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drawings/drawing19.xml" ContentType="application/vnd.openxmlformats-officedocument.drawing+xml"/>
  <Override PartName="/customXml/itemProps1.xml" ContentType="application/vnd.openxmlformats-officedocument.customXmlProperti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customXml/itemProps2.xml" ContentType="application/vnd.openxmlformats-officedocument.customXmlProperties+xml"/>
  <Override PartName="/xl/worksheets/sheet14.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codeName="ThisWorkbook" defaultThemeVersion="124226"/>
  <bookViews>
    <workbookView xWindow="0" yWindow="0" windowWidth="20730" windowHeight="11760"/>
  </bookViews>
  <sheets>
    <sheet name="Cover" sheetId="1" r:id="rId1"/>
    <sheet name="Sign-off" sheetId="2" r:id="rId2"/>
    <sheet name="Log" sheetId="3" r:id="rId3"/>
    <sheet name="Universal data" sheetId="4" r:id="rId4"/>
    <sheet name="1" sheetId="7" r:id="rId5"/>
    <sheet name="2" sheetId="8" r:id="rId6"/>
    <sheet name="3" sheetId="9" r:id="rId7"/>
    <sheet name="4" sheetId="15" r:id="rId8"/>
    <sheet name="5" sheetId="16" r:id="rId9"/>
    <sheet name="6" sheetId="18" r:id="rId10"/>
    <sheet name="7" sheetId="23" r:id="rId11"/>
    <sheet name="8a" sheetId="19" r:id="rId12"/>
    <sheet name="8b" sheetId="24" r:id="rId13"/>
    <sheet name="8c" sheetId="47" r:id="rId14"/>
    <sheet name="8d" sheetId="48" r:id="rId15"/>
    <sheet name="8e" sheetId="27" r:id="rId16"/>
    <sheet name="9" sheetId="41" r:id="rId17"/>
    <sheet name="10" sheetId="34" r:id="rId18"/>
    <sheet name="11a" sheetId="21" r:id="rId19"/>
    <sheet name="11b" sheetId="51" r:id="rId20"/>
    <sheet name="11c" sheetId="38" r:id="rId21"/>
    <sheet name="11d" sheetId="49" r:id="rId22"/>
  </sheets>
  <definedNames>
    <definedName name="ASR">'1'!$H$14:$T$14</definedName>
    <definedName name="regulatoryYear">'Universal data'!$F$11</definedName>
    <definedName name="RPI">'1'!$H$13:$T$13</definedName>
    <definedName name="sharedServicesCharge">'1'!$H$19</definedName>
  </definedNames>
  <calcPr calcId="125725"/>
</workbook>
</file>

<file path=xl/calcChain.xml><?xml version="1.0" encoding="utf-8"?>
<calcChain xmlns="http://schemas.openxmlformats.org/spreadsheetml/2006/main">
  <c r="K20" i="8"/>
  <c r="L20"/>
  <c r="M20"/>
  <c r="N20"/>
  <c r="K21"/>
  <c r="L21"/>
  <c r="M21"/>
  <c r="K22"/>
  <c r="L22"/>
  <c r="H19"/>
  <c r="I19"/>
  <c r="J19"/>
  <c r="K19"/>
  <c r="L19"/>
  <c r="H18"/>
  <c r="I18"/>
  <c r="J18"/>
  <c r="K18"/>
  <c r="L18"/>
  <c r="M18"/>
  <c r="N18"/>
  <c r="O18"/>
  <c r="P18"/>
  <c r="Q18"/>
  <c r="R18"/>
  <c r="S18"/>
  <c r="T18"/>
  <c r="C400" i="49" l="1"/>
  <c r="J400"/>
  <c r="C272"/>
  <c r="H272"/>
  <c r="H400" s="1"/>
  <c r="I272"/>
  <c r="I400" s="1"/>
  <c r="J272"/>
  <c r="K272"/>
  <c r="K400" s="1"/>
  <c r="L272"/>
  <c r="L400" s="1"/>
  <c r="M272"/>
  <c r="M400" s="1"/>
  <c r="N272"/>
  <c r="N400" s="1"/>
  <c r="O272"/>
  <c r="O400" s="1"/>
  <c r="P272"/>
  <c r="P400" s="1"/>
  <c r="Q272"/>
  <c r="Q400" s="1"/>
  <c r="R272"/>
  <c r="R400" s="1"/>
  <c r="S272"/>
  <c r="S400" s="1"/>
  <c r="T272"/>
  <c r="T400" s="1"/>
  <c r="C400" i="38"/>
  <c r="I272"/>
  <c r="I400" s="1"/>
  <c r="J272"/>
  <c r="J400" s="1"/>
  <c r="K272"/>
  <c r="K400" s="1"/>
  <c r="L272"/>
  <c r="L400" s="1"/>
  <c r="M272"/>
  <c r="M400" s="1"/>
  <c r="N272"/>
  <c r="N400" s="1"/>
  <c r="O272"/>
  <c r="O400" s="1"/>
  <c r="P272"/>
  <c r="P400" s="1"/>
  <c r="Q272"/>
  <c r="Q400" s="1"/>
  <c r="R272"/>
  <c r="R400" s="1"/>
  <c r="S272"/>
  <c r="S400" s="1"/>
  <c r="T272"/>
  <c r="T400" s="1"/>
  <c r="H272"/>
  <c r="H400" s="1"/>
  <c r="C272"/>
  <c r="I21" i="15"/>
  <c r="J21"/>
  <c r="K21"/>
  <c r="L21"/>
  <c r="M21"/>
  <c r="N21"/>
  <c r="O21"/>
  <c r="P21"/>
  <c r="Q21"/>
  <c r="R21"/>
  <c r="S21"/>
  <c r="T21"/>
  <c r="H21"/>
  <c r="H180"/>
  <c r="H165"/>
  <c r="H151"/>
  <c r="C397" i="49"/>
  <c r="C396"/>
  <c r="C395"/>
  <c r="C394"/>
  <c r="C393"/>
  <c r="C392"/>
  <c r="C391"/>
  <c r="C390"/>
  <c r="C389"/>
  <c r="C388"/>
  <c r="T269"/>
  <c r="T397" s="1"/>
  <c r="S269"/>
  <c r="S397" s="1"/>
  <c r="R269"/>
  <c r="R397" s="1"/>
  <c r="Q269"/>
  <c r="Q397" s="1"/>
  <c r="P269"/>
  <c r="P397" s="1"/>
  <c r="O269"/>
  <c r="O397" s="1"/>
  <c r="N269"/>
  <c r="N397" s="1"/>
  <c r="M269"/>
  <c r="M397" s="1"/>
  <c r="L269"/>
  <c r="L397" s="1"/>
  <c r="K269"/>
  <c r="K397" s="1"/>
  <c r="J269"/>
  <c r="J397" s="1"/>
  <c r="I269"/>
  <c r="I397" s="1"/>
  <c r="H269"/>
  <c r="H397" s="1"/>
  <c r="T268"/>
  <c r="T396" s="1"/>
  <c r="S268"/>
  <c r="S396" s="1"/>
  <c r="R268"/>
  <c r="R396" s="1"/>
  <c r="Q268"/>
  <c r="Q396" s="1"/>
  <c r="P268"/>
  <c r="P396" s="1"/>
  <c r="O268"/>
  <c r="O396" s="1"/>
  <c r="N268"/>
  <c r="N396" s="1"/>
  <c r="M268"/>
  <c r="M396" s="1"/>
  <c r="L268"/>
  <c r="L396" s="1"/>
  <c r="K268"/>
  <c r="K396" s="1"/>
  <c r="J268"/>
  <c r="J396" s="1"/>
  <c r="I268"/>
  <c r="I396" s="1"/>
  <c r="H268"/>
  <c r="H396" s="1"/>
  <c r="T267"/>
  <c r="T395" s="1"/>
  <c r="S267"/>
  <c r="S395" s="1"/>
  <c r="R267"/>
  <c r="R395" s="1"/>
  <c r="Q267"/>
  <c r="Q395" s="1"/>
  <c r="P267"/>
  <c r="P395" s="1"/>
  <c r="O267"/>
  <c r="O395" s="1"/>
  <c r="N267"/>
  <c r="N395" s="1"/>
  <c r="M267"/>
  <c r="M395" s="1"/>
  <c r="L267"/>
  <c r="L395" s="1"/>
  <c r="K267"/>
  <c r="K395" s="1"/>
  <c r="J267"/>
  <c r="J395" s="1"/>
  <c r="I267"/>
  <c r="I395" s="1"/>
  <c r="H267"/>
  <c r="H395" s="1"/>
  <c r="T266"/>
  <c r="T394" s="1"/>
  <c r="S266"/>
  <c r="S394" s="1"/>
  <c r="R266"/>
  <c r="R394" s="1"/>
  <c r="Q266"/>
  <c r="Q394" s="1"/>
  <c r="P266"/>
  <c r="P394" s="1"/>
  <c r="O266"/>
  <c r="O394" s="1"/>
  <c r="N266"/>
  <c r="N394" s="1"/>
  <c r="M266"/>
  <c r="M394" s="1"/>
  <c r="L266"/>
  <c r="L394" s="1"/>
  <c r="K266"/>
  <c r="K394" s="1"/>
  <c r="J266"/>
  <c r="J394" s="1"/>
  <c r="I266"/>
  <c r="I394" s="1"/>
  <c r="H266"/>
  <c r="H394" s="1"/>
  <c r="T265"/>
  <c r="S265"/>
  <c r="S393" s="1"/>
  <c r="R265"/>
  <c r="R393" s="1"/>
  <c r="Q265"/>
  <c r="Q393" s="1"/>
  <c r="P265"/>
  <c r="P393" s="1"/>
  <c r="O265"/>
  <c r="O393" s="1"/>
  <c r="N265"/>
  <c r="N393" s="1"/>
  <c r="M265"/>
  <c r="M393" s="1"/>
  <c r="L265"/>
  <c r="L393" s="1"/>
  <c r="K265"/>
  <c r="K393" s="1"/>
  <c r="J265"/>
  <c r="J393" s="1"/>
  <c r="I265"/>
  <c r="I393" s="1"/>
  <c r="H265"/>
  <c r="H393" s="1"/>
  <c r="T264"/>
  <c r="T392" s="1"/>
  <c r="S264"/>
  <c r="S392" s="1"/>
  <c r="R264"/>
  <c r="R392" s="1"/>
  <c r="Q264"/>
  <c r="Q392" s="1"/>
  <c r="P264"/>
  <c r="P392" s="1"/>
  <c r="O264"/>
  <c r="O392" s="1"/>
  <c r="N264"/>
  <c r="N392" s="1"/>
  <c r="M264"/>
  <c r="M392" s="1"/>
  <c r="L264"/>
  <c r="K264"/>
  <c r="K392" s="1"/>
  <c r="J264"/>
  <c r="J392" s="1"/>
  <c r="I264"/>
  <c r="I392" s="1"/>
  <c r="H264"/>
  <c r="H392" s="1"/>
  <c r="T263"/>
  <c r="T391" s="1"/>
  <c r="S263"/>
  <c r="S391" s="1"/>
  <c r="R263"/>
  <c r="R391" s="1"/>
  <c r="Q263"/>
  <c r="Q391" s="1"/>
  <c r="P263"/>
  <c r="P391" s="1"/>
  <c r="O263"/>
  <c r="O391" s="1"/>
  <c r="N263"/>
  <c r="N391" s="1"/>
  <c r="M263"/>
  <c r="M391" s="1"/>
  <c r="L263"/>
  <c r="L391" s="1"/>
  <c r="K263"/>
  <c r="K391" s="1"/>
  <c r="J263"/>
  <c r="J391" s="1"/>
  <c r="I263"/>
  <c r="H263"/>
  <c r="H391" s="1"/>
  <c r="T262"/>
  <c r="T390" s="1"/>
  <c r="S262"/>
  <c r="S390" s="1"/>
  <c r="R262"/>
  <c r="R390" s="1"/>
  <c r="Q262"/>
  <c r="Q390" s="1"/>
  <c r="P262"/>
  <c r="P390" s="1"/>
  <c r="O262"/>
  <c r="O390" s="1"/>
  <c r="N262"/>
  <c r="M262"/>
  <c r="M390" s="1"/>
  <c r="L262"/>
  <c r="L390" s="1"/>
  <c r="K262"/>
  <c r="K390" s="1"/>
  <c r="J262"/>
  <c r="J390" s="1"/>
  <c r="I262"/>
  <c r="I390" s="1"/>
  <c r="H262"/>
  <c r="H390" s="1"/>
  <c r="T261"/>
  <c r="T389" s="1"/>
  <c r="S261"/>
  <c r="S389" s="1"/>
  <c r="R261"/>
  <c r="R389" s="1"/>
  <c r="Q261"/>
  <c r="Q389" s="1"/>
  <c r="P261"/>
  <c r="P389" s="1"/>
  <c r="O261"/>
  <c r="O389" s="1"/>
  <c r="N261"/>
  <c r="N389" s="1"/>
  <c r="M261"/>
  <c r="M389" s="1"/>
  <c r="L261"/>
  <c r="L389" s="1"/>
  <c r="K261"/>
  <c r="K389" s="1"/>
  <c r="J261"/>
  <c r="J389" s="1"/>
  <c r="I261"/>
  <c r="I389" s="1"/>
  <c r="H261"/>
  <c r="H389" s="1"/>
  <c r="T260"/>
  <c r="T388" s="1"/>
  <c r="S260"/>
  <c r="S388" s="1"/>
  <c r="R260"/>
  <c r="R388" s="1"/>
  <c r="Q260"/>
  <c r="Q388" s="1"/>
  <c r="P260"/>
  <c r="P388" s="1"/>
  <c r="O260"/>
  <c r="O388" s="1"/>
  <c r="N260"/>
  <c r="N388" s="1"/>
  <c r="M260"/>
  <c r="M388" s="1"/>
  <c r="L260"/>
  <c r="L388" s="1"/>
  <c r="K260"/>
  <c r="K388" s="1"/>
  <c r="J260"/>
  <c r="J388" s="1"/>
  <c r="I260"/>
  <c r="I388" s="1"/>
  <c r="C261"/>
  <c r="C262"/>
  <c r="C263"/>
  <c r="C264"/>
  <c r="C265"/>
  <c r="C266"/>
  <c r="C267"/>
  <c r="C268"/>
  <c r="C269"/>
  <c r="C260"/>
  <c r="T130"/>
  <c r="S130"/>
  <c r="R130"/>
  <c r="Q130"/>
  <c r="P130"/>
  <c r="O130"/>
  <c r="N130"/>
  <c r="M130"/>
  <c r="L130"/>
  <c r="K130"/>
  <c r="J130"/>
  <c r="I130"/>
  <c r="H130"/>
  <c r="C397" i="38"/>
  <c r="C396"/>
  <c r="C395"/>
  <c r="C394"/>
  <c r="C393"/>
  <c r="C392"/>
  <c r="C391"/>
  <c r="C390"/>
  <c r="C389"/>
  <c r="T269"/>
  <c r="T397" s="1"/>
  <c r="S269"/>
  <c r="S397" s="1"/>
  <c r="R269"/>
  <c r="R397" s="1"/>
  <c r="Q269"/>
  <c r="Q397" s="1"/>
  <c r="P269"/>
  <c r="P397" s="1"/>
  <c r="O269"/>
  <c r="O397" s="1"/>
  <c r="N269"/>
  <c r="N397" s="1"/>
  <c r="M269"/>
  <c r="M397" s="1"/>
  <c r="L269"/>
  <c r="L397" s="1"/>
  <c r="K269"/>
  <c r="K397" s="1"/>
  <c r="J269"/>
  <c r="J397" s="1"/>
  <c r="I269"/>
  <c r="I397" s="1"/>
  <c r="H269"/>
  <c r="H397" s="1"/>
  <c r="T268"/>
  <c r="T396" s="1"/>
  <c r="S268"/>
  <c r="S396" s="1"/>
  <c r="R268"/>
  <c r="R396" s="1"/>
  <c r="Q268"/>
  <c r="Q396" s="1"/>
  <c r="P268"/>
  <c r="P396" s="1"/>
  <c r="O268"/>
  <c r="O396" s="1"/>
  <c r="N268"/>
  <c r="N396" s="1"/>
  <c r="M268"/>
  <c r="M396" s="1"/>
  <c r="L268"/>
  <c r="L396" s="1"/>
  <c r="K268"/>
  <c r="K396" s="1"/>
  <c r="J268"/>
  <c r="J396" s="1"/>
  <c r="I268"/>
  <c r="I396" s="1"/>
  <c r="H268"/>
  <c r="H396" s="1"/>
  <c r="T267"/>
  <c r="T395" s="1"/>
  <c r="S267"/>
  <c r="S395" s="1"/>
  <c r="R267"/>
  <c r="R395" s="1"/>
  <c r="Q267"/>
  <c r="Q395" s="1"/>
  <c r="P267"/>
  <c r="P395" s="1"/>
  <c r="O267"/>
  <c r="O395" s="1"/>
  <c r="N267"/>
  <c r="N395" s="1"/>
  <c r="M267"/>
  <c r="M395" s="1"/>
  <c r="L267"/>
  <c r="L395" s="1"/>
  <c r="K267"/>
  <c r="K395" s="1"/>
  <c r="J267"/>
  <c r="J395" s="1"/>
  <c r="I267"/>
  <c r="I395" s="1"/>
  <c r="H267"/>
  <c r="H395" s="1"/>
  <c r="T266"/>
  <c r="T394" s="1"/>
  <c r="S266"/>
  <c r="S394" s="1"/>
  <c r="R266"/>
  <c r="R394" s="1"/>
  <c r="Q266"/>
  <c r="Q394" s="1"/>
  <c r="P266"/>
  <c r="P394" s="1"/>
  <c r="O266"/>
  <c r="O394" s="1"/>
  <c r="N266"/>
  <c r="N394" s="1"/>
  <c r="M266"/>
  <c r="M394" s="1"/>
  <c r="L266"/>
  <c r="L394" s="1"/>
  <c r="K266"/>
  <c r="K394" s="1"/>
  <c r="J266"/>
  <c r="J394" s="1"/>
  <c r="I266"/>
  <c r="I394" s="1"/>
  <c r="H266"/>
  <c r="H394" s="1"/>
  <c r="T265"/>
  <c r="T393" s="1"/>
  <c r="S265"/>
  <c r="S393" s="1"/>
  <c r="R265"/>
  <c r="R393" s="1"/>
  <c r="Q265"/>
  <c r="Q393" s="1"/>
  <c r="P265"/>
  <c r="P393" s="1"/>
  <c r="O265"/>
  <c r="O393" s="1"/>
  <c r="N265"/>
  <c r="N393" s="1"/>
  <c r="M265"/>
  <c r="M393" s="1"/>
  <c r="L265"/>
  <c r="L393" s="1"/>
  <c r="K265"/>
  <c r="K393" s="1"/>
  <c r="J265"/>
  <c r="J393" s="1"/>
  <c r="I265"/>
  <c r="I393" s="1"/>
  <c r="H265"/>
  <c r="H393" s="1"/>
  <c r="T264"/>
  <c r="T392" s="1"/>
  <c r="S264"/>
  <c r="S392" s="1"/>
  <c r="R264"/>
  <c r="R392" s="1"/>
  <c r="Q264"/>
  <c r="Q392" s="1"/>
  <c r="P264"/>
  <c r="P392" s="1"/>
  <c r="O264"/>
  <c r="O392" s="1"/>
  <c r="N264"/>
  <c r="N392" s="1"/>
  <c r="M264"/>
  <c r="M392" s="1"/>
  <c r="L264"/>
  <c r="L392" s="1"/>
  <c r="K264"/>
  <c r="K392" s="1"/>
  <c r="J264"/>
  <c r="J392" s="1"/>
  <c r="I264"/>
  <c r="I392" s="1"/>
  <c r="H264"/>
  <c r="H392" s="1"/>
  <c r="T263"/>
  <c r="S263"/>
  <c r="S391" s="1"/>
  <c r="R263"/>
  <c r="R391" s="1"/>
  <c r="Q263"/>
  <c r="Q391" s="1"/>
  <c r="P263"/>
  <c r="P391" s="1"/>
  <c r="O263"/>
  <c r="O391" s="1"/>
  <c r="N263"/>
  <c r="N391" s="1"/>
  <c r="M263"/>
  <c r="M391" s="1"/>
  <c r="L263"/>
  <c r="L391" s="1"/>
  <c r="K263"/>
  <c r="K391" s="1"/>
  <c r="J263"/>
  <c r="I263"/>
  <c r="I391" s="1"/>
  <c r="H263"/>
  <c r="H391" s="1"/>
  <c r="T262"/>
  <c r="T390" s="1"/>
  <c r="S262"/>
  <c r="S390" s="1"/>
  <c r="R262"/>
  <c r="R390" s="1"/>
  <c r="Q262"/>
  <c r="Q390" s="1"/>
  <c r="P262"/>
  <c r="P390" s="1"/>
  <c r="O262"/>
  <c r="O390" s="1"/>
  <c r="N262"/>
  <c r="N390" s="1"/>
  <c r="M262"/>
  <c r="M390" s="1"/>
  <c r="L262"/>
  <c r="L390" s="1"/>
  <c r="K262"/>
  <c r="K390" s="1"/>
  <c r="J262"/>
  <c r="J390" s="1"/>
  <c r="I262"/>
  <c r="I390" s="1"/>
  <c r="H262"/>
  <c r="H390" s="1"/>
  <c r="T261"/>
  <c r="T389" s="1"/>
  <c r="S261"/>
  <c r="S389" s="1"/>
  <c r="R261"/>
  <c r="R389" s="1"/>
  <c r="Q261"/>
  <c r="Q389" s="1"/>
  <c r="P261"/>
  <c r="P389" s="1"/>
  <c r="O261"/>
  <c r="O389" s="1"/>
  <c r="N261"/>
  <c r="N389" s="1"/>
  <c r="M261"/>
  <c r="M389" s="1"/>
  <c r="L261"/>
  <c r="K261"/>
  <c r="K389" s="1"/>
  <c r="J261"/>
  <c r="J389" s="1"/>
  <c r="I261"/>
  <c r="I389" s="1"/>
  <c r="H261"/>
  <c r="H389" s="1"/>
  <c r="T260"/>
  <c r="T388" s="1"/>
  <c r="S260"/>
  <c r="S388" s="1"/>
  <c r="R260"/>
  <c r="R388" s="1"/>
  <c r="Q260"/>
  <c r="Q388" s="1"/>
  <c r="P260"/>
  <c r="P388" s="1"/>
  <c r="O260"/>
  <c r="O388" s="1"/>
  <c r="N260"/>
  <c r="N388" s="1"/>
  <c r="M260"/>
  <c r="M388" s="1"/>
  <c r="L260"/>
  <c r="L388" s="1"/>
  <c r="K260"/>
  <c r="K388" s="1"/>
  <c r="J260"/>
  <c r="J388" s="1"/>
  <c r="I260"/>
  <c r="C261"/>
  <c r="C262"/>
  <c r="C263"/>
  <c r="C264"/>
  <c r="C265"/>
  <c r="C266"/>
  <c r="C267"/>
  <c r="C268"/>
  <c r="C269"/>
  <c r="T130"/>
  <c r="S130"/>
  <c r="R130"/>
  <c r="Q130"/>
  <c r="P130"/>
  <c r="O130"/>
  <c r="N130"/>
  <c r="M130"/>
  <c r="L130"/>
  <c r="K130"/>
  <c r="J130"/>
  <c r="I130"/>
  <c r="H130"/>
  <c r="T260" i="51"/>
  <c r="T384" s="1"/>
  <c r="S260"/>
  <c r="S384" s="1"/>
  <c r="R260"/>
  <c r="R384" s="1"/>
  <c r="Q260"/>
  <c r="Q384" s="1"/>
  <c r="P260"/>
  <c r="P384" s="1"/>
  <c r="O260"/>
  <c r="O384" s="1"/>
  <c r="N260"/>
  <c r="N384" s="1"/>
  <c r="M260"/>
  <c r="M384" s="1"/>
  <c r="L260"/>
  <c r="L384" s="1"/>
  <c r="K260"/>
  <c r="K384" s="1"/>
  <c r="J260"/>
  <c r="J384" s="1"/>
  <c r="I260"/>
  <c r="I384" s="1"/>
  <c r="H260"/>
  <c r="H384" s="1"/>
  <c r="T259"/>
  <c r="T383" s="1"/>
  <c r="S259"/>
  <c r="S383" s="1"/>
  <c r="R259"/>
  <c r="R383" s="1"/>
  <c r="Q259"/>
  <c r="Q383" s="1"/>
  <c r="P259"/>
  <c r="P383" s="1"/>
  <c r="O259"/>
  <c r="O383" s="1"/>
  <c r="N259"/>
  <c r="N383" s="1"/>
  <c r="M259"/>
  <c r="M383" s="1"/>
  <c r="L259"/>
  <c r="L383" s="1"/>
  <c r="K259"/>
  <c r="K383" s="1"/>
  <c r="J259"/>
  <c r="J383" s="1"/>
  <c r="I259"/>
  <c r="I383" s="1"/>
  <c r="H259"/>
  <c r="H383" s="1"/>
  <c r="T258"/>
  <c r="T382" s="1"/>
  <c r="S258"/>
  <c r="S382" s="1"/>
  <c r="R258"/>
  <c r="R382" s="1"/>
  <c r="Q258"/>
  <c r="Q382" s="1"/>
  <c r="P258"/>
  <c r="P382" s="1"/>
  <c r="O258"/>
  <c r="O382" s="1"/>
  <c r="N258"/>
  <c r="N382" s="1"/>
  <c r="M258"/>
  <c r="M382" s="1"/>
  <c r="L258"/>
  <c r="L382" s="1"/>
  <c r="K258"/>
  <c r="K382" s="1"/>
  <c r="J258"/>
  <c r="J382" s="1"/>
  <c r="I258"/>
  <c r="I382" s="1"/>
  <c r="H258"/>
  <c r="H382" s="1"/>
  <c r="T257"/>
  <c r="T381" s="1"/>
  <c r="S257"/>
  <c r="S381" s="1"/>
  <c r="R257"/>
  <c r="R381" s="1"/>
  <c r="Q257"/>
  <c r="Q381" s="1"/>
  <c r="P257"/>
  <c r="P381" s="1"/>
  <c r="O257"/>
  <c r="O381" s="1"/>
  <c r="N257"/>
  <c r="N381" s="1"/>
  <c r="M257"/>
  <c r="M381" s="1"/>
  <c r="L257"/>
  <c r="L381" s="1"/>
  <c r="K257"/>
  <c r="K381" s="1"/>
  <c r="J257"/>
  <c r="J381" s="1"/>
  <c r="I257"/>
  <c r="I381" s="1"/>
  <c r="H257"/>
  <c r="H381" s="1"/>
  <c r="T256"/>
  <c r="T380" s="1"/>
  <c r="S256"/>
  <c r="S380" s="1"/>
  <c r="R256"/>
  <c r="R380" s="1"/>
  <c r="Q256"/>
  <c r="Q380" s="1"/>
  <c r="P256"/>
  <c r="P380" s="1"/>
  <c r="O256"/>
  <c r="O380" s="1"/>
  <c r="N256"/>
  <c r="N380" s="1"/>
  <c r="M256"/>
  <c r="M380" s="1"/>
  <c r="L256"/>
  <c r="L380" s="1"/>
  <c r="K256"/>
  <c r="K380" s="1"/>
  <c r="J256"/>
  <c r="J380" s="1"/>
  <c r="I256"/>
  <c r="I380" s="1"/>
  <c r="H256"/>
  <c r="T255"/>
  <c r="T379" s="1"/>
  <c r="S255"/>
  <c r="S379" s="1"/>
  <c r="R255"/>
  <c r="R379" s="1"/>
  <c r="Q255"/>
  <c r="Q379" s="1"/>
  <c r="P255"/>
  <c r="P379" s="1"/>
  <c r="O255"/>
  <c r="O379" s="1"/>
  <c r="N255"/>
  <c r="N379" s="1"/>
  <c r="M255"/>
  <c r="M379" s="1"/>
  <c r="L255"/>
  <c r="L379" s="1"/>
  <c r="K255"/>
  <c r="K379" s="1"/>
  <c r="J255"/>
  <c r="J379" s="1"/>
  <c r="I255"/>
  <c r="I379" s="1"/>
  <c r="H255"/>
  <c r="H379" s="1"/>
  <c r="T254"/>
  <c r="T378" s="1"/>
  <c r="S254"/>
  <c r="S378" s="1"/>
  <c r="R254"/>
  <c r="R378" s="1"/>
  <c r="Q254"/>
  <c r="Q378" s="1"/>
  <c r="P254"/>
  <c r="P378" s="1"/>
  <c r="O254"/>
  <c r="O378" s="1"/>
  <c r="N254"/>
  <c r="N378" s="1"/>
  <c r="M254"/>
  <c r="M378" s="1"/>
  <c r="L254"/>
  <c r="L378" s="1"/>
  <c r="K254"/>
  <c r="K378" s="1"/>
  <c r="J254"/>
  <c r="J378" s="1"/>
  <c r="I254"/>
  <c r="I378" s="1"/>
  <c r="H254"/>
  <c r="H378" s="1"/>
  <c r="T253"/>
  <c r="T377" s="1"/>
  <c r="S253"/>
  <c r="R253"/>
  <c r="R377" s="1"/>
  <c r="Q253"/>
  <c r="Q377" s="1"/>
  <c r="P253"/>
  <c r="P377" s="1"/>
  <c r="O253"/>
  <c r="O377" s="1"/>
  <c r="N253"/>
  <c r="N377" s="1"/>
  <c r="M253"/>
  <c r="M377" s="1"/>
  <c r="L253"/>
  <c r="L377" s="1"/>
  <c r="K253"/>
  <c r="K377" s="1"/>
  <c r="J253"/>
  <c r="J377" s="1"/>
  <c r="I253"/>
  <c r="I377" s="1"/>
  <c r="H253"/>
  <c r="H377" s="1"/>
  <c r="T252"/>
  <c r="T376" s="1"/>
  <c r="S252"/>
  <c r="S376" s="1"/>
  <c r="R252"/>
  <c r="R376" s="1"/>
  <c r="Q252"/>
  <c r="P252"/>
  <c r="P376" s="1"/>
  <c r="O252"/>
  <c r="O376" s="1"/>
  <c r="N252"/>
  <c r="N376" s="1"/>
  <c r="M252"/>
  <c r="M376" s="1"/>
  <c r="L252"/>
  <c r="L376" s="1"/>
  <c r="K252"/>
  <c r="K376" s="1"/>
  <c r="J252"/>
  <c r="J376" s="1"/>
  <c r="I252"/>
  <c r="I376" s="1"/>
  <c r="H252"/>
  <c r="H376" s="1"/>
  <c r="T251"/>
  <c r="T375" s="1"/>
  <c r="S251"/>
  <c r="S375" s="1"/>
  <c r="R251"/>
  <c r="R375" s="1"/>
  <c r="Q251"/>
  <c r="Q375" s="1"/>
  <c r="P251"/>
  <c r="O251"/>
  <c r="O375" s="1"/>
  <c r="N251"/>
  <c r="M251"/>
  <c r="M375" s="1"/>
  <c r="L251"/>
  <c r="L375" s="1"/>
  <c r="K251"/>
  <c r="K375" s="1"/>
  <c r="J251"/>
  <c r="J375" s="1"/>
  <c r="I251"/>
  <c r="I375" s="1"/>
  <c r="H251"/>
  <c r="H375" s="1"/>
  <c r="T260" i="21"/>
  <c r="T384" s="1"/>
  <c r="S260"/>
  <c r="S384" s="1"/>
  <c r="R260"/>
  <c r="R384" s="1"/>
  <c r="Q260"/>
  <c r="Q384" s="1"/>
  <c r="P260"/>
  <c r="P384" s="1"/>
  <c r="O260"/>
  <c r="O384" s="1"/>
  <c r="N260"/>
  <c r="N384" s="1"/>
  <c r="M260"/>
  <c r="M384" s="1"/>
  <c r="L260"/>
  <c r="L384" s="1"/>
  <c r="K260"/>
  <c r="K384" s="1"/>
  <c r="J260"/>
  <c r="J384" s="1"/>
  <c r="I260"/>
  <c r="I384" s="1"/>
  <c r="H260"/>
  <c r="H384" s="1"/>
  <c r="T259"/>
  <c r="T383" s="1"/>
  <c r="S259"/>
  <c r="S383" s="1"/>
  <c r="R259"/>
  <c r="R383" s="1"/>
  <c r="Q259"/>
  <c r="Q383" s="1"/>
  <c r="P259"/>
  <c r="P383" s="1"/>
  <c r="O259"/>
  <c r="O383" s="1"/>
  <c r="N259"/>
  <c r="N383" s="1"/>
  <c r="M259"/>
  <c r="M383" s="1"/>
  <c r="L259"/>
  <c r="L383" s="1"/>
  <c r="K259"/>
  <c r="K383" s="1"/>
  <c r="J259"/>
  <c r="J383" s="1"/>
  <c r="I259"/>
  <c r="I383" s="1"/>
  <c r="H259"/>
  <c r="H383" s="1"/>
  <c r="T258"/>
  <c r="T382" s="1"/>
  <c r="S258"/>
  <c r="S382" s="1"/>
  <c r="R258"/>
  <c r="R382" s="1"/>
  <c r="Q258"/>
  <c r="Q382" s="1"/>
  <c r="P258"/>
  <c r="P382" s="1"/>
  <c r="O258"/>
  <c r="O382" s="1"/>
  <c r="N258"/>
  <c r="N382" s="1"/>
  <c r="M258"/>
  <c r="M382" s="1"/>
  <c r="L258"/>
  <c r="L382" s="1"/>
  <c r="K258"/>
  <c r="K382" s="1"/>
  <c r="J258"/>
  <c r="J382" s="1"/>
  <c r="I258"/>
  <c r="I382" s="1"/>
  <c r="H258"/>
  <c r="H382" s="1"/>
  <c r="T257"/>
  <c r="T381" s="1"/>
  <c r="S257"/>
  <c r="S381" s="1"/>
  <c r="R257"/>
  <c r="R381" s="1"/>
  <c r="Q257"/>
  <c r="Q381" s="1"/>
  <c r="P257"/>
  <c r="P381" s="1"/>
  <c r="O257"/>
  <c r="O381" s="1"/>
  <c r="N257"/>
  <c r="N381" s="1"/>
  <c r="M257"/>
  <c r="M381" s="1"/>
  <c r="L257"/>
  <c r="L381" s="1"/>
  <c r="K257"/>
  <c r="K381" s="1"/>
  <c r="J257"/>
  <c r="J381" s="1"/>
  <c r="I257"/>
  <c r="I381" s="1"/>
  <c r="H257"/>
  <c r="H381" s="1"/>
  <c r="T256"/>
  <c r="T380" s="1"/>
  <c r="S256"/>
  <c r="S380" s="1"/>
  <c r="R256"/>
  <c r="R380" s="1"/>
  <c r="Q256"/>
  <c r="Q380" s="1"/>
  <c r="P256"/>
  <c r="P380" s="1"/>
  <c r="O256"/>
  <c r="O380" s="1"/>
  <c r="N256"/>
  <c r="N380" s="1"/>
  <c r="M256"/>
  <c r="M380" s="1"/>
  <c r="L256"/>
  <c r="L380" s="1"/>
  <c r="K256"/>
  <c r="K380" s="1"/>
  <c r="J256"/>
  <c r="J380" s="1"/>
  <c r="I256"/>
  <c r="I380" s="1"/>
  <c r="H256"/>
  <c r="H380" s="1"/>
  <c r="T255"/>
  <c r="T379" s="1"/>
  <c r="S255"/>
  <c r="S379" s="1"/>
  <c r="R255"/>
  <c r="R379" s="1"/>
  <c r="Q255"/>
  <c r="Q379" s="1"/>
  <c r="P255"/>
  <c r="P379" s="1"/>
  <c r="O255"/>
  <c r="O379" s="1"/>
  <c r="N255"/>
  <c r="N379" s="1"/>
  <c r="M255"/>
  <c r="M379" s="1"/>
  <c r="L255"/>
  <c r="L379" s="1"/>
  <c r="K255"/>
  <c r="K379" s="1"/>
  <c r="J255"/>
  <c r="J379" s="1"/>
  <c r="I255"/>
  <c r="I379" s="1"/>
  <c r="H255"/>
  <c r="H379" s="1"/>
  <c r="T254"/>
  <c r="T378" s="1"/>
  <c r="S254"/>
  <c r="S378" s="1"/>
  <c r="R254"/>
  <c r="R378" s="1"/>
  <c r="Q254"/>
  <c r="Q378" s="1"/>
  <c r="P254"/>
  <c r="P378" s="1"/>
  <c r="O254"/>
  <c r="O378" s="1"/>
  <c r="N254"/>
  <c r="N378" s="1"/>
  <c r="M254"/>
  <c r="M378" s="1"/>
  <c r="L254"/>
  <c r="L378" s="1"/>
  <c r="K254"/>
  <c r="K378" s="1"/>
  <c r="J254"/>
  <c r="J378" s="1"/>
  <c r="I254"/>
  <c r="I378" s="1"/>
  <c r="H254"/>
  <c r="H378" s="1"/>
  <c r="T253"/>
  <c r="T377" s="1"/>
  <c r="S253"/>
  <c r="S377" s="1"/>
  <c r="R253"/>
  <c r="R377" s="1"/>
  <c r="Q253"/>
  <c r="Q377" s="1"/>
  <c r="P253"/>
  <c r="P377" s="1"/>
  <c r="O253"/>
  <c r="O377" s="1"/>
  <c r="N253"/>
  <c r="N377" s="1"/>
  <c r="M253"/>
  <c r="M377" s="1"/>
  <c r="L253"/>
  <c r="L377" s="1"/>
  <c r="K253"/>
  <c r="K377" s="1"/>
  <c r="J253"/>
  <c r="J377" s="1"/>
  <c r="I253"/>
  <c r="I377" s="1"/>
  <c r="H253"/>
  <c r="H377" s="1"/>
  <c r="T252"/>
  <c r="T376" s="1"/>
  <c r="S252"/>
  <c r="S376" s="1"/>
  <c r="R252"/>
  <c r="R376" s="1"/>
  <c r="Q252"/>
  <c r="Q376" s="1"/>
  <c r="P252"/>
  <c r="P376" s="1"/>
  <c r="O252"/>
  <c r="O376" s="1"/>
  <c r="N252"/>
  <c r="N376" s="1"/>
  <c r="M252"/>
  <c r="M376" s="1"/>
  <c r="L252"/>
  <c r="L376" s="1"/>
  <c r="K252"/>
  <c r="K376" s="1"/>
  <c r="J252"/>
  <c r="J376" s="1"/>
  <c r="I252"/>
  <c r="I376" s="1"/>
  <c r="H252"/>
  <c r="H376" s="1"/>
  <c r="T251"/>
  <c r="T375" s="1"/>
  <c r="S251"/>
  <c r="S375" s="1"/>
  <c r="R251"/>
  <c r="R375" s="1"/>
  <c r="Q251"/>
  <c r="Q375" s="1"/>
  <c r="P251"/>
  <c r="P375" s="1"/>
  <c r="O251"/>
  <c r="O375" s="1"/>
  <c r="N251"/>
  <c r="N375" s="1"/>
  <c r="M251"/>
  <c r="M375" s="1"/>
  <c r="L251"/>
  <c r="L375" s="1"/>
  <c r="K251"/>
  <c r="K375" s="1"/>
  <c r="J251"/>
  <c r="J375" s="1"/>
  <c r="I251"/>
  <c r="I375" s="1"/>
  <c r="H251"/>
  <c r="H375" s="1"/>
  <c r="T190" i="15"/>
  <c r="S190"/>
  <c r="R190"/>
  <c r="Q190"/>
  <c r="P190"/>
  <c r="O190"/>
  <c r="N190"/>
  <c r="M190"/>
  <c r="L190"/>
  <c r="K190"/>
  <c r="J190"/>
  <c r="I190"/>
  <c r="H190"/>
  <c r="T189"/>
  <c r="S189"/>
  <c r="R189"/>
  <c r="Q189"/>
  <c r="P189"/>
  <c r="O189"/>
  <c r="N189"/>
  <c r="M189"/>
  <c r="L189"/>
  <c r="K189"/>
  <c r="J189"/>
  <c r="I189"/>
  <c r="H189"/>
  <c r="T188"/>
  <c r="S188"/>
  <c r="R188"/>
  <c r="Q188"/>
  <c r="P188"/>
  <c r="O188"/>
  <c r="N188"/>
  <c r="M188"/>
  <c r="L188"/>
  <c r="K188"/>
  <c r="J188"/>
  <c r="I188"/>
  <c r="H188"/>
  <c r="T187"/>
  <c r="S187"/>
  <c r="R187"/>
  <c r="Q187"/>
  <c r="P187"/>
  <c r="O187"/>
  <c r="N187"/>
  <c r="M187"/>
  <c r="L187"/>
  <c r="K187"/>
  <c r="J187"/>
  <c r="I187"/>
  <c r="H187"/>
  <c r="T186"/>
  <c r="S186"/>
  <c r="R186"/>
  <c r="Q186"/>
  <c r="P186"/>
  <c r="O186"/>
  <c r="N186"/>
  <c r="M186"/>
  <c r="L186"/>
  <c r="K186"/>
  <c r="J186"/>
  <c r="I186"/>
  <c r="H186"/>
  <c r="T185"/>
  <c r="S185"/>
  <c r="R185"/>
  <c r="Q185"/>
  <c r="P185"/>
  <c r="O185"/>
  <c r="N185"/>
  <c r="M185"/>
  <c r="L185"/>
  <c r="K185"/>
  <c r="J185"/>
  <c r="I185"/>
  <c r="H185"/>
  <c r="T184"/>
  <c r="S184"/>
  <c r="R184"/>
  <c r="Q184"/>
  <c r="P184"/>
  <c r="O184"/>
  <c r="N184"/>
  <c r="M184"/>
  <c r="L184"/>
  <c r="K184"/>
  <c r="J184"/>
  <c r="I184"/>
  <c r="H184"/>
  <c r="T183"/>
  <c r="S183"/>
  <c r="R183"/>
  <c r="Q183"/>
  <c r="P183"/>
  <c r="O183"/>
  <c r="N183"/>
  <c r="M183"/>
  <c r="L183"/>
  <c r="K183"/>
  <c r="J183"/>
  <c r="I183"/>
  <c r="H183"/>
  <c r="T182"/>
  <c r="S182"/>
  <c r="R182"/>
  <c r="Q182"/>
  <c r="P182"/>
  <c r="O182"/>
  <c r="N182"/>
  <c r="M182"/>
  <c r="L182"/>
  <c r="K182"/>
  <c r="J182"/>
  <c r="I182"/>
  <c r="H182"/>
  <c r="T181"/>
  <c r="S181"/>
  <c r="R181"/>
  <c r="Q181"/>
  <c r="P181"/>
  <c r="O181"/>
  <c r="N181"/>
  <c r="M181"/>
  <c r="L181"/>
  <c r="K181"/>
  <c r="J181"/>
  <c r="I181"/>
  <c r="H181"/>
  <c r="T180"/>
  <c r="S180"/>
  <c r="R180"/>
  <c r="Q180"/>
  <c r="P180"/>
  <c r="O180"/>
  <c r="N180"/>
  <c r="M180"/>
  <c r="L180"/>
  <c r="K180"/>
  <c r="J180"/>
  <c r="I180"/>
  <c r="T179"/>
  <c r="S179"/>
  <c r="R179"/>
  <c r="Q179"/>
  <c r="P179"/>
  <c r="O179"/>
  <c r="N179"/>
  <c r="M179"/>
  <c r="L179"/>
  <c r="K179"/>
  <c r="J179"/>
  <c r="I179"/>
  <c r="H179"/>
  <c r="T176"/>
  <c r="S176"/>
  <c r="R176"/>
  <c r="Q176"/>
  <c r="P176"/>
  <c r="O176"/>
  <c r="N176"/>
  <c r="M176"/>
  <c r="L176"/>
  <c r="K176"/>
  <c r="J176"/>
  <c r="I176"/>
  <c r="H176"/>
  <c r="T175"/>
  <c r="S175"/>
  <c r="R175"/>
  <c r="Q175"/>
  <c r="P175"/>
  <c r="O175"/>
  <c r="N175"/>
  <c r="M175"/>
  <c r="L175"/>
  <c r="K175"/>
  <c r="J175"/>
  <c r="I175"/>
  <c r="H175"/>
  <c r="T174"/>
  <c r="S174"/>
  <c r="R174"/>
  <c r="Q174"/>
  <c r="P174"/>
  <c r="O174"/>
  <c r="N174"/>
  <c r="M174"/>
  <c r="L174"/>
  <c r="K174"/>
  <c r="J174"/>
  <c r="I174"/>
  <c r="H174"/>
  <c r="T173"/>
  <c r="S173"/>
  <c r="R173"/>
  <c r="Q173"/>
  <c r="P173"/>
  <c r="O173"/>
  <c r="N173"/>
  <c r="M173"/>
  <c r="L173"/>
  <c r="K173"/>
  <c r="J173"/>
  <c r="I173"/>
  <c r="H173"/>
  <c r="T172"/>
  <c r="S172"/>
  <c r="R172"/>
  <c r="Q172"/>
  <c r="P172"/>
  <c r="O172"/>
  <c r="N172"/>
  <c r="M172"/>
  <c r="L172"/>
  <c r="K172"/>
  <c r="J172"/>
  <c r="I172"/>
  <c r="H172"/>
  <c r="T171"/>
  <c r="S171"/>
  <c r="R171"/>
  <c r="Q171"/>
  <c r="P171"/>
  <c r="O171"/>
  <c r="N171"/>
  <c r="M171"/>
  <c r="L171"/>
  <c r="K171"/>
  <c r="J171"/>
  <c r="I171"/>
  <c r="H171"/>
  <c r="T170"/>
  <c r="S170"/>
  <c r="R170"/>
  <c r="Q170"/>
  <c r="P170"/>
  <c r="O170"/>
  <c r="N170"/>
  <c r="M170"/>
  <c r="L170"/>
  <c r="K170"/>
  <c r="J170"/>
  <c r="I170"/>
  <c r="H170"/>
  <c r="T169"/>
  <c r="S169"/>
  <c r="R169"/>
  <c r="Q169"/>
  <c r="P169"/>
  <c r="O169"/>
  <c r="N169"/>
  <c r="M169"/>
  <c r="L169"/>
  <c r="K169"/>
  <c r="J169"/>
  <c r="I169"/>
  <c r="H169"/>
  <c r="T168"/>
  <c r="S168"/>
  <c r="R168"/>
  <c r="Q168"/>
  <c r="P168"/>
  <c r="O168"/>
  <c r="N168"/>
  <c r="M168"/>
  <c r="L168"/>
  <c r="K168"/>
  <c r="J168"/>
  <c r="I168"/>
  <c r="H168"/>
  <c r="T167"/>
  <c r="S167"/>
  <c r="R167"/>
  <c r="Q167"/>
  <c r="P167"/>
  <c r="O167"/>
  <c r="N167"/>
  <c r="M167"/>
  <c r="L167"/>
  <c r="K167"/>
  <c r="J167"/>
  <c r="I167"/>
  <c r="H167"/>
  <c r="T166"/>
  <c r="S166"/>
  <c r="R166"/>
  <c r="Q166"/>
  <c r="P166"/>
  <c r="O166"/>
  <c r="N166"/>
  <c r="M166"/>
  <c r="L166"/>
  <c r="K166"/>
  <c r="J166"/>
  <c r="I166"/>
  <c r="H166"/>
  <c r="T165"/>
  <c r="S165"/>
  <c r="R165"/>
  <c r="Q165"/>
  <c r="P165"/>
  <c r="O165"/>
  <c r="N165"/>
  <c r="M165"/>
  <c r="L165"/>
  <c r="K165"/>
  <c r="J165"/>
  <c r="I165"/>
  <c r="I151"/>
  <c r="T162"/>
  <c r="S162"/>
  <c r="R162"/>
  <c r="Q162"/>
  <c r="P162"/>
  <c r="O162"/>
  <c r="N162"/>
  <c r="M162"/>
  <c r="L162"/>
  <c r="K162"/>
  <c r="J162"/>
  <c r="I162"/>
  <c r="H162"/>
  <c r="T161"/>
  <c r="S161"/>
  <c r="R161"/>
  <c r="Q161"/>
  <c r="P161"/>
  <c r="O161"/>
  <c r="N161"/>
  <c r="M161"/>
  <c r="L161"/>
  <c r="K161"/>
  <c r="J161"/>
  <c r="I161"/>
  <c r="H161"/>
  <c r="T160"/>
  <c r="S160"/>
  <c r="R160"/>
  <c r="Q160"/>
  <c r="P160"/>
  <c r="O160"/>
  <c r="N160"/>
  <c r="M160"/>
  <c r="L160"/>
  <c r="K160"/>
  <c r="J160"/>
  <c r="I160"/>
  <c r="H160"/>
  <c r="T159"/>
  <c r="S159"/>
  <c r="R159"/>
  <c r="Q159"/>
  <c r="P159"/>
  <c r="O159"/>
  <c r="N159"/>
  <c r="M159"/>
  <c r="L159"/>
  <c r="K159"/>
  <c r="J159"/>
  <c r="I159"/>
  <c r="H159"/>
  <c r="T158"/>
  <c r="S158"/>
  <c r="R158"/>
  <c r="Q158"/>
  <c r="P158"/>
  <c r="O158"/>
  <c r="N158"/>
  <c r="M158"/>
  <c r="L158"/>
  <c r="K158"/>
  <c r="J158"/>
  <c r="I158"/>
  <c r="H158"/>
  <c r="T157"/>
  <c r="S157"/>
  <c r="R157"/>
  <c r="Q157"/>
  <c r="P157"/>
  <c r="O157"/>
  <c r="N157"/>
  <c r="M157"/>
  <c r="L157"/>
  <c r="K157"/>
  <c r="J157"/>
  <c r="I157"/>
  <c r="H157"/>
  <c r="T156"/>
  <c r="S156"/>
  <c r="R156"/>
  <c r="Q156"/>
  <c r="P156"/>
  <c r="O156"/>
  <c r="N156"/>
  <c r="M156"/>
  <c r="L156"/>
  <c r="K156"/>
  <c r="J156"/>
  <c r="I156"/>
  <c r="H156"/>
  <c r="T155"/>
  <c r="S155"/>
  <c r="R155"/>
  <c r="Q155"/>
  <c r="P155"/>
  <c r="O155"/>
  <c r="N155"/>
  <c r="M155"/>
  <c r="L155"/>
  <c r="K155"/>
  <c r="J155"/>
  <c r="I155"/>
  <c r="H155"/>
  <c r="T154"/>
  <c r="S154"/>
  <c r="R154"/>
  <c r="Q154"/>
  <c r="P154"/>
  <c r="O154"/>
  <c r="N154"/>
  <c r="M154"/>
  <c r="L154"/>
  <c r="K154"/>
  <c r="J154"/>
  <c r="I154"/>
  <c r="H154"/>
  <c r="T153"/>
  <c r="S153"/>
  <c r="R153"/>
  <c r="Q153"/>
  <c r="P153"/>
  <c r="O153"/>
  <c r="N153"/>
  <c r="M153"/>
  <c r="L153"/>
  <c r="K153"/>
  <c r="J153"/>
  <c r="I153"/>
  <c r="H153"/>
  <c r="T152"/>
  <c r="S152"/>
  <c r="R152"/>
  <c r="Q152"/>
  <c r="P152"/>
  <c r="O152"/>
  <c r="N152"/>
  <c r="M152"/>
  <c r="L152"/>
  <c r="K152"/>
  <c r="J152"/>
  <c r="I152"/>
  <c r="H152"/>
  <c r="T151"/>
  <c r="S151"/>
  <c r="R151"/>
  <c r="Q151"/>
  <c r="P151"/>
  <c r="O151"/>
  <c r="N151"/>
  <c r="M151"/>
  <c r="L151"/>
  <c r="K151"/>
  <c r="J151"/>
  <c r="T132"/>
  <c r="T250" i="21" s="1"/>
  <c r="T374" s="1"/>
  <c r="S132" i="15"/>
  <c r="S250" i="21" s="1"/>
  <c r="S374" s="1"/>
  <c r="R132" i="15"/>
  <c r="R250" i="21" s="1"/>
  <c r="R374" s="1"/>
  <c r="Q132" i="15"/>
  <c r="Q250" i="21" s="1"/>
  <c r="Q374" s="1"/>
  <c r="P132" i="15"/>
  <c r="P250" i="21" s="1"/>
  <c r="P374" s="1"/>
  <c r="O132" i="15"/>
  <c r="O250" i="21"/>
  <c r="O374" s="1"/>
  <c r="N132" i="15"/>
  <c r="N250" i="21" s="1"/>
  <c r="M132" i="15"/>
  <c r="M250" i="21" s="1"/>
  <c r="M374" s="1"/>
  <c r="L132" i="15"/>
  <c r="L250" i="21" s="1"/>
  <c r="L374" s="1"/>
  <c r="K132" i="15"/>
  <c r="K250" i="21" s="1"/>
  <c r="K374" s="1"/>
  <c r="J132" i="15"/>
  <c r="J250" i="21" s="1"/>
  <c r="I132" i="15"/>
  <c r="I250" i="21" s="1"/>
  <c r="I374" s="1"/>
  <c r="H132" i="15"/>
  <c r="H250" i="21" s="1"/>
  <c r="H374" s="1"/>
  <c r="H32" i="9"/>
  <c r="I32"/>
  <c r="J32"/>
  <c r="K32"/>
  <c r="L32"/>
  <c r="M32"/>
  <c r="N32"/>
  <c r="O32"/>
  <c r="P32"/>
  <c r="Q32"/>
  <c r="R32"/>
  <c r="S32"/>
  <c r="T32"/>
  <c r="C399" i="49"/>
  <c r="C386"/>
  <c r="C384"/>
  <c r="C383"/>
  <c r="C382"/>
  <c r="C381"/>
  <c r="C380"/>
  <c r="C379"/>
  <c r="C378"/>
  <c r="C377"/>
  <c r="C376"/>
  <c r="C375"/>
  <c r="C374"/>
  <c r="C373"/>
  <c r="C372"/>
  <c r="C371"/>
  <c r="C370"/>
  <c r="C369"/>
  <c r="C368"/>
  <c r="C367"/>
  <c r="C366"/>
  <c r="C365"/>
  <c r="C364"/>
  <c r="C363"/>
  <c r="C362"/>
  <c r="C361"/>
  <c r="C360"/>
  <c r="C359"/>
  <c r="C358"/>
  <c r="C357"/>
  <c r="C356"/>
  <c r="C355"/>
  <c r="C354"/>
  <c r="C353"/>
  <c r="C352"/>
  <c r="C351"/>
  <c r="C350"/>
  <c r="C349"/>
  <c r="C348"/>
  <c r="C347"/>
  <c r="C346"/>
  <c r="C345"/>
  <c r="C344"/>
  <c r="C343"/>
  <c r="C342"/>
  <c r="C341"/>
  <c r="C340"/>
  <c r="C339"/>
  <c r="C338"/>
  <c r="C337"/>
  <c r="C336"/>
  <c r="C335"/>
  <c r="C334"/>
  <c r="C333"/>
  <c r="C332"/>
  <c r="C331"/>
  <c r="C330"/>
  <c r="C329"/>
  <c r="C328"/>
  <c r="C327"/>
  <c r="C326"/>
  <c r="C325"/>
  <c r="C324"/>
  <c r="C323"/>
  <c r="C322"/>
  <c r="C321"/>
  <c r="C320"/>
  <c r="C319"/>
  <c r="C318"/>
  <c r="C317"/>
  <c r="C316"/>
  <c r="C315"/>
  <c r="C314"/>
  <c r="C313"/>
  <c r="C312"/>
  <c r="C311"/>
  <c r="C310"/>
  <c r="C309"/>
  <c r="C308"/>
  <c r="C307"/>
  <c r="C306"/>
  <c r="C305"/>
  <c r="C304"/>
  <c r="C303"/>
  <c r="C302"/>
  <c r="C301"/>
  <c r="C300"/>
  <c r="C299"/>
  <c r="C298"/>
  <c r="C297"/>
  <c r="C296"/>
  <c r="C295"/>
  <c r="C294"/>
  <c r="C293"/>
  <c r="C292"/>
  <c r="C291"/>
  <c r="C290"/>
  <c r="C289"/>
  <c r="C288"/>
  <c r="C287"/>
  <c r="C286"/>
  <c r="C285"/>
  <c r="C284"/>
  <c r="C283"/>
  <c r="C282"/>
  <c r="C281"/>
  <c r="C271"/>
  <c r="C258"/>
  <c r="C256"/>
  <c r="C255"/>
  <c r="C254"/>
  <c r="C253"/>
  <c r="C252"/>
  <c r="C251"/>
  <c r="C250"/>
  <c r="C249"/>
  <c r="C248"/>
  <c r="C247"/>
  <c r="C246"/>
  <c r="C245"/>
  <c r="C244"/>
  <c r="C243"/>
  <c r="C242"/>
  <c r="C241"/>
  <c r="C240"/>
  <c r="C239"/>
  <c r="C238"/>
  <c r="C237"/>
  <c r="C236"/>
  <c r="C235"/>
  <c r="C234"/>
  <c r="C233"/>
  <c r="C232"/>
  <c r="C231"/>
  <c r="C230"/>
  <c r="C229"/>
  <c r="C228"/>
  <c r="C227"/>
  <c r="C226"/>
  <c r="C225"/>
  <c r="C224"/>
  <c r="C223"/>
  <c r="C222"/>
  <c r="C221"/>
  <c r="C220"/>
  <c r="C219"/>
  <c r="C218"/>
  <c r="C217"/>
  <c r="C216"/>
  <c r="C215"/>
  <c r="C214"/>
  <c r="C213"/>
  <c r="C212"/>
  <c r="C211"/>
  <c r="C210"/>
  <c r="C209"/>
  <c r="C208"/>
  <c r="C207"/>
  <c r="C206"/>
  <c r="C205"/>
  <c r="C204"/>
  <c r="C203"/>
  <c r="C202"/>
  <c r="C201"/>
  <c r="C200"/>
  <c r="C199"/>
  <c r="C198"/>
  <c r="C197"/>
  <c r="C196"/>
  <c r="C195"/>
  <c r="C194"/>
  <c r="C193"/>
  <c r="C192"/>
  <c r="C191"/>
  <c r="C190"/>
  <c r="C189"/>
  <c r="C188"/>
  <c r="C187"/>
  <c r="C186"/>
  <c r="C185"/>
  <c r="C184"/>
  <c r="C183"/>
  <c r="C182"/>
  <c r="C181"/>
  <c r="C180"/>
  <c r="C179"/>
  <c r="C178"/>
  <c r="C177"/>
  <c r="C176"/>
  <c r="C175"/>
  <c r="C174"/>
  <c r="C173"/>
  <c r="C172"/>
  <c r="C171"/>
  <c r="C170"/>
  <c r="C169"/>
  <c r="C168"/>
  <c r="C167"/>
  <c r="C166"/>
  <c r="C165"/>
  <c r="C164"/>
  <c r="C163"/>
  <c r="C162"/>
  <c r="C161"/>
  <c r="C160"/>
  <c r="C159"/>
  <c r="C158"/>
  <c r="C157"/>
  <c r="C156"/>
  <c r="C155"/>
  <c r="C154"/>
  <c r="C153"/>
  <c r="C281" i="38"/>
  <c r="C282"/>
  <c r="C283"/>
  <c r="C284"/>
  <c r="C285"/>
  <c r="C286"/>
  <c r="C287"/>
  <c r="C288"/>
  <c r="C289"/>
  <c r="C290"/>
  <c r="C291"/>
  <c r="C292"/>
  <c r="C293"/>
  <c r="C294"/>
  <c r="C295"/>
  <c r="C296"/>
  <c r="C297"/>
  <c r="C298"/>
  <c r="C299"/>
  <c r="C300"/>
  <c r="C301"/>
  <c r="C302"/>
  <c r="C303"/>
  <c r="C304"/>
  <c r="C305"/>
  <c r="C306"/>
  <c r="C307"/>
  <c r="C308"/>
  <c r="C309"/>
  <c r="C310"/>
  <c r="C311"/>
  <c r="C312"/>
  <c r="C313"/>
  <c r="C314"/>
  <c r="C315"/>
  <c r="C316"/>
  <c r="C317"/>
  <c r="C318"/>
  <c r="C319"/>
  <c r="C320"/>
  <c r="C321"/>
  <c r="C322"/>
  <c r="C323"/>
  <c r="C324"/>
  <c r="C325"/>
  <c r="C326"/>
  <c r="C327"/>
  <c r="C328"/>
  <c r="C329"/>
  <c r="C330"/>
  <c r="C331"/>
  <c r="C332"/>
  <c r="C333"/>
  <c r="C334"/>
  <c r="C335"/>
  <c r="C336"/>
  <c r="C337"/>
  <c r="C338"/>
  <c r="C339"/>
  <c r="C340"/>
  <c r="C341"/>
  <c r="C342"/>
  <c r="C343"/>
  <c r="C344"/>
  <c r="C345"/>
  <c r="C346"/>
  <c r="C347"/>
  <c r="C348"/>
  <c r="C349"/>
  <c r="C350"/>
  <c r="C351"/>
  <c r="C352"/>
  <c r="C353"/>
  <c r="C354"/>
  <c r="C355"/>
  <c r="C356"/>
  <c r="C357"/>
  <c r="C358"/>
  <c r="C359"/>
  <c r="C360"/>
  <c r="C361"/>
  <c r="C362"/>
  <c r="C363"/>
  <c r="C364"/>
  <c r="C365"/>
  <c r="C366"/>
  <c r="C367"/>
  <c r="C368"/>
  <c r="C369"/>
  <c r="C370"/>
  <c r="C371"/>
  <c r="C372"/>
  <c r="C373"/>
  <c r="C374"/>
  <c r="C375"/>
  <c r="C376"/>
  <c r="C377"/>
  <c r="C378"/>
  <c r="C379"/>
  <c r="C380"/>
  <c r="C381"/>
  <c r="C382"/>
  <c r="C383"/>
  <c r="C384"/>
  <c r="C386"/>
  <c r="C388"/>
  <c r="C399"/>
  <c r="C271"/>
  <c r="C153"/>
  <c r="C154"/>
  <c r="C155"/>
  <c r="C156"/>
  <c r="C157"/>
  <c r="C158"/>
  <c r="C159"/>
  <c r="C160"/>
  <c r="C161"/>
  <c r="C162"/>
  <c r="C163"/>
  <c r="C164"/>
  <c r="C165"/>
  <c r="C166"/>
  <c r="C167"/>
  <c r="C168"/>
  <c r="C169"/>
  <c r="C170"/>
  <c r="C171"/>
  <c r="C172"/>
  <c r="C173"/>
  <c r="C174"/>
  <c r="C175"/>
  <c r="C176"/>
  <c r="C177"/>
  <c r="C178"/>
  <c r="C179"/>
  <c r="C180"/>
  <c r="C181"/>
  <c r="C182"/>
  <c r="C183"/>
  <c r="C184"/>
  <c r="C185"/>
  <c r="C186"/>
  <c r="C187"/>
  <c r="C188"/>
  <c r="C189"/>
  <c r="C190"/>
  <c r="C191"/>
  <c r="C192"/>
  <c r="C193"/>
  <c r="C194"/>
  <c r="C195"/>
  <c r="C196"/>
  <c r="C197"/>
  <c r="C198"/>
  <c r="C199"/>
  <c r="C200"/>
  <c r="C201"/>
  <c r="C202"/>
  <c r="C203"/>
  <c r="C204"/>
  <c r="C205"/>
  <c r="C206"/>
  <c r="C207"/>
  <c r="C208"/>
  <c r="C209"/>
  <c r="C210"/>
  <c r="C211"/>
  <c r="C212"/>
  <c r="C213"/>
  <c r="C214"/>
  <c r="C215"/>
  <c r="C216"/>
  <c r="C217"/>
  <c r="C218"/>
  <c r="C219"/>
  <c r="C220"/>
  <c r="C221"/>
  <c r="C222"/>
  <c r="C223"/>
  <c r="C224"/>
  <c r="C225"/>
  <c r="C226"/>
  <c r="C227"/>
  <c r="C228"/>
  <c r="C229"/>
  <c r="C230"/>
  <c r="C231"/>
  <c r="C232"/>
  <c r="C233"/>
  <c r="C234"/>
  <c r="C235"/>
  <c r="C236"/>
  <c r="C237"/>
  <c r="C238"/>
  <c r="C239"/>
  <c r="C240"/>
  <c r="C241"/>
  <c r="C242"/>
  <c r="C243"/>
  <c r="C244"/>
  <c r="C245"/>
  <c r="C246"/>
  <c r="C247"/>
  <c r="C248"/>
  <c r="C249"/>
  <c r="C250"/>
  <c r="C251"/>
  <c r="C252"/>
  <c r="C253"/>
  <c r="C254"/>
  <c r="C255"/>
  <c r="C256"/>
  <c r="C258"/>
  <c r="C260"/>
  <c r="P69" i="34"/>
  <c r="N69"/>
  <c r="L69"/>
  <c r="J69"/>
  <c r="H69"/>
  <c r="P63"/>
  <c r="N63"/>
  <c r="L63"/>
  <c r="J63"/>
  <c r="H63"/>
  <c r="P120"/>
  <c r="N120"/>
  <c r="L120"/>
  <c r="J120"/>
  <c r="H120"/>
  <c r="P81"/>
  <c r="N81"/>
  <c r="L81"/>
  <c r="J81"/>
  <c r="H81"/>
  <c r="P14"/>
  <c r="N14"/>
  <c r="L14"/>
  <c r="J14"/>
  <c r="H14"/>
  <c r="D46" i="23"/>
  <c r="I19" i="15"/>
  <c r="J19"/>
  <c r="K19"/>
  <c r="L19"/>
  <c r="M19"/>
  <c r="N19"/>
  <c r="O19"/>
  <c r="P19"/>
  <c r="Q19"/>
  <c r="R19"/>
  <c r="S19"/>
  <c r="T19"/>
  <c r="I32" i="16"/>
  <c r="J32"/>
  <c r="K32"/>
  <c r="L32"/>
  <c r="M32"/>
  <c r="N32"/>
  <c r="O32"/>
  <c r="P32"/>
  <c r="Q32"/>
  <c r="R32"/>
  <c r="S32"/>
  <c r="T32"/>
  <c r="H32"/>
  <c r="I34" i="8"/>
  <c r="J34"/>
  <c r="K34"/>
  <c r="L34"/>
  <c r="M34"/>
  <c r="N34"/>
  <c r="O34"/>
  <c r="P34"/>
  <c r="Q34"/>
  <c r="R34"/>
  <c r="S34"/>
  <c r="T34"/>
  <c r="H34"/>
  <c r="I18" i="9"/>
  <c r="I150" i="21" s="1"/>
  <c r="I274" s="1"/>
  <c r="J18" i="9"/>
  <c r="J150" i="51"/>
  <c r="J274" s="1"/>
  <c r="K18" i="9"/>
  <c r="K150" i="21" s="1"/>
  <c r="K274" s="1"/>
  <c r="L18" i="9"/>
  <c r="L150" i="21"/>
  <c r="L274" s="1"/>
  <c r="M18" i="9"/>
  <c r="M150" i="51" s="1"/>
  <c r="M274"/>
  <c r="N18" i="9"/>
  <c r="N150" i="21"/>
  <c r="N274" s="1"/>
  <c r="O18" i="9"/>
  <c r="P18"/>
  <c r="P150" i="21"/>
  <c r="P274" s="1"/>
  <c r="Q18" i="9"/>
  <c r="Q150" i="51" s="1"/>
  <c r="Q274" s="1"/>
  <c r="R18" i="9"/>
  <c r="R150" i="21"/>
  <c r="R274" s="1"/>
  <c r="S18" i="9"/>
  <c r="S150" i="21" s="1"/>
  <c r="S274" s="1"/>
  <c r="T18" i="9"/>
  <c r="T150" i="21"/>
  <c r="T274" s="1"/>
  <c r="I19" i="9"/>
  <c r="I151" i="51" s="1"/>
  <c r="I275" s="1"/>
  <c r="J19" i="9"/>
  <c r="K19"/>
  <c r="K151" i="21" s="1"/>
  <c r="K275" s="1"/>
  <c r="L19" i="9"/>
  <c r="L151" i="51"/>
  <c r="L275" s="1"/>
  <c r="M19" i="9"/>
  <c r="M151" i="51" s="1"/>
  <c r="M275"/>
  <c r="N19" i="9"/>
  <c r="N151" i="51"/>
  <c r="N275" s="1"/>
  <c r="O19" i="9"/>
  <c r="P19"/>
  <c r="Q19"/>
  <c r="Q151" i="21" s="1"/>
  <c r="Q275"/>
  <c r="R19" i="9"/>
  <c r="R151" i="21"/>
  <c r="R275" s="1"/>
  <c r="S19" i="9"/>
  <c r="S151" i="21" s="1"/>
  <c r="S275"/>
  <c r="T19" i="9"/>
  <c r="T151" i="51"/>
  <c r="T275" s="1"/>
  <c r="H19" i="9"/>
  <c r="H151" i="51" s="1"/>
  <c r="H275"/>
  <c r="H18" i="9"/>
  <c r="H150" i="21"/>
  <c r="H274" s="1"/>
  <c r="T271" i="49"/>
  <c r="T399" s="1"/>
  <c r="S271"/>
  <c r="S399" s="1"/>
  <c r="R271"/>
  <c r="R399" s="1"/>
  <c r="Q271"/>
  <c r="Q399" s="1"/>
  <c r="P271"/>
  <c r="P399" s="1"/>
  <c r="O271"/>
  <c r="O399" s="1"/>
  <c r="N271"/>
  <c r="N399" s="1"/>
  <c r="M271"/>
  <c r="M399" s="1"/>
  <c r="L271"/>
  <c r="L399" s="1"/>
  <c r="K271"/>
  <c r="K399" s="1"/>
  <c r="J271"/>
  <c r="J399" s="1"/>
  <c r="I271"/>
  <c r="I399" s="1"/>
  <c r="H271"/>
  <c r="H399" s="1"/>
  <c r="T256"/>
  <c r="T384" s="1"/>
  <c r="S256"/>
  <c r="S384" s="1"/>
  <c r="R256"/>
  <c r="R384" s="1"/>
  <c r="Q256"/>
  <c r="Q384" s="1"/>
  <c r="P256"/>
  <c r="P384" s="1"/>
  <c r="O256"/>
  <c r="O384" s="1"/>
  <c r="N256"/>
  <c r="N384" s="1"/>
  <c r="M256"/>
  <c r="M384" s="1"/>
  <c r="L256"/>
  <c r="L384" s="1"/>
  <c r="K256"/>
  <c r="K384" s="1"/>
  <c r="J256"/>
  <c r="J384" s="1"/>
  <c r="I256"/>
  <c r="I384" s="1"/>
  <c r="H256"/>
  <c r="H384" s="1"/>
  <c r="T255"/>
  <c r="T383" s="1"/>
  <c r="S255"/>
  <c r="S383" s="1"/>
  <c r="R255"/>
  <c r="R383" s="1"/>
  <c r="Q255"/>
  <c r="Q383" s="1"/>
  <c r="P255"/>
  <c r="P383" s="1"/>
  <c r="O255"/>
  <c r="O383" s="1"/>
  <c r="N255"/>
  <c r="N383" s="1"/>
  <c r="M255"/>
  <c r="M383" s="1"/>
  <c r="L255"/>
  <c r="L383" s="1"/>
  <c r="K255"/>
  <c r="K383" s="1"/>
  <c r="J255"/>
  <c r="J383" s="1"/>
  <c r="I255"/>
  <c r="I383" s="1"/>
  <c r="H255"/>
  <c r="H383" s="1"/>
  <c r="T254"/>
  <c r="T382" s="1"/>
  <c r="S254"/>
  <c r="S382" s="1"/>
  <c r="R254"/>
  <c r="R382" s="1"/>
  <c r="Q254"/>
  <c r="Q382" s="1"/>
  <c r="P254"/>
  <c r="P382" s="1"/>
  <c r="O254"/>
  <c r="O382" s="1"/>
  <c r="N254"/>
  <c r="N382" s="1"/>
  <c r="M254"/>
  <c r="M382" s="1"/>
  <c r="L254"/>
  <c r="L382" s="1"/>
  <c r="K254"/>
  <c r="K382" s="1"/>
  <c r="J254"/>
  <c r="J382" s="1"/>
  <c r="I254"/>
  <c r="I382" s="1"/>
  <c r="H254"/>
  <c r="H382" s="1"/>
  <c r="T253"/>
  <c r="T381" s="1"/>
  <c r="S253"/>
  <c r="S381" s="1"/>
  <c r="R253"/>
  <c r="R381" s="1"/>
  <c r="Q253"/>
  <c r="Q381" s="1"/>
  <c r="P253"/>
  <c r="P381" s="1"/>
  <c r="O253"/>
  <c r="O381" s="1"/>
  <c r="N253"/>
  <c r="N381" s="1"/>
  <c r="M253"/>
  <c r="M381" s="1"/>
  <c r="L253"/>
  <c r="L381" s="1"/>
  <c r="K253"/>
  <c r="K381" s="1"/>
  <c r="J253"/>
  <c r="J381" s="1"/>
  <c r="I253"/>
  <c r="I381" s="1"/>
  <c r="H253"/>
  <c r="H381" s="1"/>
  <c r="T252"/>
  <c r="T380" s="1"/>
  <c r="S252"/>
  <c r="S380" s="1"/>
  <c r="R252"/>
  <c r="R380" s="1"/>
  <c r="Q252"/>
  <c r="Q380" s="1"/>
  <c r="P252"/>
  <c r="P380" s="1"/>
  <c r="O252"/>
  <c r="O380" s="1"/>
  <c r="N252"/>
  <c r="N380" s="1"/>
  <c r="M252"/>
  <c r="M380" s="1"/>
  <c r="L252"/>
  <c r="L380" s="1"/>
  <c r="K252"/>
  <c r="K380" s="1"/>
  <c r="J252"/>
  <c r="J380" s="1"/>
  <c r="I252"/>
  <c r="I380" s="1"/>
  <c r="H252"/>
  <c r="H380" s="1"/>
  <c r="T251"/>
  <c r="T379" s="1"/>
  <c r="S251"/>
  <c r="S379" s="1"/>
  <c r="R251"/>
  <c r="R379" s="1"/>
  <c r="Q251"/>
  <c r="Q379" s="1"/>
  <c r="P251"/>
  <c r="P379" s="1"/>
  <c r="O251"/>
  <c r="O379" s="1"/>
  <c r="N251"/>
  <c r="N379" s="1"/>
  <c r="M251"/>
  <c r="M379" s="1"/>
  <c r="L251"/>
  <c r="L379" s="1"/>
  <c r="K251"/>
  <c r="K379" s="1"/>
  <c r="J251"/>
  <c r="J379" s="1"/>
  <c r="I251"/>
  <c r="I379" s="1"/>
  <c r="H251"/>
  <c r="H379" s="1"/>
  <c r="T250"/>
  <c r="T378" s="1"/>
  <c r="S250"/>
  <c r="S378" s="1"/>
  <c r="R250"/>
  <c r="R378" s="1"/>
  <c r="Q250"/>
  <c r="Q378" s="1"/>
  <c r="P250"/>
  <c r="P378" s="1"/>
  <c r="O250"/>
  <c r="O378" s="1"/>
  <c r="N250"/>
  <c r="N378" s="1"/>
  <c r="M250"/>
  <c r="M378" s="1"/>
  <c r="L250"/>
  <c r="L378" s="1"/>
  <c r="K250"/>
  <c r="K378" s="1"/>
  <c r="J250"/>
  <c r="J378" s="1"/>
  <c r="I250"/>
  <c r="I378" s="1"/>
  <c r="H250"/>
  <c r="H378" s="1"/>
  <c r="T249"/>
  <c r="T377" s="1"/>
  <c r="S249"/>
  <c r="S377" s="1"/>
  <c r="R249"/>
  <c r="R377" s="1"/>
  <c r="Q249"/>
  <c r="Q377" s="1"/>
  <c r="P249"/>
  <c r="P377" s="1"/>
  <c r="O249"/>
  <c r="O377" s="1"/>
  <c r="N249"/>
  <c r="N377" s="1"/>
  <c r="M249"/>
  <c r="M377" s="1"/>
  <c r="L249"/>
  <c r="L377" s="1"/>
  <c r="K249"/>
  <c r="K377" s="1"/>
  <c r="J249"/>
  <c r="J377" s="1"/>
  <c r="I249"/>
  <c r="I377" s="1"/>
  <c r="H249"/>
  <c r="H377" s="1"/>
  <c r="T248"/>
  <c r="T376" s="1"/>
  <c r="S248"/>
  <c r="S376" s="1"/>
  <c r="R248"/>
  <c r="R376" s="1"/>
  <c r="Q248"/>
  <c r="Q376" s="1"/>
  <c r="P248"/>
  <c r="P376" s="1"/>
  <c r="O248"/>
  <c r="O376" s="1"/>
  <c r="N248"/>
  <c r="N376" s="1"/>
  <c r="M248"/>
  <c r="M376" s="1"/>
  <c r="L248"/>
  <c r="L376" s="1"/>
  <c r="K248"/>
  <c r="K376" s="1"/>
  <c r="J248"/>
  <c r="J376" s="1"/>
  <c r="I248"/>
  <c r="I376" s="1"/>
  <c r="H248"/>
  <c r="H376" s="1"/>
  <c r="T247"/>
  <c r="T375" s="1"/>
  <c r="S247"/>
  <c r="S375" s="1"/>
  <c r="R247"/>
  <c r="R375" s="1"/>
  <c r="Q247"/>
  <c r="Q375" s="1"/>
  <c r="P247"/>
  <c r="P375" s="1"/>
  <c r="O247"/>
  <c r="O375" s="1"/>
  <c r="N247"/>
  <c r="N375" s="1"/>
  <c r="M247"/>
  <c r="M375" s="1"/>
  <c r="L247"/>
  <c r="L375" s="1"/>
  <c r="K247"/>
  <c r="K375" s="1"/>
  <c r="J247"/>
  <c r="J375" s="1"/>
  <c r="I247"/>
  <c r="I375" s="1"/>
  <c r="H247"/>
  <c r="H375" s="1"/>
  <c r="T246"/>
  <c r="T374" s="1"/>
  <c r="S246"/>
  <c r="S374" s="1"/>
  <c r="R246"/>
  <c r="R374" s="1"/>
  <c r="Q246"/>
  <c r="Q374" s="1"/>
  <c r="P246"/>
  <c r="P374" s="1"/>
  <c r="O246"/>
  <c r="O374" s="1"/>
  <c r="N246"/>
  <c r="N374" s="1"/>
  <c r="M246"/>
  <c r="M374" s="1"/>
  <c r="L246"/>
  <c r="L374" s="1"/>
  <c r="K246"/>
  <c r="K374" s="1"/>
  <c r="J246"/>
  <c r="J374" s="1"/>
  <c r="I246"/>
  <c r="I374" s="1"/>
  <c r="H246"/>
  <c r="H374" s="1"/>
  <c r="T245"/>
  <c r="T373" s="1"/>
  <c r="S245"/>
  <c r="S373" s="1"/>
  <c r="R245"/>
  <c r="R373" s="1"/>
  <c r="Q245"/>
  <c r="Q373" s="1"/>
  <c r="P245"/>
  <c r="P373" s="1"/>
  <c r="O245"/>
  <c r="O373" s="1"/>
  <c r="N245"/>
  <c r="N373" s="1"/>
  <c r="M245"/>
  <c r="M373" s="1"/>
  <c r="L245"/>
  <c r="L373" s="1"/>
  <c r="K245"/>
  <c r="K373" s="1"/>
  <c r="J245"/>
  <c r="J373" s="1"/>
  <c r="I245"/>
  <c r="I373" s="1"/>
  <c r="H245"/>
  <c r="H373" s="1"/>
  <c r="T243"/>
  <c r="T371" s="1"/>
  <c r="S243"/>
  <c r="S371" s="1"/>
  <c r="R243"/>
  <c r="R371" s="1"/>
  <c r="Q243"/>
  <c r="Q371" s="1"/>
  <c r="P243"/>
  <c r="P371" s="1"/>
  <c r="O243"/>
  <c r="O371" s="1"/>
  <c r="N243"/>
  <c r="N371" s="1"/>
  <c r="M243"/>
  <c r="M371" s="1"/>
  <c r="L243"/>
  <c r="L371" s="1"/>
  <c r="K243"/>
  <c r="K371" s="1"/>
  <c r="J243"/>
  <c r="J371" s="1"/>
  <c r="I243"/>
  <c r="I371" s="1"/>
  <c r="H243"/>
  <c r="H371" s="1"/>
  <c r="T242"/>
  <c r="T370" s="1"/>
  <c r="S242"/>
  <c r="S370" s="1"/>
  <c r="R242"/>
  <c r="R370" s="1"/>
  <c r="Q242"/>
  <c r="Q370" s="1"/>
  <c r="P242"/>
  <c r="P370" s="1"/>
  <c r="O242"/>
  <c r="O370" s="1"/>
  <c r="N242"/>
  <c r="N370" s="1"/>
  <c r="M242"/>
  <c r="M370" s="1"/>
  <c r="L242"/>
  <c r="L370" s="1"/>
  <c r="K242"/>
  <c r="K370" s="1"/>
  <c r="J242"/>
  <c r="J370" s="1"/>
  <c r="I242"/>
  <c r="I370" s="1"/>
  <c r="H242"/>
  <c r="H370" s="1"/>
  <c r="T241"/>
  <c r="T369" s="1"/>
  <c r="S241"/>
  <c r="S369" s="1"/>
  <c r="R241"/>
  <c r="R369" s="1"/>
  <c r="Q241"/>
  <c r="Q369" s="1"/>
  <c r="P241"/>
  <c r="P369" s="1"/>
  <c r="O241"/>
  <c r="O369" s="1"/>
  <c r="N241"/>
  <c r="N369" s="1"/>
  <c r="M241"/>
  <c r="M369" s="1"/>
  <c r="L241"/>
  <c r="L369" s="1"/>
  <c r="K241"/>
  <c r="K369" s="1"/>
  <c r="J241"/>
  <c r="J369" s="1"/>
  <c r="I241"/>
  <c r="I369" s="1"/>
  <c r="H241"/>
  <c r="H369" s="1"/>
  <c r="T240"/>
  <c r="T368" s="1"/>
  <c r="S240"/>
  <c r="S368" s="1"/>
  <c r="R240"/>
  <c r="R368" s="1"/>
  <c r="Q240"/>
  <c r="Q368" s="1"/>
  <c r="P240"/>
  <c r="P368" s="1"/>
  <c r="O240"/>
  <c r="O368" s="1"/>
  <c r="N240"/>
  <c r="N368" s="1"/>
  <c r="M240"/>
  <c r="M368" s="1"/>
  <c r="L240"/>
  <c r="L368" s="1"/>
  <c r="K240"/>
  <c r="K368" s="1"/>
  <c r="J240"/>
  <c r="J368" s="1"/>
  <c r="I240"/>
  <c r="I368" s="1"/>
  <c r="H240"/>
  <c r="H368" s="1"/>
  <c r="T239"/>
  <c r="T367" s="1"/>
  <c r="S239"/>
  <c r="S367" s="1"/>
  <c r="R239"/>
  <c r="R367" s="1"/>
  <c r="Q239"/>
  <c r="Q367" s="1"/>
  <c r="P239"/>
  <c r="P367" s="1"/>
  <c r="O239"/>
  <c r="O367" s="1"/>
  <c r="N239"/>
  <c r="N367" s="1"/>
  <c r="M239"/>
  <c r="M367" s="1"/>
  <c r="L239"/>
  <c r="L367" s="1"/>
  <c r="K239"/>
  <c r="K367" s="1"/>
  <c r="J239"/>
  <c r="J367" s="1"/>
  <c r="I239"/>
  <c r="I367" s="1"/>
  <c r="H239"/>
  <c r="H367" s="1"/>
  <c r="T238"/>
  <c r="T366" s="1"/>
  <c r="S238"/>
  <c r="S366" s="1"/>
  <c r="R238"/>
  <c r="R366" s="1"/>
  <c r="Q238"/>
  <c r="Q366" s="1"/>
  <c r="P238"/>
  <c r="P366" s="1"/>
  <c r="O238"/>
  <c r="O366" s="1"/>
  <c r="N238"/>
  <c r="N366" s="1"/>
  <c r="M238"/>
  <c r="M366" s="1"/>
  <c r="L238"/>
  <c r="L366" s="1"/>
  <c r="K238"/>
  <c r="K366" s="1"/>
  <c r="J238"/>
  <c r="J366" s="1"/>
  <c r="I238"/>
  <c r="I366" s="1"/>
  <c r="H238"/>
  <c r="H366" s="1"/>
  <c r="T237"/>
  <c r="T365" s="1"/>
  <c r="S237"/>
  <c r="S365" s="1"/>
  <c r="R237"/>
  <c r="R365" s="1"/>
  <c r="Q237"/>
  <c r="Q365" s="1"/>
  <c r="P237"/>
  <c r="P365" s="1"/>
  <c r="O237"/>
  <c r="O365" s="1"/>
  <c r="N237"/>
  <c r="N365" s="1"/>
  <c r="M237"/>
  <c r="M365" s="1"/>
  <c r="L237"/>
  <c r="L365" s="1"/>
  <c r="K237"/>
  <c r="K365" s="1"/>
  <c r="J237"/>
  <c r="J365" s="1"/>
  <c r="I237"/>
  <c r="I365" s="1"/>
  <c r="H237"/>
  <c r="H365" s="1"/>
  <c r="T236"/>
  <c r="T364" s="1"/>
  <c r="S236"/>
  <c r="S364" s="1"/>
  <c r="R236"/>
  <c r="R364" s="1"/>
  <c r="Q236"/>
  <c r="Q364" s="1"/>
  <c r="P236"/>
  <c r="P364" s="1"/>
  <c r="O236"/>
  <c r="O364" s="1"/>
  <c r="N236"/>
  <c r="N364" s="1"/>
  <c r="M236"/>
  <c r="M364" s="1"/>
  <c r="L236"/>
  <c r="L364" s="1"/>
  <c r="K236"/>
  <c r="K364" s="1"/>
  <c r="J236"/>
  <c r="J364" s="1"/>
  <c r="I236"/>
  <c r="I364" s="1"/>
  <c r="H236"/>
  <c r="H364" s="1"/>
  <c r="T235"/>
  <c r="T363" s="1"/>
  <c r="S235"/>
  <c r="S363" s="1"/>
  <c r="R235"/>
  <c r="R363" s="1"/>
  <c r="Q235"/>
  <c r="Q363" s="1"/>
  <c r="P235"/>
  <c r="P363" s="1"/>
  <c r="O235"/>
  <c r="O363" s="1"/>
  <c r="N235"/>
  <c r="N363" s="1"/>
  <c r="M235"/>
  <c r="M363" s="1"/>
  <c r="L235"/>
  <c r="L363" s="1"/>
  <c r="K235"/>
  <c r="K363" s="1"/>
  <c r="J235"/>
  <c r="J363" s="1"/>
  <c r="I235"/>
  <c r="I363" s="1"/>
  <c r="H235"/>
  <c r="H363" s="1"/>
  <c r="T234"/>
  <c r="T362" s="1"/>
  <c r="S234"/>
  <c r="S362" s="1"/>
  <c r="R234"/>
  <c r="R362" s="1"/>
  <c r="Q234"/>
  <c r="Q362" s="1"/>
  <c r="P234"/>
  <c r="P362" s="1"/>
  <c r="O234"/>
  <c r="O362" s="1"/>
  <c r="N234"/>
  <c r="N362" s="1"/>
  <c r="M234"/>
  <c r="M362" s="1"/>
  <c r="L234"/>
  <c r="L362" s="1"/>
  <c r="K234"/>
  <c r="K362" s="1"/>
  <c r="J234"/>
  <c r="J362" s="1"/>
  <c r="I234"/>
  <c r="I362" s="1"/>
  <c r="H234"/>
  <c r="H362" s="1"/>
  <c r="T233"/>
  <c r="T361" s="1"/>
  <c r="S233"/>
  <c r="S361" s="1"/>
  <c r="R233"/>
  <c r="R361" s="1"/>
  <c r="Q233"/>
  <c r="Q361" s="1"/>
  <c r="P233"/>
  <c r="P361" s="1"/>
  <c r="O233"/>
  <c r="O361" s="1"/>
  <c r="N233"/>
  <c r="N361" s="1"/>
  <c r="M233"/>
  <c r="M361" s="1"/>
  <c r="L233"/>
  <c r="L361" s="1"/>
  <c r="K233"/>
  <c r="K361" s="1"/>
  <c r="J233"/>
  <c r="J361" s="1"/>
  <c r="I233"/>
  <c r="I361" s="1"/>
  <c r="H233"/>
  <c r="H361" s="1"/>
  <c r="T232"/>
  <c r="T360" s="1"/>
  <c r="S232"/>
  <c r="S360" s="1"/>
  <c r="R232"/>
  <c r="R360" s="1"/>
  <c r="Q232"/>
  <c r="Q360" s="1"/>
  <c r="P232"/>
  <c r="P360" s="1"/>
  <c r="O232"/>
  <c r="O360" s="1"/>
  <c r="N232"/>
  <c r="N360" s="1"/>
  <c r="M232"/>
  <c r="M360" s="1"/>
  <c r="L232"/>
  <c r="L360" s="1"/>
  <c r="K232"/>
  <c r="K360" s="1"/>
  <c r="J232"/>
  <c r="J360" s="1"/>
  <c r="I232"/>
  <c r="I360" s="1"/>
  <c r="H232"/>
  <c r="H360" s="1"/>
  <c r="T230"/>
  <c r="T358" s="1"/>
  <c r="S230"/>
  <c r="S358" s="1"/>
  <c r="R230"/>
  <c r="R358" s="1"/>
  <c r="Q230"/>
  <c r="Q358" s="1"/>
  <c r="P230"/>
  <c r="P358" s="1"/>
  <c r="O230"/>
  <c r="O358" s="1"/>
  <c r="N230"/>
  <c r="N358" s="1"/>
  <c r="M230"/>
  <c r="M358" s="1"/>
  <c r="L230"/>
  <c r="L358" s="1"/>
  <c r="K230"/>
  <c r="K358" s="1"/>
  <c r="J230"/>
  <c r="J358" s="1"/>
  <c r="I230"/>
  <c r="I358" s="1"/>
  <c r="H230"/>
  <c r="H358" s="1"/>
  <c r="T229"/>
  <c r="T357" s="1"/>
  <c r="S229"/>
  <c r="S357" s="1"/>
  <c r="R229"/>
  <c r="R357" s="1"/>
  <c r="Q229"/>
  <c r="Q357" s="1"/>
  <c r="P229"/>
  <c r="P357" s="1"/>
  <c r="O229"/>
  <c r="O357" s="1"/>
  <c r="N229"/>
  <c r="N357" s="1"/>
  <c r="M229"/>
  <c r="M357" s="1"/>
  <c r="L229"/>
  <c r="L357" s="1"/>
  <c r="K229"/>
  <c r="K357" s="1"/>
  <c r="J229"/>
  <c r="J357" s="1"/>
  <c r="I229"/>
  <c r="I357" s="1"/>
  <c r="H229"/>
  <c r="H357" s="1"/>
  <c r="T228"/>
  <c r="T356" s="1"/>
  <c r="S228"/>
  <c r="S356" s="1"/>
  <c r="R228"/>
  <c r="R356" s="1"/>
  <c r="Q228"/>
  <c r="Q356" s="1"/>
  <c r="P228"/>
  <c r="P356" s="1"/>
  <c r="O228"/>
  <c r="O356" s="1"/>
  <c r="N228"/>
  <c r="N356" s="1"/>
  <c r="M228"/>
  <c r="M356" s="1"/>
  <c r="L228"/>
  <c r="L356" s="1"/>
  <c r="K228"/>
  <c r="K356" s="1"/>
  <c r="J228"/>
  <c r="J356" s="1"/>
  <c r="I228"/>
  <c r="I356" s="1"/>
  <c r="H228"/>
  <c r="H356" s="1"/>
  <c r="T227"/>
  <c r="T355" s="1"/>
  <c r="S227"/>
  <c r="S355" s="1"/>
  <c r="R227"/>
  <c r="R355" s="1"/>
  <c r="Q227"/>
  <c r="Q355" s="1"/>
  <c r="P227"/>
  <c r="P355" s="1"/>
  <c r="O227"/>
  <c r="O355" s="1"/>
  <c r="N227"/>
  <c r="N355" s="1"/>
  <c r="M227"/>
  <c r="M355" s="1"/>
  <c r="L227"/>
  <c r="L355" s="1"/>
  <c r="K227"/>
  <c r="K355" s="1"/>
  <c r="J227"/>
  <c r="J355" s="1"/>
  <c r="I227"/>
  <c r="I355" s="1"/>
  <c r="H227"/>
  <c r="H355" s="1"/>
  <c r="T226"/>
  <c r="T354" s="1"/>
  <c r="S226"/>
  <c r="S354" s="1"/>
  <c r="R226"/>
  <c r="R354" s="1"/>
  <c r="Q226"/>
  <c r="Q354" s="1"/>
  <c r="P226"/>
  <c r="P354" s="1"/>
  <c r="O226"/>
  <c r="O354" s="1"/>
  <c r="N226"/>
  <c r="N354" s="1"/>
  <c r="M226"/>
  <c r="M354" s="1"/>
  <c r="L226"/>
  <c r="L354" s="1"/>
  <c r="K226"/>
  <c r="K354" s="1"/>
  <c r="J226"/>
  <c r="J354" s="1"/>
  <c r="I226"/>
  <c r="I354" s="1"/>
  <c r="H226"/>
  <c r="H354" s="1"/>
  <c r="T225"/>
  <c r="T353" s="1"/>
  <c r="S225"/>
  <c r="S353" s="1"/>
  <c r="R225"/>
  <c r="R353" s="1"/>
  <c r="Q225"/>
  <c r="Q353" s="1"/>
  <c r="P225"/>
  <c r="P353" s="1"/>
  <c r="O225"/>
  <c r="O353" s="1"/>
  <c r="N225"/>
  <c r="N353" s="1"/>
  <c r="M225"/>
  <c r="M353" s="1"/>
  <c r="L225"/>
  <c r="L353" s="1"/>
  <c r="K225"/>
  <c r="K353" s="1"/>
  <c r="J225"/>
  <c r="J353" s="1"/>
  <c r="I225"/>
  <c r="I353" s="1"/>
  <c r="H225"/>
  <c r="H353" s="1"/>
  <c r="T224"/>
  <c r="T352" s="1"/>
  <c r="S224"/>
  <c r="S352" s="1"/>
  <c r="R224"/>
  <c r="R352" s="1"/>
  <c r="Q224"/>
  <c r="Q352" s="1"/>
  <c r="P224"/>
  <c r="P352" s="1"/>
  <c r="O224"/>
  <c r="O352" s="1"/>
  <c r="N224"/>
  <c r="N352" s="1"/>
  <c r="M224"/>
  <c r="M352" s="1"/>
  <c r="L224"/>
  <c r="L352" s="1"/>
  <c r="K224"/>
  <c r="K352" s="1"/>
  <c r="J224"/>
  <c r="J352" s="1"/>
  <c r="I224"/>
  <c r="I352" s="1"/>
  <c r="H224"/>
  <c r="H352" s="1"/>
  <c r="T223"/>
  <c r="T351" s="1"/>
  <c r="S223"/>
  <c r="S351" s="1"/>
  <c r="R223"/>
  <c r="R351" s="1"/>
  <c r="Q223"/>
  <c r="Q351" s="1"/>
  <c r="P223"/>
  <c r="P351" s="1"/>
  <c r="O223"/>
  <c r="O351" s="1"/>
  <c r="N223"/>
  <c r="N351" s="1"/>
  <c r="M223"/>
  <c r="M351" s="1"/>
  <c r="L223"/>
  <c r="L351" s="1"/>
  <c r="K223"/>
  <c r="K351" s="1"/>
  <c r="J223"/>
  <c r="J351" s="1"/>
  <c r="I223"/>
  <c r="I351" s="1"/>
  <c r="H223"/>
  <c r="H351" s="1"/>
  <c r="T222"/>
  <c r="T350" s="1"/>
  <c r="S222"/>
  <c r="S350" s="1"/>
  <c r="R222"/>
  <c r="R350" s="1"/>
  <c r="Q222"/>
  <c r="Q350" s="1"/>
  <c r="P222"/>
  <c r="P350" s="1"/>
  <c r="O222"/>
  <c r="O350" s="1"/>
  <c r="N222"/>
  <c r="N350" s="1"/>
  <c r="M222"/>
  <c r="M350" s="1"/>
  <c r="L222"/>
  <c r="L350" s="1"/>
  <c r="K222"/>
  <c r="K350" s="1"/>
  <c r="J222"/>
  <c r="J350" s="1"/>
  <c r="I222"/>
  <c r="I350" s="1"/>
  <c r="H222"/>
  <c r="H350" s="1"/>
  <c r="T221"/>
  <c r="T349" s="1"/>
  <c r="S221"/>
  <c r="S349" s="1"/>
  <c r="R221"/>
  <c r="R349" s="1"/>
  <c r="Q221"/>
  <c r="Q349" s="1"/>
  <c r="P221"/>
  <c r="P349" s="1"/>
  <c r="O221"/>
  <c r="O349" s="1"/>
  <c r="N221"/>
  <c r="N349" s="1"/>
  <c r="M221"/>
  <c r="M349" s="1"/>
  <c r="L221"/>
  <c r="L349" s="1"/>
  <c r="K221"/>
  <c r="K349" s="1"/>
  <c r="J221"/>
  <c r="J349" s="1"/>
  <c r="I221"/>
  <c r="I349" s="1"/>
  <c r="H221"/>
  <c r="H349" s="1"/>
  <c r="T220"/>
  <c r="T348" s="1"/>
  <c r="S220"/>
  <c r="S348" s="1"/>
  <c r="R220"/>
  <c r="R348" s="1"/>
  <c r="Q220"/>
  <c r="Q348" s="1"/>
  <c r="P220"/>
  <c r="P348" s="1"/>
  <c r="O220"/>
  <c r="O348" s="1"/>
  <c r="N220"/>
  <c r="N348" s="1"/>
  <c r="M220"/>
  <c r="M348" s="1"/>
  <c r="L220"/>
  <c r="L348" s="1"/>
  <c r="K220"/>
  <c r="K348" s="1"/>
  <c r="J220"/>
  <c r="J348" s="1"/>
  <c r="I220"/>
  <c r="I348" s="1"/>
  <c r="H220"/>
  <c r="H348" s="1"/>
  <c r="T219"/>
  <c r="T347" s="1"/>
  <c r="S219"/>
  <c r="S347" s="1"/>
  <c r="R219"/>
  <c r="R347" s="1"/>
  <c r="Q219"/>
  <c r="Q347" s="1"/>
  <c r="P219"/>
  <c r="P347" s="1"/>
  <c r="O219"/>
  <c r="O347" s="1"/>
  <c r="N219"/>
  <c r="N347" s="1"/>
  <c r="M219"/>
  <c r="M347" s="1"/>
  <c r="L219"/>
  <c r="L347" s="1"/>
  <c r="K219"/>
  <c r="K347" s="1"/>
  <c r="J219"/>
  <c r="J347" s="1"/>
  <c r="I219"/>
  <c r="I347" s="1"/>
  <c r="H219"/>
  <c r="H347" s="1"/>
  <c r="T217"/>
  <c r="T345" s="1"/>
  <c r="S217"/>
  <c r="S345" s="1"/>
  <c r="R217"/>
  <c r="R345" s="1"/>
  <c r="Q217"/>
  <c r="Q345" s="1"/>
  <c r="P217"/>
  <c r="P345" s="1"/>
  <c r="O217"/>
  <c r="O345" s="1"/>
  <c r="N217"/>
  <c r="N345" s="1"/>
  <c r="M217"/>
  <c r="M345" s="1"/>
  <c r="L217"/>
  <c r="L345" s="1"/>
  <c r="K217"/>
  <c r="K345" s="1"/>
  <c r="J217"/>
  <c r="J345" s="1"/>
  <c r="I217"/>
  <c r="I345" s="1"/>
  <c r="H217"/>
  <c r="H345" s="1"/>
  <c r="T216"/>
  <c r="T344" s="1"/>
  <c r="S216"/>
  <c r="S344" s="1"/>
  <c r="R216"/>
  <c r="R344" s="1"/>
  <c r="Q216"/>
  <c r="Q344" s="1"/>
  <c r="P216"/>
  <c r="P344" s="1"/>
  <c r="O216"/>
  <c r="O344" s="1"/>
  <c r="N216"/>
  <c r="N344" s="1"/>
  <c r="M216"/>
  <c r="M344" s="1"/>
  <c r="L216"/>
  <c r="L344" s="1"/>
  <c r="K216"/>
  <c r="K344" s="1"/>
  <c r="J216"/>
  <c r="J344" s="1"/>
  <c r="I216"/>
  <c r="I344" s="1"/>
  <c r="H216"/>
  <c r="H344" s="1"/>
  <c r="T215"/>
  <c r="T343" s="1"/>
  <c r="S215"/>
  <c r="S343" s="1"/>
  <c r="R215"/>
  <c r="R343" s="1"/>
  <c r="Q215"/>
  <c r="Q343" s="1"/>
  <c r="P215"/>
  <c r="P343" s="1"/>
  <c r="O215"/>
  <c r="O343" s="1"/>
  <c r="N215"/>
  <c r="N343" s="1"/>
  <c r="M215"/>
  <c r="M343" s="1"/>
  <c r="L215"/>
  <c r="L343" s="1"/>
  <c r="K215"/>
  <c r="K343" s="1"/>
  <c r="J215"/>
  <c r="J343" s="1"/>
  <c r="I215"/>
  <c r="I343" s="1"/>
  <c r="H215"/>
  <c r="H343" s="1"/>
  <c r="T214"/>
  <c r="T342" s="1"/>
  <c r="S214"/>
  <c r="S342" s="1"/>
  <c r="R214"/>
  <c r="R342" s="1"/>
  <c r="Q214"/>
  <c r="Q342" s="1"/>
  <c r="P214"/>
  <c r="P342" s="1"/>
  <c r="O214"/>
  <c r="O342" s="1"/>
  <c r="N214"/>
  <c r="N342" s="1"/>
  <c r="M214"/>
  <c r="M342" s="1"/>
  <c r="L214"/>
  <c r="L342" s="1"/>
  <c r="K214"/>
  <c r="K342" s="1"/>
  <c r="J214"/>
  <c r="J342" s="1"/>
  <c r="I214"/>
  <c r="I342" s="1"/>
  <c r="H214"/>
  <c r="H342" s="1"/>
  <c r="T213"/>
  <c r="T341" s="1"/>
  <c r="S213"/>
  <c r="S341" s="1"/>
  <c r="R213"/>
  <c r="R341" s="1"/>
  <c r="Q213"/>
  <c r="Q341" s="1"/>
  <c r="P213"/>
  <c r="P341" s="1"/>
  <c r="O213"/>
  <c r="O341" s="1"/>
  <c r="N213"/>
  <c r="N341" s="1"/>
  <c r="M213"/>
  <c r="M341" s="1"/>
  <c r="L213"/>
  <c r="L341" s="1"/>
  <c r="K213"/>
  <c r="K341" s="1"/>
  <c r="J213"/>
  <c r="J341" s="1"/>
  <c r="I213"/>
  <c r="I341" s="1"/>
  <c r="H213"/>
  <c r="H341" s="1"/>
  <c r="T212"/>
  <c r="T340" s="1"/>
  <c r="S212"/>
  <c r="S340" s="1"/>
  <c r="R212"/>
  <c r="R340" s="1"/>
  <c r="Q212"/>
  <c r="Q340" s="1"/>
  <c r="P212"/>
  <c r="P340" s="1"/>
  <c r="O212"/>
  <c r="O340" s="1"/>
  <c r="N212"/>
  <c r="N340" s="1"/>
  <c r="M212"/>
  <c r="M340" s="1"/>
  <c r="L212"/>
  <c r="L340" s="1"/>
  <c r="K212"/>
  <c r="K340" s="1"/>
  <c r="J212"/>
  <c r="J340" s="1"/>
  <c r="I212"/>
  <c r="I340" s="1"/>
  <c r="H212"/>
  <c r="H340" s="1"/>
  <c r="T211"/>
  <c r="T339" s="1"/>
  <c r="S211"/>
  <c r="S339" s="1"/>
  <c r="R211"/>
  <c r="R339" s="1"/>
  <c r="Q211"/>
  <c r="Q339" s="1"/>
  <c r="P211"/>
  <c r="P339" s="1"/>
  <c r="O211"/>
  <c r="O339" s="1"/>
  <c r="N211"/>
  <c r="N339" s="1"/>
  <c r="M211"/>
  <c r="M339" s="1"/>
  <c r="L211"/>
  <c r="L339" s="1"/>
  <c r="K211"/>
  <c r="K339" s="1"/>
  <c r="J211"/>
  <c r="J339" s="1"/>
  <c r="I211"/>
  <c r="I339" s="1"/>
  <c r="H211"/>
  <c r="H339" s="1"/>
  <c r="T210"/>
  <c r="T338" s="1"/>
  <c r="S210"/>
  <c r="S338" s="1"/>
  <c r="R210"/>
  <c r="R338" s="1"/>
  <c r="Q210"/>
  <c r="Q338" s="1"/>
  <c r="P210"/>
  <c r="P338" s="1"/>
  <c r="O210"/>
  <c r="O338" s="1"/>
  <c r="N210"/>
  <c r="N338" s="1"/>
  <c r="M210"/>
  <c r="M338" s="1"/>
  <c r="L210"/>
  <c r="L338" s="1"/>
  <c r="K210"/>
  <c r="K338" s="1"/>
  <c r="J210"/>
  <c r="J338" s="1"/>
  <c r="I210"/>
  <c r="I338" s="1"/>
  <c r="H210"/>
  <c r="H338" s="1"/>
  <c r="T209"/>
  <c r="T337" s="1"/>
  <c r="S209"/>
  <c r="S337" s="1"/>
  <c r="R209"/>
  <c r="R337" s="1"/>
  <c r="Q209"/>
  <c r="Q337" s="1"/>
  <c r="P209"/>
  <c r="P337" s="1"/>
  <c r="O209"/>
  <c r="O337" s="1"/>
  <c r="N209"/>
  <c r="N337" s="1"/>
  <c r="M209"/>
  <c r="M337" s="1"/>
  <c r="L209"/>
  <c r="L337" s="1"/>
  <c r="K209"/>
  <c r="K337" s="1"/>
  <c r="J209"/>
  <c r="J337" s="1"/>
  <c r="I209"/>
  <c r="I337" s="1"/>
  <c r="H209"/>
  <c r="H337" s="1"/>
  <c r="T208"/>
  <c r="T336" s="1"/>
  <c r="S208"/>
  <c r="S336" s="1"/>
  <c r="R208"/>
  <c r="R336" s="1"/>
  <c r="Q208"/>
  <c r="Q336" s="1"/>
  <c r="P208"/>
  <c r="P336" s="1"/>
  <c r="O208"/>
  <c r="O336" s="1"/>
  <c r="N208"/>
  <c r="N336" s="1"/>
  <c r="M208"/>
  <c r="M336" s="1"/>
  <c r="L208"/>
  <c r="L336" s="1"/>
  <c r="K208"/>
  <c r="K336" s="1"/>
  <c r="J208"/>
  <c r="J336" s="1"/>
  <c r="I208"/>
  <c r="I336" s="1"/>
  <c r="H208"/>
  <c r="H336" s="1"/>
  <c r="T207"/>
  <c r="T335" s="1"/>
  <c r="S207"/>
  <c r="S335" s="1"/>
  <c r="R207"/>
  <c r="R335" s="1"/>
  <c r="Q207"/>
  <c r="Q335" s="1"/>
  <c r="P207"/>
  <c r="P335" s="1"/>
  <c r="O207"/>
  <c r="O335" s="1"/>
  <c r="N207"/>
  <c r="N335" s="1"/>
  <c r="M207"/>
  <c r="M335" s="1"/>
  <c r="L207"/>
  <c r="L335" s="1"/>
  <c r="K207"/>
  <c r="K335" s="1"/>
  <c r="J207"/>
  <c r="J335" s="1"/>
  <c r="I207"/>
  <c r="I335" s="1"/>
  <c r="H207"/>
  <c r="H335" s="1"/>
  <c r="T206"/>
  <c r="T334" s="1"/>
  <c r="S206"/>
  <c r="S334" s="1"/>
  <c r="R206"/>
  <c r="R334" s="1"/>
  <c r="Q206"/>
  <c r="Q334" s="1"/>
  <c r="P206"/>
  <c r="P334" s="1"/>
  <c r="O206"/>
  <c r="O334" s="1"/>
  <c r="N206"/>
  <c r="N334" s="1"/>
  <c r="M206"/>
  <c r="M334" s="1"/>
  <c r="L206"/>
  <c r="L334" s="1"/>
  <c r="K206"/>
  <c r="K334" s="1"/>
  <c r="J206"/>
  <c r="J334" s="1"/>
  <c r="I206"/>
  <c r="I334" s="1"/>
  <c r="H206"/>
  <c r="H334" s="1"/>
  <c r="T204"/>
  <c r="T332" s="1"/>
  <c r="S204"/>
  <c r="S332" s="1"/>
  <c r="R204"/>
  <c r="R332" s="1"/>
  <c r="Q204"/>
  <c r="Q332" s="1"/>
  <c r="P204"/>
  <c r="P332" s="1"/>
  <c r="O204"/>
  <c r="O332" s="1"/>
  <c r="N204"/>
  <c r="N332" s="1"/>
  <c r="M204"/>
  <c r="M332" s="1"/>
  <c r="L204"/>
  <c r="L332" s="1"/>
  <c r="K204"/>
  <c r="K332" s="1"/>
  <c r="J204"/>
  <c r="J332" s="1"/>
  <c r="I204"/>
  <c r="I332" s="1"/>
  <c r="H204"/>
  <c r="H332" s="1"/>
  <c r="T203"/>
  <c r="T331" s="1"/>
  <c r="S203"/>
  <c r="S331" s="1"/>
  <c r="R203"/>
  <c r="R331" s="1"/>
  <c r="Q203"/>
  <c r="Q331" s="1"/>
  <c r="P203"/>
  <c r="P331" s="1"/>
  <c r="O203"/>
  <c r="O331" s="1"/>
  <c r="N203"/>
  <c r="N331" s="1"/>
  <c r="M203"/>
  <c r="M331" s="1"/>
  <c r="L203"/>
  <c r="L331" s="1"/>
  <c r="K203"/>
  <c r="K331" s="1"/>
  <c r="J203"/>
  <c r="J331" s="1"/>
  <c r="I203"/>
  <c r="I331"/>
  <c r="H203"/>
  <c r="H331" s="1"/>
  <c r="T202"/>
  <c r="T330" s="1"/>
  <c r="S202"/>
  <c r="S330" s="1"/>
  <c r="R202"/>
  <c r="R330" s="1"/>
  <c r="Q202"/>
  <c r="Q330" s="1"/>
  <c r="P202"/>
  <c r="P330" s="1"/>
  <c r="O202"/>
  <c r="O330" s="1"/>
  <c r="N202"/>
  <c r="N330" s="1"/>
  <c r="M202"/>
  <c r="M330" s="1"/>
  <c r="L202"/>
  <c r="L330" s="1"/>
  <c r="K202"/>
  <c r="K330" s="1"/>
  <c r="J202"/>
  <c r="J330" s="1"/>
  <c r="I202"/>
  <c r="I330" s="1"/>
  <c r="H202"/>
  <c r="H330" s="1"/>
  <c r="T201"/>
  <c r="T329" s="1"/>
  <c r="S201"/>
  <c r="S329" s="1"/>
  <c r="R201"/>
  <c r="R329" s="1"/>
  <c r="Q201"/>
  <c r="Q329" s="1"/>
  <c r="P201"/>
  <c r="P329" s="1"/>
  <c r="O201"/>
  <c r="O329" s="1"/>
  <c r="N201"/>
  <c r="N329" s="1"/>
  <c r="M201"/>
  <c r="M329" s="1"/>
  <c r="L201"/>
  <c r="L329" s="1"/>
  <c r="K201"/>
  <c r="K329" s="1"/>
  <c r="J201"/>
  <c r="J329" s="1"/>
  <c r="I201"/>
  <c r="I329" s="1"/>
  <c r="H201"/>
  <c r="H329" s="1"/>
  <c r="T200"/>
  <c r="T328" s="1"/>
  <c r="S200"/>
  <c r="S328" s="1"/>
  <c r="R200"/>
  <c r="R328" s="1"/>
  <c r="Q200"/>
  <c r="Q328" s="1"/>
  <c r="P200"/>
  <c r="P328" s="1"/>
  <c r="O200"/>
  <c r="O328" s="1"/>
  <c r="N200"/>
  <c r="N328" s="1"/>
  <c r="M200"/>
  <c r="M328" s="1"/>
  <c r="L200"/>
  <c r="L328" s="1"/>
  <c r="K200"/>
  <c r="K328" s="1"/>
  <c r="J200"/>
  <c r="J328" s="1"/>
  <c r="I200"/>
  <c r="I328" s="1"/>
  <c r="H200"/>
  <c r="H328" s="1"/>
  <c r="T199"/>
  <c r="T327" s="1"/>
  <c r="S199"/>
  <c r="S327" s="1"/>
  <c r="R199"/>
  <c r="R327" s="1"/>
  <c r="Q199"/>
  <c r="Q327" s="1"/>
  <c r="P199"/>
  <c r="P327" s="1"/>
  <c r="O199"/>
  <c r="O327" s="1"/>
  <c r="N199"/>
  <c r="N327" s="1"/>
  <c r="M199"/>
  <c r="M327" s="1"/>
  <c r="L199"/>
  <c r="L327" s="1"/>
  <c r="K199"/>
  <c r="K327" s="1"/>
  <c r="J199"/>
  <c r="J327" s="1"/>
  <c r="I199"/>
  <c r="I327" s="1"/>
  <c r="H199"/>
  <c r="H327" s="1"/>
  <c r="T198"/>
  <c r="T326" s="1"/>
  <c r="S198"/>
  <c r="S326" s="1"/>
  <c r="R198"/>
  <c r="R326" s="1"/>
  <c r="Q198"/>
  <c r="Q326" s="1"/>
  <c r="P198"/>
  <c r="P326" s="1"/>
  <c r="O198"/>
  <c r="O326" s="1"/>
  <c r="N198"/>
  <c r="N326" s="1"/>
  <c r="M198"/>
  <c r="M326" s="1"/>
  <c r="L198"/>
  <c r="L326" s="1"/>
  <c r="K198"/>
  <c r="K326" s="1"/>
  <c r="J198"/>
  <c r="J326" s="1"/>
  <c r="I198"/>
  <c r="I326" s="1"/>
  <c r="H198"/>
  <c r="H326" s="1"/>
  <c r="T197"/>
  <c r="T325" s="1"/>
  <c r="S197"/>
  <c r="S325" s="1"/>
  <c r="R197"/>
  <c r="R325" s="1"/>
  <c r="Q197"/>
  <c r="Q325" s="1"/>
  <c r="P197"/>
  <c r="P325" s="1"/>
  <c r="O197"/>
  <c r="O325" s="1"/>
  <c r="N197"/>
  <c r="N325" s="1"/>
  <c r="M197"/>
  <c r="M325" s="1"/>
  <c r="L197"/>
  <c r="L325" s="1"/>
  <c r="K197"/>
  <c r="K325" s="1"/>
  <c r="J197"/>
  <c r="J325" s="1"/>
  <c r="I197"/>
  <c r="I325" s="1"/>
  <c r="H197"/>
  <c r="H325" s="1"/>
  <c r="T196"/>
  <c r="T324" s="1"/>
  <c r="S196"/>
  <c r="S324" s="1"/>
  <c r="R196"/>
  <c r="R324" s="1"/>
  <c r="Q196"/>
  <c r="Q324" s="1"/>
  <c r="P196"/>
  <c r="P324" s="1"/>
  <c r="O196"/>
  <c r="O324" s="1"/>
  <c r="N196"/>
  <c r="N324" s="1"/>
  <c r="M196"/>
  <c r="M324" s="1"/>
  <c r="L196"/>
  <c r="L324" s="1"/>
  <c r="K196"/>
  <c r="K324" s="1"/>
  <c r="J196"/>
  <c r="J324" s="1"/>
  <c r="I196"/>
  <c r="I324" s="1"/>
  <c r="H196"/>
  <c r="H324" s="1"/>
  <c r="T195"/>
  <c r="T323" s="1"/>
  <c r="S195"/>
  <c r="S323" s="1"/>
  <c r="R195"/>
  <c r="R323" s="1"/>
  <c r="Q195"/>
  <c r="Q323" s="1"/>
  <c r="P195"/>
  <c r="P323" s="1"/>
  <c r="O195"/>
  <c r="O323" s="1"/>
  <c r="N195"/>
  <c r="N323" s="1"/>
  <c r="M195"/>
  <c r="M323" s="1"/>
  <c r="L195"/>
  <c r="L323" s="1"/>
  <c r="K195"/>
  <c r="K323" s="1"/>
  <c r="J195"/>
  <c r="J323" s="1"/>
  <c r="I195"/>
  <c r="I323" s="1"/>
  <c r="H195"/>
  <c r="H323" s="1"/>
  <c r="T194"/>
  <c r="T322" s="1"/>
  <c r="S194"/>
  <c r="S322" s="1"/>
  <c r="R194"/>
  <c r="R322" s="1"/>
  <c r="Q194"/>
  <c r="Q322" s="1"/>
  <c r="P194"/>
  <c r="P322" s="1"/>
  <c r="O194"/>
  <c r="O322" s="1"/>
  <c r="N194"/>
  <c r="N322" s="1"/>
  <c r="M194"/>
  <c r="M322" s="1"/>
  <c r="L194"/>
  <c r="L322" s="1"/>
  <c r="K194"/>
  <c r="K322" s="1"/>
  <c r="J194"/>
  <c r="J322" s="1"/>
  <c r="I194"/>
  <c r="I322" s="1"/>
  <c r="H194"/>
  <c r="H322" s="1"/>
  <c r="T193"/>
  <c r="T321" s="1"/>
  <c r="S193"/>
  <c r="S321" s="1"/>
  <c r="R193"/>
  <c r="R321" s="1"/>
  <c r="Q193"/>
  <c r="Q321" s="1"/>
  <c r="P193"/>
  <c r="P321" s="1"/>
  <c r="O193"/>
  <c r="O321" s="1"/>
  <c r="N193"/>
  <c r="N321" s="1"/>
  <c r="M193"/>
  <c r="M321" s="1"/>
  <c r="L193"/>
  <c r="L321" s="1"/>
  <c r="K193"/>
  <c r="K321" s="1"/>
  <c r="J193"/>
  <c r="J321" s="1"/>
  <c r="I193"/>
  <c r="I321" s="1"/>
  <c r="H193"/>
  <c r="H321" s="1"/>
  <c r="T191"/>
  <c r="T319" s="1"/>
  <c r="S191"/>
  <c r="S319" s="1"/>
  <c r="R191"/>
  <c r="R319" s="1"/>
  <c r="Q191"/>
  <c r="Q319" s="1"/>
  <c r="P191"/>
  <c r="P319" s="1"/>
  <c r="O191"/>
  <c r="O319" s="1"/>
  <c r="N191"/>
  <c r="N319" s="1"/>
  <c r="M191"/>
  <c r="M319" s="1"/>
  <c r="L191"/>
  <c r="L319" s="1"/>
  <c r="K191"/>
  <c r="K319" s="1"/>
  <c r="J191"/>
  <c r="J319" s="1"/>
  <c r="I191"/>
  <c r="I319" s="1"/>
  <c r="H191"/>
  <c r="H319" s="1"/>
  <c r="T190"/>
  <c r="T318" s="1"/>
  <c r="S190"/>
  <c r="S318" s="1"/>
  <c r="R190"/>
  <c r="R318" s="1"/>
  <c r="Q190"/>
  <c r="Q318" s="1"/>
  <c r="P190"/>
  <c r="P318" s="1"/>
  <c r="O190"/>
  <c r="O318" s="1"/>
  <c r="N190"/>
  <c r="N318" s="1"/>
  <c r="M190"/>
  <c r="M318" s="1"/>
  <c r="L190"/>
  <c r="L318" s="1"/>
  <c r="K190"/>
  <c r="K318" s="1"/>
  <c r="J190"/>
  <c r="J318" s="1"/>
  <c r="I190"/>
  <c r="I318" s="1"/>
  <c r="H190"/>
  <c r="H318" s="1"/>
  <c r="T189"/>
  <c r="T317" s="1"/>
  <c r="S189"/>
  <c r="S317" s="1"/>
  <c r="R189"/>
  <c r="R317" s="1"/>
  <c r="Q189"/>
  <c r="Q317" s="1"/>
  <c r="P189"/>
  <c r="P317" s="1"/>
  <c r="O189"/>
  <c r="O317" s="1"/>
  <c r="N189"/>
  <c r="N317" s="1"/>
  <c r="M189"/>
  <c r="M317" s="1"/>
  <c r="L189"/>
  <c r="L317" s="1"/>
  <c r="K189"/>
  <c r="K317" s="1"/>
  <c r="J189"/>
  <c r="J317" s="1"/>
  <c r="I189"/>
  <c r="I317" s="1"/>
  <c r="H189"/>
  <c r="H317" s="1"/>
  <c r="T188"/>
  <c r="T316" s="1"/>
  <c r="S188"/>
  <c r="S316" s="1"/>
  <c r="R188"/>
  <c r="R316" s="1"/>
  <c r="Q188"/>
  <c r="Q316" s="1"/>
  <c r="P188"/>
  <c r="P316" s="1"/>
  <c r="O188"/>
  <c r="O316" s="1"/>
  <c r="N188"/>
  <c r="N316" s="1"/>
  <c r="M188"/>
  <c r="M316" s="1"/>
  <c r="L188"/>
  <c r="L316" s="1"/>
  <c r="K188"/>
  <c r="K316" s="1"/>
  <c r="J188"/>
  <c r="J316" s="1"/>
  <c r="I188"/>
  <c r="I316" s="1"/>
  <c r="H188"/>
  <c r="H316" s="1"/>
  <c r="T187"/>
  <c r="T315" s="1"/>
  <c r="S187"/>
  <c r="S315" s="1"/>
  <c r="R187"/>
  <c r="R315" s="1"/>
  <c r="Q187"/>
  <c r="Q315" s="1"/>
  <c r="P187"/>
  <c r="P315" s="1"/>
  <c r="O187"/>
  <c r="O315" s="1"/>
  <c r="N187"/>
  <c r="N315" s="1"/>
  <c r="M187"/>
  <c r="M315" s="1"/>
  <c r="L187"/>
  <c r="L315" s="1"/>
  <c r="K187"/>
  <c r="K315" s="1"/>
  <c r="J187"/>
  <c r="J315" s="1"/>
  <c r="I187"/>
  <c r="I315" s="1"/>
  <c r="H187"/>
  <c r="H315" s="1"/>
  <c r="T186"/>
  <c r="T314" s="1"/>
  <c r="S186"/>
  <c r="S314" s="1"/>
  <c r="R186"/>
  <c r="R314" s="1"/>
  <c r="Q186"/>
  <c r="Q314" s="1"/>
  <c r="P186"/>
  <c r="P314" s="1"/>
  <c r="O186"/>
  <c r="O314" s="1"/>
  <c r="N186"/>
  <c r="N314" s="1"/>
  <c r="M186"/>
  <c r="M314" s="1"/>
  <c r="L186"/>
  <c r="L314" s="1"/>
  <c r="K186"/>
  <c r="K314" s="1"/>
  <c r="J186"/>
  <c r="J314" s="1"/>
  <c r="I186"/>
  <c r="I314" s="1"/>
  <c r="H186"/>
  <c r="H314" s="1"/>
  <c r="T185"/>
  <c r="T313" s="1"/>
  <c r="S185"/>
  <c r="S313" s="1"/>
  <c r="R185"/>
  <c r="R313" s="1"/>
  <c r="Q185"/>
  <c r="Q313" s="1"/>
  <c r="P185"/>
  <c r="P313" s="1"/>
  <c r="O185"/>
  <c r="O313" s="1"/>
  <c r="N185"/>
  <c r="N313" s="1"/>
  <c r="M185"/>
  <c r="M313" s="1"/>
  <c r="L185"/>
  <c r="L313" s="1"/>
  <c r="K185"/>
  <c r="K313" s="1"/>
  <c r="J185"/>
  <c r="J313" s="1"/>
  <c r="I185"/>
  <c r="I313" s="1"/>
  <c r="H185"/>
  <c r="H313" s="1"/>
  <c r="T184"/>
  <c r="T312" s="1"/>
  <c r="S184"/>
  <c r="S312" s="1"/>
  <c r="R184"/>
  <c r="R312" s="1"/>
  <c r="Q184"/>
  <c r="Q312" s="1"/>
  <c r="P184"/>
  <c r="P312" s="1"/>
  <c r="O184"/>
  <c r="O312" s="1"/>
  <c r="N184"/>
  <c r="N312" s="1"/>
  <c r="M184"/>
  <c r="M312" s="1"/>
  <c r="L184"/>
  <c r="L312" s="1"/>
  <c r="K184"/>
  <c r="K312" s="1"/>
  <c r="J184"/>
  <c r="J312" s="1"/>
  <c r="I184"/>
  <c r="I312" s="1"/>
  <c r="H184"/>
  <c r="H312" s="1"/>
  <c r="T183"/>
  <c r="T311" s="1"/>
  <c r="S183"/>
  <c r="S311" s="1"/>
  <c r="R183"/>
  <c r="R311" s="1"/>
  <c r="Q183"/>
  <c r="Q311" s="1"/>
  <c r="P183"/>
  <c r="P311" s="1"/>
  <c r="O183"/>
  <c r="O311" s="1"/>
  <c r="N183"/>
  <c r="N311" s="1"/>
  <c r="M183"/>
  <c r="M311" s="1"/>
  <c r="L183"/>
  <c r="L311" s="1"/>
  <c r="K183"/>
  <c r="K311" s="1"/>
  <c r="J183"/>
  <c r="J311" s="1"/>
  <c r="I183"/>
  <c r="I311" s="1"/>
  <c r="H183"/>
  <c r="H311" s="1"/>
  <c r="T182"/>
  <c r="T310" s="1"/>
  <c r="S182"/>
  <c r="S310" s="1"/>
  <c r="R182"/>
  <c r="R310" s="1"/>
  <c r="Q182"/>
  <c r="Q310" s="1"/>
  <c r="P182"/>
  <c r="P310" s="1"/>
  <c r="O182"/>
  <c r="O310" s="1"/>
  <c r="N182"/>
  <c r="N310" s="1"/>
  <c r="M182"/>
  <c r="M310" s="1"/>
  <c r="L182"/>
  <c r="L310" s="1"/>
  <c r="K182"/>
  <c r="K310" s="1"/>
  <c r="J182"/>
  <c r="J310" s="1"/>
  <c r="I182"/>
  <c r="I310" s="1"/>
  <c r="H182"/>
  <c r="H310" s="1"/>
  <c r="T181"/>
  <c r="T309" s="1"/>
  <c r="S181"/>
  <c r="S309" s="1"/>
  <c r="R181"/>
  <c r="R309" s="1"/>
  <c r="Q181"/>
  <c r="Q309" s="1"/>
  <c r="P181"/>
  <c r="P309" s="1"/>
  <c r="O181"/>
  <c r="O309" s="1"/>
  <c r="N181"/>
  <c r="N309" s="1"/>
  <c r="M181"/>
  <c r="M309" s="1"/>
  <c r="L181"/>
  <c r="L309" s="1"/>
  <c r="K181"/>
  <c r="K309" s="1"/>
  <c r="J181"/>
  <c r="J309" s="1"/>
  <c r="I181"/>
  <c r="I309" s="1"/>
  <c r="H181"/>
  <c r="H309" s="1"/>
  <c r="T180"/>
  <c r="T308" s="1"/>
  <c r="S180"/>
  <c r="S308" s="1"/>
  <c r="R180"/>
  <c r="R308" s="1"/>
  <c r="Q180"/>
  <c r="Q308" s="1"/>
  <c r="P180"/>
  <c r="P308" s="1"/>
  <c r="O180"/>
  <c r="O308" s="1"/>
  <c r="N180"/>
  <c r="N308" s="1"/>
  <c r="M180"/>
  <c r="M308" s="1"/>
  <c r="L180"/>
  <c r="L308" s="1"/>
  <c r="K180"/>
  <c r="K308" s="1"/>
  <c r="J180"/>
  <c r="J308" s="1"/>
  <c r="I180"/>
  <c r="I308" s="1"/>
  <c r="H180"/>
  <c r="H308" s="1"/>
  <c r="T178"/>
  <c r="T306" s="1"/>
  <c r="S178"/>
  <c r="S306" s="1"/>
  <c r="R178"/>
  <c r="R306" s="1"/>
  <c r="Q178"/>
  <c r="Q306" s="1"/>
  <c r="P178"/>
  <c r="P306" s="1"/>
  <c r="O178"/>
  <c r="O306" s="1"/>
  <c r="N178"/>
  <c r="N306" s="1"/>
  <c r="M178"/>
  <c r="M306" s="1"/>
  <c r="L178"/>
  <c r="L306" s="1"/>
  <c r="K178"/>
  <c r="K306" s="1"/>
  <c r="J178"/>
  <c r="J306" s="1"/>
  <c r="I178"/>
  <c r="I306" s="1"/>
  <c r="H178"/>
  <c r="H306" s="1"/>
  <c r="T177"/>
  <c r="T305" s="1"/>
  <c r="S177"/>
  <c r="S305" s="1"/>
  <c r="R177"/>
  <c r="R305" s="1"/>
  <c r="Q177"/>
  <c r="Q305" s="1"/>
  <c r="P177"/>
  <c r="P305" s="1"/>
  <c r="O177"/>
  <c r="O305" s="1"/>
  <c r="N177"/>
  <c r="N305" s="1"/>
  <c r="M177"/>
  <c r="M305" s="1"/>
  <c r="L177"/>
  <c r="L305" s="1"/>
  <c r="K177"/>
  <c r="K305" s="1"/>
  <c r="J177"/>
  <c r="J305" s="1"/>
  <c r="I177"/>
  <c r="I305" s="1"/>
  <c r="H177"/>
  <c r="H305" s="1"/>
  <c r="T176"/>
  <c r="T304" s="1"/>
  <c r="S176"/>
  <c r="S304" s="1"/>
  <c r="R176"/>
  <c r="R304" s="1"/>
  <c r="Q176"/>
  <c r="Q304" s="1"/>
  <c r="P176"/>
  <c r="P304" s="1"/>
  <c r="O176"/>
  <c r="O304" s="1"/>
  <c r="N176"/>
  <c r="N304" s="1"/>
  <c r="M176"/>
  <c r="M304" s="1"/>
  <c r="L176"/>
  <c r="L304" s="1"/>
  <c r="K176"/>
  <c r="K304" s="1"/>
  <c r="J176"/>
  <c r="J304" s="1"/>
  <c r="I176"/>
  <c r="I304" s="1"/>
  <c r="H176"/>
  <c r="H304" s="1"/>
  <c r="T175"/>
  <c r="T303" s="1"/>
  <c r="S175"/>
  <c r="S303" s="1"/>
  <c r="R175"/>
  <c r="R303" s="1"/>
  <c r="Q175"/>
  <c r="Q303" s="1"/>
  <c r="P175"/>
  <c r="P303" s="1"/>
  <c r="O175"/>
  <c r="O303" s="1"/>
  <c r="N175"/>
  <c r="N303" s="1"/>
  <c r="M175"/>
  <c r="M303" s="1"/>
  <c r="L175"/>
  <c r="L303" s="1"/>
  <c r="K175"/>
  <c r="K303" s="1"/>
  <c r="J175"/>
  <c r="J303" s="1"/>
  <c r="I175"/>
  <c r="I303" s="1"/>
  <c r="H175"/>
  <c r="H303" s="1"/>
  <c r="T174"/>
  <c r="T302" s="1"/>
  <c r="S174"/>
  <c r="S302" s="1"/>
  <c r="R174"/>
  <c r="R302" s="1"/>
  <c r="Q174"/>
  <c r="Q302" s="1"/>
  <c r="P174"/>
  <c r="P302" s="1"/>
  <c r="O174"/>
  <c r="O302" s="1"/>
  <c r="N174"/>
  <c r="N302" s="1"/>
  <c r="M174"/>
  <c r="M302" s="1"/>
  <c r="L174"/>
  <c r="L302" s="1"/>
  <c r="K174"/>
  <c r="K302" s="1"/>
  <c r="J174"/>
  <c r="J302" s="1"/>
  <c r="I174"/>
  <c r="I302" s="1"/>
  <c r="H174"/>
  <c r="H302" s="1"/>
  <c r="T173"/>
  <c r="T301" s="1"/>
  <c r="S173"/>
  <c r="S301" s="1"/>
  <c r="R173"/>
  <c r="R301" s="1"/>
  <c r="Q173"/>
  <c r="Q301" s="1"/>
  <c r="P173"/>
  <c r="P301" s="1"/>
  <c r="O173"/>
  <c r="O301" s="1"/>
  <c r="N173"/>
  <c r="N301" s="1"/>
  <c r="M173"/>
  <c r="M301" s="1"/>
  <c r="L173"/>
  <c r="L301" s="1"/>
  <c r="K173"/>
  <c r="K301" s="1"/>
  <c r="J173"/>
  <c r="J301" s="1"/>
  <c r="I173"/>
  <c r="I301" s="1"/>
  <c r="H173"/>
  <c r="H301" s="1"/>
  <c r="T172"/>
  <c r="T300" s="1"/>
  <c r="S172"/>
  <c r="S300" s="1"/>
  <c r="R172"/>
  <c r="R300" s="1"/>
  <c r="Q172"/>
  <c r="Q300" s="1"/>
  <c r="P172"/>
  <c r="P300" s="1"/>
  <c r="O172"/>
  <c r="O300" s="1"/>
  <c r="N172"/>
  <c r="N300" s="1"/>
  <c r="M172"/>
  <c r="M300" s="1"/>
  <c r="L172"/>
  <c r="L300" s="1"/>
  <c r="K172"/>
  <c r="K300" s="1"/>
  <c r="J172"/>
  <c r="J300" s="1"/>
  <c r="I172"/>
  <c r="I300" s="1"/>
  <c r="H172"/>
  <c r="H300" s="1"/>
  <c r="T171"/>
  <c r="T299" s="1"/>
  <c r="S171"/>
  <c r="S299" s="1"/>
  <c r="R171"/>
  <c r="R299" s="1"/>
  <c r="Q171"/>
  <c r="Q299" s="1"/>
  <c r="P171"/>
  <c r="P299" s="1"/>
  <c r="O171"/>
  <c r="O299" s="1"/>
  <c r="N171"/>
  <c r="N299" s="1"/>
  <c r="M171"/>
  <c r="M299" s="1"/>
  <c r="L171"/>
  <c r="L299" s="1"/>
  <c r="K171"/>
  <c r="K299" s="1"/>
  <c r="J171"/>
  <c r="J299" s="1"/>
  <c r="I171"/>
  <c r="I299" s="1"/>
  <c r="H171"/>
  <c r="H299" s="1"/>
  <c r="T170"/>
  <c r="T298" s="1"/>
  <c r="S170"/>
  <c r="S298" s="1"/>
  <c r="R170"/>
  <c r="R298" s="1"/>
  <c r="Q170"/>
  <c r="Q298" s="1"/>
  <c r="P170"/>
  <c r="P298" s="1"/>
  <c r="O170"/>
  <c r="O298" s="1"/>
  <c r="N170"/>
  <c r="N298" s="1"/>
  <c r="M170"/>
  <c r="M298" s="1"/>
  <c r="L170"/>
  <c r="L298" s="1"/>
  <c r="K170"/>
  <c r="K298" s="1"/>
  <c r="J170"/>
  <c r="J298" s="1"/>
  <c r="I170"/>
  <c r="I298" s="1"/>
  <c r="H170"/>
  <c r="H298" s="1"/>
  <c r="T169"/>
  <c r="T297" s="1"/>
  <c r="S169"/>
  <c r="S297" s="1"/>
  <c r="R169"/>
  <c r="R297" s="1"/>
  <c r="Q169"/>
  <c r="Q297" s="1"/>
  <c r="P169"/>
  <c r="P297" s="1"/>
  <c r="O169"/>
  <c r="O297" s="1"/>
  <c r="N169"/>
  <c r="N297" s="1"/>
  <c r="M169"/>
  <c r="M297" s="1"/>
  <c r="L169"/>
  <c r="L297" s="1"/>
  <c r="K169"/>
  <c r="K297" s="1"/>
  <c r="J169"/>
  <c r="J297" s="1"/>
  <c r="I169"/>
  <c r="I297" s="1"/>
  <c r="H169"/>
  <c r="H297" s="1"/>
  <c r="T168"/>
  <c r="T296" s="1"/>
  <c r="S168"/>
  <c r="S296" s="1"/>
  <c r="R168"/>
  <c r="R296" s="1"/>
  <c r="Q168"/>
  <c r="Q296" s="1"/>
  <c r="P168"/>
  <c r="P296" s="1"/>
  <c r="O168"/>
  <c r="O296" s="1"/>
  <c r="N168"/>
  <c r="N296" s="1"/>
  <c r="M168"/>
  <c r="M296" s="1"/>
  <c r="L168"/>
  <c r="L296" s="1"/>
  <c r="K168"/>
  <c r="K296" s="1"/>
  <c r="J168"/>
  <c r="J296" s="1"/>
  <c r="I168"/>
  <c r="I296" s="1"/>
  <c r="H168"/>
  <c r="H296" s="1"/>
  <c r="T167"/>
  <c r="T295" s="1"/>
  <c r="S167"/>
  <c r="S295" s="1"/>
  <c r="R167"/>
  <c r="R295" s="1"/>
  <c r="Q167"/>
  <c r="Q295" s="1"/>
  <c r="P167"/>
  <c r="P295" s="1"/>
  <c r="O167"/>
  <c r="O295" s="1"/>
  <c r="N167"/>
  <c r="N295" s="1"/>
  <c r="M167"/>
  <c r="M295" s="1"/>
  <c r="L167"/>
  <c r="L295" s="1"/>
  <c r="K167"/>
  <c r="K295" s="1"/>
  <c r="J167"/>
  <c r="J295" s="1"/>
  <c r="I167"/>
  <c r="I295" s="1"/>
  <c r="H167"/>
  <c r="H295" s="1"/>
  <c r="T165"/>
  <c r="T293" s="1"/>
  <c r="S165"/>
  <c r="S293" s="1"/>
  <c r="R165"/>
  <c r="R293" s="1"/>
  <c r="Q165"/>
  <c r="Q293" s="1"/>
  <c r="P165"/>
  <c r="P293" s="1"/>
  <c r="O165"/>
  <c r="O293" s="1"/>
  <c r="N165"/>
  <c r="N293" s="1"/>
  <c r="M165"/>
  <c r="M293" s="1"/>
  <c r="L165"/>
  <c r="L293" s="1"/>
  <c r="K165"/>
  <c r="K293" s="1"/>
  <c r="J165"/>
  <c r="J293" s="1"/>
  <c r="I165"/>
  <c r="I293" s="1"/>
  <c r="H165"/>
  <c r="H293" s="1"/>
  <c r="T164"/>
  <c r="T292" s="1"/>
  <c r="S164"/>
  <c r="S292" s="1"/>
  <c r="R164"/>
  <c r="R292" s="1"/>
  <c r="Q164"/>
  <c r="Q292" s="1"/>
  <c r="P164"/>
  <c r="P292" s="1"/>
  <c r="O164"/>
  <c r="O292" s="1"/>
  <c r="N164"/>
  <c r="N292" s="1"/>
  <c r="M164"/>
  <c r="M292" s="1"/>
  <c r="L164"/>
  <c r="L292" s="1"/>
  <c r="K164"/>
  <c r="K292" s="1"/>
  <c r="J164"/>
  <c r="J292" s="1"/>
  <c r="I164"/>
  <c r="I292" s="1"/>
  <c r="H164"/>
  <c r="H292" s="1"/>
  <c r="T163"/>
  <c r="T291" s="1"/>
  <c r="S163"/>
  <c r="S291" s="1"/>
  <c r="R163"/>
  <c r="R291" s="1"/>
  <c r="Q163"/>
  <c r="Q291" s="1"/>
  <c r="P163"/>
  <c r="P291" s="1"/>
  <c r="O163"/>
  <c r="O291" s="1"/>
  <c r="N163"/>
  <c r="N291" s="1"/>
  <c r="M163"/>
  <c r="M291" s="1"/>
  <c r="L163"/>
  <c r="L291" s="1"/>
  <c r="K163"/>
  <c r="K291" s="1"/>
  <c r="J163"/>
  <c r="J291" s="1"/>
  <c r="I163"/>
  <c r="I291" s="1"/>
  <c r="H163"/>
  <c r="H291" s="1"/>
  <c r="T162"/>
  <c r="T290" s="1"/>
  <c r="S162"/>
  <c r="S290" s="1"/>
  <c r="R162"/>
  <c r="R290" s="1"/>
  <c r="Q162"/>
  <c r="Q290" s="1"/>
  <c r="P162"/>
  <c r="P290" s="1"/>
  <c r="O162"/>
  <c r="O290" s="1"/>
  <c r="N162"/>
  <c r="N290" s="1"/>
  <c r="M162"/>
  <c r="M290" s="1"/>
  <c r="L162"/>
  <c r="L290" s="1"/>
  <c r="K162"/>
  <c r="K290" s="1"/>
  <c r="J162"/>
  <c r="J290" s="1"/>
  <c r="I162"/>
  <c r="I290" s="1"/>
  <c r="H162"/>
  <c r="H290" s="1"/>
  <c r="T161"/>
  <c r="T289" s="1"/>
  <c r="S161"/>
  <c r="S289" s="1"/>
  <c r="R161"/>
  <c r="R289" s="1"/>
  <c r="Q161"/>
  <c r="Q289" s="1"/>
  <c r="P161"/>
  <c r="P289" s="1"/>
  <c r="O161"/>
  <c r="O289" s="1"/>
  <c r="N161"/>
  <c r="N289" s="1"/>
  <c r="M161"/>
  <c r="M289" s="1"/>
  <c r="L161"/>
  <c r="L289" s="1"/>
  <c r="K161"/>
  <c r="K289" s="1"/>
  <c r="J161"/>
  <c r="J289" s="1"/>
  <c r="I161"/>
  <c r="I289" s="1"/>
  <c r="H161"/>
  <c r="H289" s="1"/>
  <c r="T160"/>
  <c r="T288" s="1"/>
  <c r="S160"/>
  <c r="S288" s="1"/>
  <c r="R160"/>
  <c r="R288" s="1"/>
  <c r="Q160"/>
  <c r="Q288" s="1"/>
  <c r="P160"/>
  <c r="P288" s="1"/>
  <c r="O160"/>
  <c r="O288" s="1"/>
  <c r="N160"/>
  <c r="N288" s="1"/>
  <c r="M160"/>
  <c r="M288" s="1"/>
  <c r="L160"/>
  <c r="L288" s="1"/>
  <c r="K160"/>
  <c r="K288" s="1"/>
  <c r="J160"/>
  <c r="J288" s="1"/>
  <c r="I160"/>
  <c r="I288" s="1"/>
  <c r="H160"/>
  <c r="H288" s="1"/>
  <c r="T159"/>
  <c r="T287" s="1"/>
  <c r="S159"/>
  <c r="S287" s="1"/>
  <c r="R159"/>
  <c r="R287" s="1"/>
  <c r="Q159"/>
  <c r="Q287" s="1"/>
  <c r="P159"/>
  <c r="P287" s="1"/>
  <c r="O159"/>
  <c r="O287" s="1"/>
  <c r="N159"/>
  <c r="N287" s="1"/>
  <c r="M159"/>
  <c r="M287" s="1"/>
  <c r="L159"/>
  <c r="L287" s="1"/>
  <c r="K159"/>
  <c r="K287" s="1"/>
  <c r="J159"/>
  <c r="J287" s="1"/>
  <c r="I159"/>
  <c r="I287" s="1"/>
  <c r="H159"/>
  <c r="H287" s="1"/>
  <c r="T158"/>
  <c r="T286" s="1"/>
  <c r="S158"/>
  <c r="S286" s="1"/>
  <c r="R158"/>
  <c r="R286" s="1"/>
  <c r="Q158"/>
  <c r="Q286" s="1"/>
  <c r="P158"/>
  <c r="P286" s="1"/>
  <c r="O158"/>
  <c r="O286" s="1"/>
  <c r="N158"/>
  <c r="N286" s="1"/>
  <c r="M158"/>
  <c r="M286" s="1"/>
  <c r="L158"/>
  <c r="L286" s="1"/>
  <c r="K158"/>
  <c r="K286" s="1"/>
  <c r="J158"/>
  <c r="J286" s="1"/>
  <c r="I158"/>
  <c r="I286" s="1"/>
  <c r="H158"/>
  <c r="H286" s="1"/>
  <c r="T157"/>
  <c r="T285" s="1"/>
  <c r="S157"/>
  <c r="S285" s="1"/>
  <c r="R157"/>
  <c r="R285" s="1"/>
  <c r="Q157"/>
  <c r="Q285" s="1"/>
  <c r="P157"/>
  <c r="P285" s="1"/>
  <c r="O157"/>
  <c r="O285" s="1"/>
  <c r="N157"/>
  <c r="N285" s="1"/>
  <c r="M157"/>
  <c r="M285" s="1"/>
  <c r="L157"/>
  <c r="L285" s="1"/>
  <c r="K157"/>
  <c r="K285" s="1"/>
  <c r="J157"/>
  <c r="J285" s="1"/>
  <c r="I157"/>
  <c r="I285" s="1"/>
  <c r="H157"/>
  <c r="H285" s="1"/>
  <c r="T156"/>
  <c r="T284" s="1"/>
  <c r="S156"/>
  <c r="S284" s="1"/>
  <c r="R156"/>
  <c r="R284" s="1"/>
  <c r="Q156"/>
  <c r="Q284" s="1"/>
  <c r="P156"/>
  <c r="P284" s="1"/>
  <c r="O156"/>
  <c r="O284" s="1"/>
  <c r="N156"/>
  <c r="N284" s="1"/>
  <c r="M156"/>
  <c r="M284" s="1"/>
  <c r="L156"/>
  <c r="L284" s="1"/>
  <c r="K156"/>
  <c r="K284" s="1"/>
  <c r="J156"/>
  <c r="J284" s="1"/>
  <c r="I156"/>
  <c r="I284" s="1"/>
  <c r="H156"/>
  <c r="H284" s="1"/>
  <c r="T155"/>
  <c r="T283" s="1"/>
  <c r="S155"/>
  <c r="S283" s="1"/>
  <c r="R155"/>
  <c r="R283" s="1"/>
  <c r="Q155"/>
  <c r="Q283" s="1"/>
  <c r="P155"/>
  <c r="P283" s="1"/>
  <c r="O155"/>
  <c r="O283" s="1"/>
  <c r="N155"/>
  <c r="N283" s="1"/>
  <c r="M155"/>
  <c r="M283" s="1"/>
  <c r="L155"/>
  <c r="L283" s="1"/>
  <c r="K155"/>
  <c r="K283" s="1"/>
  <c r="J155"/>
  <c r="J283" s="1"/>
  <c r="I155"/>
  <c r="I283" s="1"/>
  <c r="H155"/>
  <c r="H283" s="1"/>
  <c r="T154"/>
  <c r="T282" s="1"/>
  <c r="S154"/>
  <c r="S282" s="1"/>
  <c r="R154"/>
  <c r="R282" s="1"/>
  <c r="Q154"/>
  <c r="Q282" s="1"/>
  <c r="P154"/>
  <c r="P282" s="1"/>
  <c r="O154"/>
  <c r="O282" s="1"/>
  <c r="N154"/>
  <c r="N282" s="1"/>
  <c r="M154"/>
  <c r="M282" s="1"/>
  <c r="L154"/>
  <c r="L282" s="1"/>
  <c r="K154"/>
  <c r="K282" s="1"/>
  <c r="J154"/>
  <c r="J282" s="1"/>
  <c r="I154"/>
  <c r="I282" s="1"/>
  <c r="H154"/>
  <c r="H282" s="1"/>
  <c r="T116"/>
  <c r="S116"/>
  <c r="R116"/>
  <c r="Q116"/>
  <c r="P116"/>
  <c r="O116"/>
  <c r="N116"/>
  <c r="M116"/>
  <c r="L116"/>
  <c r="K116"/>
  <c r="J116"/>
  <c r="I116"/>
  <c r="H116"/>
  <c r="T103"/>
  <c r="S103"/>
  <c r="R103"/>
  <c r="Q103"/>
  <c r="P103"/>
  <c r="O103"/>
  <c r="N103"/>
  <c r="M103"/>
  <c r="L103"/>
  <c r="K103"/>
  <c r="J103"/>
  <c r="I103"/>
  <c r="H103"/>
  <c r="T90"/>
  <c r="S90"/>
  <c r="R90"/>
  <c r="Q90"/>
  <c r="P90"/>
  <c r="O90"/>
  <c r="N90"/>
  <c r="M90"/>
  <c r="L90"/>
  <c r="K90"/>
  <c r="J90"/>
  <c r="I90"/>
  <c r="H90"/>
  <c r="T77"/>
  <c r="S77"/>
  <c r="R77"/>
  <c r="Q77"/>
  <c r="P77"/>
  <c r="O77"/>
  <c r="N77"/>
  <c r="M77"/>
  <c r="L77"/>
  <c r="K77"/>
  <c r="J77"/>
  <c r="I77"/>
  <c r="H77"/>
  <c r="T64"/>
  <c r="S64"/>
  <c r="R64"/>
  <c r="Q64"/>
  <c r="P64"/>
  <c r="O64"/>
  <c r="N64"/>
  <c r="M64"/>
  <c r="L64"/>
  <c r="K64"/>
  <c r="J64"/>
  <c r="I64"/>
  <c r="H64"/>
  <c r="T51"/>
  <c r="S51"/>
  <c r="R51"/>
  <c r="Q51"/>
  <c r="P51"/>
  <c r="O51"/>
  <c r="N51"/>
  <c r="M51"/>
  <c r="L51"/>
  <c r="K51"/>
  <c r="J51"/>
  <c r="I51"/>
  <c r="H51"/>
  <c r="T38"/>
  <c r="S38"/>
  <c r="R38"/>
  <c r="Q38"/>
  <c r="P38"/>
  <c r="O38"/>
  <c r="N38"/>
  <c r="M38"/>
  <c r="L38"/>
  <c r="K38"/>
  <c r="J38"/>
  <c r="I38"/>
  <c r="H38"/>
  <c r="T25"/>
  <c r="S25"/>
  <c r="R25"/>
  <c r="Q25"/>
  <c r="P25"/>
  <c r="O25"/>
  <c r="N25"/>
  <c r="M25"/>
  <c r="L25"/>
  <c r="K25"/>
  <c r="J25"/>
  <c r="I25"/>
  <c r="H25"/>
  <c r="I271" i="38"/>
  <c r="I399" s="1"/>
  <c r="J271"/>
  <c r="J399" s="1"/>
  <c r="K271"/>
  <c r="K399" s="1"/>
  <c r="L271"/>
  <c r="L399" s="1"/>
  <c r="M271"/>
  <c r="M399" s="1"/>
  <c r="N271"/>
  <c r="N399" s="1"/>
  <c r="O271"/>
  <c r="O399" s="1"/>
  <c r="P271"/>
  <c r="P399" s="1"/>
  <c r="Q271"/>
  <c r="Q399" s="1"/>
  <c r="R271"/>
  <c r="R399" s="1"/>
  <c r="S271"/>
  <c r="S399" s="1"/>
  <c r="T271"/>
  <c r="T399" s="1"/>
  <c r="H271"/>
  <c r="H399" s="1"/>
  <c r="H42" i="51"/>
  <c r="H38"/>
  <c r="T262"/>
  <c r="T386" s="1"/>
  <c r="S262"/>
  <c r="S386" s="1"/>
  <c r="R262"/>
  <c r="R386" s="1"/>
  <c r="Q262"/>
  <c r="Q386" s="1"/>
  <c r="P262"/>
  <c r="P386" s="1"/>
  <c r="O262"/>
  <c r="O386" s="1"/>
  <c r="N262"/>
  <c r="N386" s="1"/>
  <c r="M262"/>
  <c r="M386" s="1"/>
  <c r="L262"/>
  <c r="L386" s="1"/>
  <c r="K262"/>
  <c r="K386" s="1"/>
  <c r="J262"/>
  <c r="J386" s="1"/>
  <c r="I262"/>
  <c r="I386" s="1"/>
  <c r="H262"/>
  <c r="H386" s="1"/>
  <c r="C260"/>
  <c r="C384"/>
  <c r="C233"/>
  <c r="C357"/>
  <c r="C232"/>
  <c r="C356"/>
  <c r="T228"/>
  <c r="T352" s="1"/>
  <c r="S228"/>
  <c r="S352" s="1"/>
  <c r="R228"/>
  <c r="R352" s="1"/>
  <c r="Q228"/>
  <c r="Q352" s="1"/>
  <c r="P228"/>
  <c r="P352" s="1"/>
  <c r="O228"/>
  <c r="O352" s="1"/>
  <c r="N228"/>
  <c r="M228"/>
  <c r="M352" s="1"/>
  <c r="L228"/>
  <c r="L352" s="1"/>
  <c r="K228"/>
  <c r="K352" s="1"/>
  <c r="J228"/>
  <c r="I228"/>
  <c r="I352" s="1"/>
  <c r="H228"/>
  <c r="H352" s="1"/>
  <c r="T227"/>
  <c r="T351" s="1"/>
  <c r="S227"/>
  <c r="S351" s="1"/>
  <c r="R227"/>
  <c r="R351" s="1"/>
  <c r="Q227"/>
  <c r="Q351" s="1"/>
  <c r="P227"/>
  <c r="P351" s="1"/>
  <c r="O227"/>
  <c r="O351" s="1"/>
  <c r="N227"/>
  <c r="N351" s="1"/>
  <c r="M227"/>
  <c r="M351" s="1"/>
  <c r="L227"/>
  <c r="L351" s="1"/>
  <c r="K227"/>
  <c r="K351" s="1"/>
  <c r="J227"/>
  <c r="J351" s="1"/>
  <c r="I227"/>
  <c r="I351" s="1"/>
  <c r="H227"/>
  <c r="H351" s="1"/>
  <c r="T226"/>
  <c r="S226"/>
  <c r="S350" s="1"/>
  <c r="R226"/>
  <c r="R350" s="1"/>
  <c r="Q226"/>
  <c r="Q350" s="1"/>
  <c r="P226"/>
  <c r="O226"/>
  <c r="O350" s="1"/>
  <c r="N226"/>
  <c r="N350" s="1"/>
  <c r="M226"/>
  <c r="M350" s="1"/>
  <c r="L226"/>
  <c r="L350" s="1"/>
  <c r="K226"/>
  <c r="K350" s="1"/>
  <c r="J226"/>
  <c r="J350" s="1"/>
  <c r="I226"/>
  <c r="I350" s="1"/>
  <c r="H226"/>
  <c r="H350" s="1"/>
  <c r="T225"/>
  <c r="T349" s="1"/>
  <c r="S225"/>
  <c r="S349" s="1"/>
  <c r="R225"/>
  <c r="R349" s="1"/>
  <c r="Q225"/>
  <c r="Q349" s="1"/>
  <c r="P225"/>
  <c r="P349" s="1"/>
  <c r="O225"/>
  <c r="N225"/>
  <c r="N349"/>
  <c r="M225"/>
  <c r="M349"/>
  <c r="L225"/>
  <c r="L349"/>
  <c r="K225"/>
  <c r="J225"/>
  <c r="J349" s="1"/>
  <c r="I225"/>
  <c r="H225"/>
  <c r="H349" s="1"/>
  <c r="T224"/>
  <c r="S224"/>
  <c r="S348" s="1"/>
  <c r="R224"/>
  <c r="Q224"/>
  <c r="P224"/>
  <c r="P348"/>
  <c r="O224"/>
  <c r="O348"/>
  <c r="N224"/>
  <c r="M224"/>
  <c r="M348" s="1"/>
  <c r="L224"/>
  <c r="K224"/>
  <c r="J224"/>
  <c r="J348" s="1"/>
  <c r="I224"/>
  <c r="I348" s="1"/>
  <c r="H224"/>
  <c r="T222"/>
  <c r="T346" s="1"/>
  <c r="S222"/>
  <c r="S346" s="1"/>
  <c r="R222"/>
  <c r="R346" s="1"/>
  <c r="Q222"/>
  <c r="Q346" s="1"/>
  <c r="P222"/>
  <c r="P346" s="1"/>
  <c r="O222"/>
  <c r="O346" s="1"/>
  <c r="N222"/>
  <c r="N346" s="1"/>
  <c r="M222"/>
  <c r="M346" s="1"/>
  <c r="L222"/>
  <c r="K222"/>
  <c r="K346"/>
  <c r="J222"/>
  <c r="J346"/>
  <c r="I222"/>
  <c r="I346"/>
  <c r="H222"/>
  <c r="H346"/>
  <c r="T221"/>
  <c r="T345"/>
  <c r="S221"/>
  <c r="S345"/>
  <c r="R221"/>
  <c r="R345"/>
  <c r="Q221"/>
  <c r="Q345"/>
  <c r="P221"/>
  <c r="P345"/>
  <c r="O221"/>
  <c r="O345"/>
  <c r="N221"/>
  <c r="M221"/>
  <c r="M345" s="1"/>
  <c r="L221"/>
  <c r="K221"/>
  <c r="K345" s="1"/>
  <c r="J221"/>
  <c r="J345" s="1"/>
  <c r="I221"/>
  <c r="I345" s="1"/>
  <c r="H221"/>
  <c r="H345" s="1"/>
  <c r="T220"/>
  <c r="T344" s="1"/>
  <c r="S220"/>
  <c r="S344" s="1"/>
  <c r="R220"/>
  <c r="Q220"/>
  <c r="Q344"/>
  <c r="P220"/>
  <c r="P344"/>
  <c r="O220"/>
  <c r="O344"/>
  <c r="N220"/>
  <c r="N344"/>
  <c r="M220"/>
  <c r="M344"/>
  <c r="L220"/>
  <c r="L344"/>
  <c r="K220"/>
  <c r="K344"/>
  <c r="J220"/>
  <c r="J344"/>
  <c r="I220"/>
  <c r="I344"/>
  <c r="H220"/>
  <c r="H344"/>
  <c r="T219"/>
  <c r="T343"/>
  <c r="S219"/>
  <c r="S343"/>
  <c r="R219"/>
  <c r="R343"/>
  <c r="Q219"/>
  <c r="Q343"/>
  <c r="P219"/>
  <c r="P343"/>
  <c r="O219"/>
  <c r="O343"/>
  <c r="N219"/>
  <c r="N343"/>
  <c r="M219"/>
  <c r="M343"/>
  <c r="L219"/>
  <c r="L343"/>
  <c r="K219"/>
  <c r="K343"/>
  <c r="J219"/>
  <c r="J343"/>
  <c r="I219"/>
  <c r="I343"/>
  <c r="H219"/>
  <c r="T218"/>
  <c r="T342" s="1"/>
  <c r="S218"/>
  <c r="R218"/>
  <c r="R342"/>
  <c r="Q218"/>
  <c r="Q342"/>
  <c r="P218"/>
  <c r="P342"/>
  <c r="O218"/>
  <c r="O342"/>
  <c r="N218"/>
  <c r="N342"/>
  <c r="M218"/>
  <c r="M342"/>
  <c r="L218"/>
  <c r="L342"/>
  <c r="K218"/>
  <c r="J218"/>
  <c r="J342" s="1"/>
  <c r="I218"/>
  <c r="I342" s="1"/>
  <c r="H218"/>
  <c r="T217"/>
  <c r="T341" s="1"/>
  <c r="S217"/>
  <c r="S341"/>
  <c r="R217"/>
  <c r="R341"/>
  <c r="Q217"/>
  <c r="Q341"/>
  <c r="P217"/>
  <c r="P341"/>
  <c r="O217"/>
  <c r="O341"/>
  <c r="N217"/>
  <c r="N341"/>
  <c r="M217"/>
  <c r="L217"/>
  <c r="L341" s="1"/>
  <c r="K217"/>
  <c r="J217"/>
  <c r="I217"/>
  <c r="I341" s="1"/>
  <c r="H217"/>
  <c r="H341" s="1"/>
  <c r="C212"/>
  <c r="C336"/>
  <c r="C211"/>
  <c r="C335"/>
  <c r="T207"/>
  <c r="T331" s="1"/>
  <c r="S207"/>
  <c r="S331" s="1"/>
  <c r="R207"/>
  <c r="R331" s="1"/>
  <c r="Q207"/>
  <c r="P207"/>
  <c r="P331"/>
  <c r="O207"/>
  <c r="O331"/>
  <c r="N207"/>
  <c r="N331"/>
  <c r="M207"/>
  <c r="M331"/>
  <c r="L207"/>
  <c r="L331"/>
  <c r="K207"/>
  <c r="J207"/>
  <c r="J331" s="1"/>
  <c r="I207"/>
  <c r="H207"/>
  <c r="H331" s="1"/>
  <c r="T206"/>
  <c r="T330" s="1"/>
  <c r="S206"/>
  <c r="S330" s="1"/>
  <c r="R206"/>
  <c r="Q206"/>
  <c r="Q330"/>
  <c r="P206"/>
  <c r="P330"/>
  <c r="O206"/>
  <c r="O330"/>
  <c r="N206"/>
  <c r="N330"/>
  <c r="M206"/>
  <c r="M330"/>
  <c r="L206"/>
  <c r="K206"/>
  <c r="K330" s="1"/>
  <c r="J206"/>
  <c r="J330" s="1"/>
  <c r="I206"/>
  <c r="I330" s="1"/>
  <c r="H206"/>
  <c r="H330" s="1"/>
  <c r="T205"/>
  <c r="T329" s="1"/>
  <c r="S205"/>
  <c r="R205"/>
  <c r="R329" s="1"/>
  <c r="Q205"/>
  <c r="Q329" s="1"/>
  <c r="P205"/>
  <c r="P329" s="1"/>
  <c r="O205"/>
  <c r="N205"/>
  <c r="N329" s="1"/>
  <c r="M205"/>
  <c r="M329" s="1"/>
  <c r="L205"/>
  <c r="L329" s="1"/>
  <c r="K205"/>
  <c r="J205"/>
  <c r="J329" s="1"/>
  <c r="I205"/>
  <c r="I329" s="1"/>
  <c r="H205"/>
  <c r="H329" s="1"/>
  <c r="T204"/>
  <c r="T328" s="1"/>
  <c r="S204"/>
  <c r="R204"/>
  <c r="R328"/>
  <c r="Q204"/>
  <c r="Q328"/>
  <c r="P204"/>
  <c r="P328"/>
  <c r="O204"/>
  <c r="O328"/>
  <c r="N204"/>
  <c r="N328"/>
  <c r="M204"/>
  <c r="M328"/>
  <c r="L204"/>
  <c r="L328"/>
  <c r="K204"/>
  <c r="K328"/>
  <c r="J204"/>
  <c r="J328"/>
  <c r="I204"/>
  <c r="I328"/>
  <c r="H204"/>
  <c r="H328"/>
  <c r="T203"/>
  <c r="S203"/>
  <c r="S327" s="1"/>
  <c r="R203"/>
  <c r="R327" s="1"/>
  <c r="Q203"/>
  <c r="Q327" s="1"/>
  <c r="P203"/>
  <c r="O203"/>
  <c r="O327" s="1"/>
  <c r="N203"/>
  <c r="N327" s="1"/>
  <c r="M203"/>
  <c r="L203"/>
  <c r="L327"/>
  <c r="K203"/>
  <c r="K327"/>
  <c r="J203"/>
  <c r="I203"/>
  <c r="H203"/>
  <c r="H327"/>
  <c r="T201"/>
  <c r="T325"/>
  <c r="S201"/>
  <c r="S325"/>
  <c r="R201"/>
  <c r="R325"/>
  <c r="Q201"/>
  <c r="Q325"/>
  <c r="P201"/>
  <c r="P325"/>
  <c r="O201"/>
  <c r="O325"/>
  <c r="N201"/>
  <c r="N325"/>
  <c r="M201"/>
  <c r="M325"/>
  <c r="L201"/>
  <c r="L325"/>
  <c r="K201"/>
  <c r="K325"/>
  <c r="J201"/>
  <c r="J325"/>
  <c r="I201"/>
  <c r="I325"/>
  <c r="H201"/>
  <c r="H325"/>
  <c r="T200"/>
  <c r="T324"/>
  <c r="S200"/>
  <c r="S324"/>
  <c r="R200"/>
  <c r="R324"/>
  <c r="Q200"/>
  <c r="Q324"/>
  <c r="P200"/>
  <c r="P324"/>
  <c r="O200"/>
  <c r="O324"/>
  <c r="N200"/>
  <c r="N324"/>
  <c r="M200"/>
  <c r="M324"/>
  <c r="L200"/>
  <c r="L324"/>
  <c r="K200"/>
  <c r="K324"/>
  <c r="J200"/>
  <c r="J324"/>
  <c r="I200"/>
  <c r="I324"/>
  <c r="H200"/>
  <c r="H324"/>
  <c r="T199"/>
  <c r="T323"/>
  <c r="S199"/>
  <c r="S323"/>
  <c r="R199"/>
  <c r="R323"/>
  <c r="Q199"/>
  <c r="Q323"/>
  <c r="P199"/>
  <c r="O199"/>
  <c r="O323" s="1"/>
  <c r="N199"/>
  <c r="N323" s="1"/>
  <c r="M199"/>
  <c r="M323" s="1"/>
  <c r="L199"/>
  <c r="L323" s="1"/>
  <c r="K199"/>
  <c r="K323" s="1"/>
  <c r="J199"/>
  <c r="J323" s="1"/>
  <c r="I199"/>
  <c r="I323" s="1"/>
  <c r="H199"/>
  <c r="H323" s="1"/>
  <c r="T198"/>
  <c r="T322" s="1"/>
  <c r="S198"/>
  <c r="S322" s="1"/>
  <c r="R198"/>
  <c r="Q198"/>
  <c r="Q322" s="1"/>
  <c r="P198"/>
  <c r="P322" s="1"/>
  <c r="O198"/>
  <c r="O322" s="1"/>
  <c r="N198"/>
  <c r="N322" s="1"/>
  <c r="M198"/>
  <c r="M322" s="1"/>
  <c r="L198"/>
  <c r="L322"/>
  <c r="K198"/>
  <c r="K322"/>
  <c r="J198"/>
  <c r="I198"/>
  <c r="H198"/>
  <c r="H322"/>
  <c r="T197"/>
  <c r="T321"/>
  <c r="S197"/>
  <c r="S321"/>
  <c r="R197"/>
  <c r="R321"/>
  <c r="Q197"/>
  <c r="P197"/>
  <c r="O197"/>
  <c r="O321" s="1"/>
  <c r="N197"/>
  <c r="N321" s="1"/>
  <c r="M197"/>
  <c r="L197"/>
  <c r="L321" s="1"/>
  <c r="K197"/>
  <c r="J197"/>
  <c r="J321"/>
  <c r="I197"/>
  <c r="I321"/>
  <c r="H197"/>
  <c r="H321"/>
  <c r="T196"/>
  <c r="T320"/>
  <c r="S196"/>
  <c r="S320"/>
  <c r="R196"/>
  <c r="Q196"/>
  <c r="Q320" s="1"/>
  <c r="P196"/>
  <c r="P320" s="1"/>
  <c r="O196"/>
  <c r="O320" s="1"/>
  <c r="N196"/>
  <c r="N195" s="1"/>
  <c r="N194" s="1"/>
  <c r="M196"/>
  <c r="M320"/>
  <c r="L196"/>
  <c r="L320"/>
  <c r="K196"/>
  <c r="J196"/>
  <c r="J320" s="1"/>
  <c r="I196"/>
  <c r="H196"/>
  <c r="H195" s="1"/>
  <c r="H194" s="1"/>
  <c r="C191"/>
  <c r="C315"/>
  <c r="C190"/>
  <c r="C314"/>
  <c r="T186"/>
  <c r="T310"/>
  <c r="S186"/>
  <c r="S310"/>
  <c r="R186"/>
  <c r="R310"/>
  <c r="Q186"/>
  <c r="Q310"/>
  <c r="P186"/>
  <c r="P310"/>
  <c r="O186"/>
  <c r="O310"/>
  <c r="N186"/>
  <c r="N310"/>
  <c r="M186"/>
  <c r="M310"/>
  <c r="L186"/>
  <c r="L310"/>
  <c r="K186"/>
  <c r="K310"/>
  <c r="J186"/>
  <c r="J310"/>
  <c r="I186"/>
  <c r="I310"/>
  <c r="H186"/>
  <c r="H310"/>
  <c r="T185"/>
  <c r="T309"/>
  <c r="S185"/>
  <c r="S309"/>
  <c r="R185"/>
  <c r="R309"/>
  <c r="Q185"/>
  <c r="Q309"/>
  <c r="P185"/>
  <c r="P309"/>
  <c r="O185"/>
  <c r="O309"/>
  <c r="N185"/>
  <c r="N309"/>
  <c r="M185"/>
  <c r="M309"/>
  <c r="L185"/>
  <c r="L309"/>
  <c r="K185"/>
  <c r="K309"/>
  <c r="J185"/>
  <c r="J309"/>
  <c r="I185"/>
  <c r="I309"/>
  <c r="H185"/>
  <c r="H309"/>
  <c r="T184"/>
  <c r="S184"/>
  <c r="S308" s="1"/>
  <c r="R184"/>
  <c r="R308" s="1"/>
  <c r="Q184"/>
  <c r="Q308" s="1"/>
  <c r="P184"/>
  <c r="P308" s="1"/>
  <c r="O184"/>
  <c r="O308" s="1"/>
  <c r="N184"/>
  <c r="N308" s="1"/>
  <c r="M184"/>
  <c r="L184"/>
  <c r="L308" s="1"/>
  <c r="K184"/>
  <c r="K308" s="1"/>
  <c r="J184"/>
  <c r="J308" s="1"/>
  <c r="I184"/>
  <c r="I308" s="1"/>
  <c r="H184"/>
  <c r="H308" s="1"/>
  <c r="T183"/>
  <c r="T307" s="1"/>
  <c r="S183"/>
  <c r="S307" s="1"/>
  <c r="R183"/>
  <c r="R307" s="1"/>
  <c r="Q183"/>
  <c r="Q307" s="1"/>
  <c r="P183"/>
  <c r="P307" s="1"/>
  <c r="O183"/>
  <c r="O307" s="1"/>
  <c r="N183"/>
  <c r="N307" s="1"/>
  <c r="M183"/>
  <c r="M307" s="1"/>
  <c r="L183"/>
  <c r="L307" s="1"/>
  <c r="K183"/>
  <c r="K307" s="1"/>
  <c r="J183"/>
  <c r="J307" s="1"/>
  <c r="I183"/>
  <c r="I307"/>
  <c r="H183"/>
  <c r="H307"/>
  <c r="T182"/>
  <c r="T306"/>
  <c r="S182"/>
  <c r="R182"/>
  <c r="Q182"/>
  <c r="Q306" s="1"/>
  <c r="P182"/>
  <c r="P306" s="1"/>
  <c r="O182"/>
  <c r="O306" s="1"/>
  <c r="N182"/>
  <c r="N306" s="1"/>
  <c r="M182"/>
  <c r="M306" s="1"/>
  <c r="L182"/>
  <c r="K182"/>
  <c r="J182"/>
  <c r="I182"/>
  <c r="I306" s="1"/>
  <c r="H182"/>
  <c r="T180"/>
  <c r="T304"/>
  <c r="S180"/>
  <c r="S304"/>
  <c r="R180"/>
  <c r="R304"/>
  <c r="Q180"/>
  <c r="Q304"/>
  <c r="P180"/>
  <c r="P304"/>
  <c r="O180"/>
  <c r="O304"/>
  <c r="N180"/>
  <c r="N304"/>
  <c r="M180"/>
  <c r="M304"/>
  <c r="L180"/>
  <c r="L304"/>
  <c r="K180"/>
  <c r="J180"/>
  <c r="J304" s="1"/>
  <c r="I180"/>
  <c r="I304" s="1"/>
  <c r="H180"/>
  <c r="H304" s="1"/>
  <c r="T179"/>
  <c r="T303" s="1"/>
  <c r="S179"/>
  <c r="S303" s="1"/>
  <c r="R179"/>
  <c r="R303" s="1"/>
  <c r="Q179"/>
  <c r="Q303" s="1"/>
  <c r="P179"/>
  <c r="P303" s="1"/>
  <c r="O179"/>
  <c r="O303" s="1"/>
  <c r="N179"/>
  <c r="M179"/>
  <c r="M303" s="1"/>
  <c r="L179"/>
  <c r="L303" s="1"/>
  <c r="K179"/>
  <c r="K303" s="1"/>
  <c r="J179"/>
  <c r="J303" s="1"/>
  <c r="I179"/>
  <c r="I303"/>
  <c r="H179"/>
  <c r="T178"/>
  <c r="T302" s="1"/>
  <c r="S178"/>
  <c r="S302"/>
  <c r="R178"/>
  <c r="R302"/>
  <c r="Q178"/>
  <c r="Q302"/>
  <c r="P178"/>
  <c r="P302"/>
  <c r="O178"/>
  <c r="O302"/>
  <c r="N178"/>
  <c r="N302"/>
  <c r="M178"/>
  <c r="M302"/>
  <c r="L178"/>
  <c r="L302"/>
  <c r="K178"/>
  <c r="K302"/>
  <c r="J178"/>
  <c r="J302"/>
  <c r="I178"/>
  <c r="I302"/>
  <c r="H178"/>
  <c r="H302"/>
  <c r="T177"/>
  <c r="T301"/>
  <c r="S177"/>
  <c r="S301"/>
  <c r="R177"/>
  <c r="R301"/>
  <c r="Q177"/>
  <c r="Q301"/>
  <c r="P177"/>
  <c r="P301"/>
  <c r="O177"/>
  <c r="O301"/>
  <c r="N177"/>
  <c r="N301"/>
  <c r="M177"/>
  <c r="M301"/>
  <c r="L177"/>
  <c r="L301"/>
  <c r="K177"/>
  <c r="K301"/>
  <c r="J177"/>
  <c r="J301"/>
  <c r="I177"/>
  <c r="I301"/>
  <c r="H177"/>
  <c r="H301"/>
  <c r="T176"/>
  <c r="T300"/>
  <c r="S176"/>
  <c r="S300"/>
  <c r="R176"/>
  <c r="R300"/>
  <c r="Q176"/>
  <c r="Q300"/>
  <c r="P176"/>
  <c r="P300"/>
  <c r="O176"/>
  <c r="O300"/>
  <c r="N176"/>
  <c r="N300"/>
  <c r="M176"/>
  <c r="M300"/>
  <c r="L176"/>
  <c r="L300"/>
  <c r="K176"/>
  <c r="K300"/>
  <c r="J176"/>
  <c r="J300"/>
  <c r="I176"/>
  <c r="H176"/>
  <c r="H300" s="1"/>
  <c r="T175"/>
  <c r="T299" s="1"/>
  <c r="S175"/>
  <c r="S299" s="1"/>
  <c r="R175"/>
  <c r="Q175"/>
  <c r="P175"/>
  <c r="P299"/>
  <c r="O175"/>
  <c r="O299"/>
  <c r="N175"/>
  <c r="M175"/>
  <c r="M299" s="1"/>
  <c r="L175"/>
  <c r="L299" s="1"/>
  <c r="K175"/>
  <c r="K299" s="1"/>
  <c r="J175"/>
  <c r="J299" s="1"/>
  <c r="I175"/>
  <c r="I299" s="1"/>
  <c r="H175"/>
  <c r="C170"/>
  <c r="C294"/>
  <c r="C169"/>
  <c r="C293"/>
  <c r="T165"/>
  <c r="T289" s="1"/>
  <c r="S165"/>
  <c r="S289" s="1"/>
  <c r="R165"/>
  <c r="Q165"/>
  <c r="Q289"/>
  <c r="P165"/>
  <c r="O165"/>
  <c r="N165"/>
  <c r="M165"/>
  <c r="M289" s="1"/>
  <c r="L165"/>
  <c r="L289" s="1"/>
  <c r="K165"/>
  <c r="J165"/>
  <c r="J289" s="1"/>
  <c r="I165"/>
  <c r="I289" s="1"/>
  <c r="H165"/>
  <c r="T164"/>
  <c r="T288"/>
  <c r="S164"/>
  <c r="S288"/>
  <c r="R164"/>
  <c r="R288"/>
  <c r="Q164"/>
  <c r="Q288"/>
  <c r="P164"/>
  <c r="P288"/>
  <c r="O164"/>
  <c r="O288"/>
  <c r="N164"/>
  <c r="N288"/>
  <c r="M164"/>
  <c r="M288"/>
  <c r="L164"/>
  <c r="L288"/>
  <c r="K164"/>
  <c r="K288"/>
  <c r="J164"/>
  <c r="J288"/>
  <c r="I164"/>
  <c r="I288"/>
  <c r="H164"/>
  <c r="H288"/>
  <c r="T163"/>
  <c r="T287"/>
  <c r="S163"/>
  <c r="R163"/>
  <c r="Q163"/>
  <c r="P163"/>
  <c r="P287"/>
  <c r="O163"/>
  <c r="O287"/>
  <c r="N163"/>
  <c r="M163"/>
  <c r="M287" s="1"/>
  <c r="L163"/>
  <c r="K163"/>
  <c r="K287" s="1"/>
  <c r="J163"/>
  <c r="I163"/>
  <c r="I287"/>
  <c r="H163"/>
  <c r="H287"/>
  <c r="T161"/>
  <c r="T285"/>
  <c r="S161"/>
  <c r="S285"/>
  <c r="R161"/>
  <c r="R285"/>
  <c r="Q161"/>
  <c r="Q285"/>
  <c r="P161"/>
  <c r="P285"/>
  <c r="O161"/>
  <c r="O285"/>
  <c r="N161"/>
  <c r="N285"/>
  <c r="M161"/>
  <c r="M285"/>
  <c r="L161"/>
  <c r="L285"/>
  <c r="K161"/>
  <c r="K285"/>
  <c r="J161"/>
  <c r="J285"/>
  <c r="I161"/>
  <c r="I285"/>
  <c r="H161"/>
  <c r="H285"/>
  <c r="T160"/>
  <c r="T284"/>
  <c r="S160"/>
  <c r="S284"/>
  <c r="R160"/>
  <c r="R284"/>
  <c r="Q160"/>
  <c r="Q284"/>
  <c r="P160"/>
  <c r="P284"/>
  <c r="O160"/>
  <c r="O284"/>
  <c r="N160"/>
  <c r="N284"/>
  <c r="M160"/>
  <c r="M284"/>
  <c r="L160"/>
  <c r="L284"/>
  <c r="K160"/>
  <c r="K284"/>
  <c r="J160"/>
  <c r="J284"/>
  <c r="I160"/>
  <c r="I284"/>
  <c r="H160"/>
  <c r="H284"/>
  <c r="T159"/>
  <c r="T283"/>
  <c r="S159"/>
  <c r="S283"/>
  <c r="R159"/>
  <c r="R283"/>
  <c r="Q159"/>
  <c r="Q283"/>
  <c r="P159"/>
  <c r="P283"/>
  <c r="O159"/>
  <c r="O283"/>
  <c r="N159"/>
  <c r="N283"/>
  <c r="M159"/>
  <c r="M283"/>
  <c r="L159"/>
  <c r="L283"/>
  <c r="K159"/>
  <c r="K283"/>
  <c r="J159"/>
  <c r="J283"/>
  <c r="I159"/>
  <c r="I283"/>
  <c r="H159"/>
  <c r="H283"/>
  <c r="T158"/>
  <c r="T282"/>
  <c r="S158"/>
  <c r="S282"/>
  <c r="R158"/>
  <c r="R282"/>
  <c r="Q158"/>
  <c r="Q282"/>
  <c r="P158"/>
  <c r="P282"/>
  <c r="O158"/>
  <c r="O282"/>
  <c r="N158"/>
  <c r="N282"/>
  <c r="M158"/>
  <c r="L158"/>
  <c r="L282" s="1"/>
  <c r="K158"/>
  <c r="J158"/>
  <c r="J282"/>
  <c r="I158"/>
  <c r="H158"/>
  <c r="T157"/>
  <c r="T281"/>
  <c r="S157"/>
  <c r="S281"/>
  <c r="R157"/>
  <c r="Q157"/>
  <c r="Q281" s="1"/>
  <c r="P157"/>
  <c r="O157"/>
  <c r="O281" s="1"/>
  <c r="N157"/>
  <c r="N281" s="1"/>
  <c r="M157"/>
  <c r="M281" s="1"/>
  <c r="L157"/>
  <c r="L281" s="1"/>
  <c r="K157"/>
  <c r="K281" s="1"/>
  <c r="J157"/>
  <c r="J281" s="1"/>
  <c r="I157"/>
  <c r="H157"/>
  <c r="T156"/>
  <c r="T280" s="1"/>
  <c r="S156"/>
  <c r="S280" s="1"/>
  <c r="R156"/>
  <c r="Q156"/>
  <c r="Q280" s="1"/>
  <c r="P156"/>
  <c r="O156"/>
  <c r="O280"/>
  <c r="N156"/>
  <c r="N280"/>
  <c r="M156"/>
  <c r="M280"/>
  <c r="L156"/>
  <c r="L280"/>
  <c r="K156"/>
  <c r="K280"/>
  <c r="J156"/>
  <c r="J280"/>
  <c r="I156"/>
  <c r="I280"/>
  <c r="H156"/>
  <c r="H280"/>
  <c r="T146"/>
  <c r="T270"/>
  <c r="S146"/>
  <c r="S270"/>
  <c r="R146"/>
  <c r="R270"/>
  <c r="Q146"/>
  <c r="Q270"/>
  <c r="P146"/>
  <c r="P270"/>
  <c r="O146"/>
  <c r="O270"/>
  <c r="N146"/>
  <c r="N270"/>
  <c r="M146"/>
  <c r="M270"/>
  <c r="L146"/>
  <c r="L270"/>
  <c r="K146"/>
  <c r="K270"/>
  <c r="J146"/>
  <c r="J270"/>
  <c r="I146"/>
  <c r="I270"/>
  <c r="H146"/>
  <c r="H270"/>
  <c r="T126"/>
  <c r="S126"/>
  <c r="S115"/>
  <c r="R126"/>
  <c r="Q126"/>
  <c r="P126"/>
  <c r="O126"/>
  <c r="O115"/>
  <c r="N126"/>
  <c r="M126"/>
  <c r="L126"/>
  <c r="K126"/>
  <c r="K115"/>
  <c r="J126"/>
  <c r="I126"/>
  <c r="H126"/>
  <c r="T117"/>
  <c r="T115"/>
  <c r="S117"/>
  <c r="R117"/>
  <c r="Q117"/>
  <c r="Q115"/>
  <c r="P117"/>
  <c r="O117"/>
  <c r="N117"/>
  <c r="M117"/>
  <c r="M115"/>
  <c r="L117"/>
  <c r="K117"/>
  <c r="J117"/>
  <c r="I117"/>
  <c r="H117"/>
  <c r="H115"/>
  <c r="T111"/>
  <c r="S111"/>
  <c r="R111"/>
  <c r="Q111"/>
  <c r="P111"/>
  <c r="O111"/>
  <c r="N111"/>
  <c r="M111"/>
  <c r="L111"/>
  <c r="K111"/>
  <c r="J111"/>
  <c r="I111"/>
  <c r="H111"/>
  <c r="T105"/>
  <c r="S105"/>
  <c r="R105"/>
  <c r="Q105"/>
  <c r="P105"/>
  <c r="O105"/>
  <c r="N105"/>
  <c r="M105"/>
  <c r="L105"/>
  <c r="K105"/>
  <c r="J105"/>
  <c r="I105"/>
  <c r="H105"/>
  <c r="T99"/>
  <c r="T91"/>
  <c r="T90"/>
  <c r="S99"/>
  <c r="R99"/>
  <c r="Q99"/>
  <c r="P99"/>
  <c r="P91"/>
  <c r="P90"/>
  <c r="O99"/>
  <c r="N99"/>
  <c r="M99"/>
  <c r="M91"/>
  <c r="M90"/>
  <c r="L99"/>
  <c r="L91"/>
  <c r="L90"/>
  <c r="K99"/>
  <c r="J99"/>
  <c r="I99"/>
  <c r="H99"/>
  <c r="T92"/>
  <c r="S92"/>
  <c r="S91"/>
  <c r="S90"/>
  <c r="R92"/>
  <c r="R91"/>
  <c r="Q92"/>
  <c r="P92"/>
  <c r="O92"/>
  <c r="N92"/>
  <c r="M92"/>
  <c r="L92"/>
  <c r="K92"/>
  <c r="K91"/>
  <c r="K90"/>
  <c r="J92"/>
  <c r="I92"/>
  <c r="H92"/>
  <c r="T84"/>
  <c r="S84"/>
  <c r="R84"/>
  <c r="Q84"/>
  <c r="P84"/>
  <c r="O84"/>
  <c r="N84"/>
  <c r="M84"/>
  <c r="L84"/>
  <c r="K84"/>
  <c r="J84"/>
  <c r="I84"/>
  <c r="H84"/>
  <c r="T78"/>
  <c r="S78"/>
  <c r="R78"/>
  <c r="Q78"/>
  <c r="P78"/>
  <c r="O78"/>
  <c r="N78"/>
  <c r="M78"/>
  <c r="L78"/>
  <c r="K78"/>
  <c r="J78"/>
  <c r="I78"/>
  <c r="H78"/>
  <c r="T71"/>
  <c r="S71"/>
  <c r="R71"/>
  <c r="Q71"/>
  <c r="Q70"/>
  <c r="Q69"/>
  <c r="P71"/>
  <c r="O71"/>
  <c r="N71"/>
  <c r="M71"/>
  <c r="L71"/>
  <c r="K71"/>
  <c r="J71"/>
  <c r="J70"/>
  <c r="J69"/>
  <c r="I71"/>
  <c r="H71"/>
  <c r="T63"/>
  <c r="S63"/>
  <c r="R63"/>
  <c r="Q63"/>
  <c r="P63"/>
  <c r="O63"/>
  <c r="N63"/>
  <c r="M63"/>
  <c r="L63"/>
  <c r="K63"/>
  <c r="J63"/>
  <c r="I63"/>
  <c r="H63"/>
  <c r="T57"/>
  <c r="S57"/>
  <c r="S49"/>
  <c r="S48"/>
  <c r="R57"/>
  <c r="Q57"/>
  <c r="P57"/>
  <c r="P49"/>
  <c r="P48"/>
  <c r="O57"/>
  <c r="N57"/>
  <c r="M57"/>
  <c r="L57"/>
  <c r="K57"/>
  <c r="K49"/>
  <c r="J57"/>
  <c r="I57"/>
  <c r="H57"/>
  <c r="T50"/>
  <c r="T49"/>
  <c r="T48"/>
  <c r="S50"/>
  <c r="R50"/>
  <c r="Q50"/>
  <c r="P50"/>
  <c r="O50"/>
  <c r="N50"/>
  <c r="N49"/>
  <c r="N48"/>
  <c r="M50"/>
  <c r="M49"/>
  <c r="M48"/>
  <c r="M24"/>
  <c r="L50"/>
  <c r="K50"/>
  <c r="J50"/>
  <c r="J49"/>
  <c r="J48"/>
  <c r="I50"/>
  <c r="H50"/>
  <c r="T42"/>
  <c r="S42"/>
  <c r="R42"/>
  <c r="Q42"/>
  <c r="P42"/>
  <c r="O42"/>
  <c r="N42"/>
  <c r="M42"/>
  <c r="L42"/>
  <c r="K42"/>
  <c r="J42"/>
  <c r="I42"/>
  <c r="T38"/>
  <c r="S38"/>
  <c r="R38"/>
  <c r="Q38"/>
  <c r="P38"/>
  <c r="P30"/>
  <c r="P29"/>
  <c r="O38"/>
  <c r="N38"/>
  <c r="M38"/>
  <c r="L38"/>
  <c r="K38"/>
  <c r="J38"/>
  <c r="I38"/>
  <c r="T31"/>
  <c r="T30"/>
  <c r="T29"/>
  <c r="S31"/>
  <c r="S30"/>
  <c r="S29"/>
  <c r="R31"/>
  <c r="Q31"/>
  <c r="Q30"/>
  <c r="Q29"/>
  <c r="P31"/>
  <c r="O31"/>
  <c r="O30"/>
  <c r="O29"/>
  <c r="N31"/>
  <c r="N30"/>
  <c r="N29"/>
  <c r="M31"/>
  <c r="M30"/>
  <c r="M29"/>
  <c r="L31"/>
  <c r="K31"/>
  <c r="J31"/>
  <c r="I31"/>
  <c r="I30"/>
  <c r="H31"/>
  <c r="I262" i="21"/>
  <c r="I386" s="1"/>
  <c r="J262"/>
  <c r="J386" s="1"/>
  <c r="K262"/>
  <c r="K386" s="1"/>
  <c r="L262"/>
  <c r="L386" s="1"/>
  <c r="M262"/>
  <c r="M386" s="1"/>
  <c r="N262"/>
  <c r="N386" s="1"/>
  <c r="O262"/>
  <c r="O386" s="1"/>
  <c r="P262"/>
  <c r="P386" s="1"/>
  <c r="Q262"/>
  <c r="Q386" s="1"/>
  <c r="R262"/>
  <c r="R386" s="1"/>
  <c r="S262"/>
  <c r="S386" s="1"/>
  <c r="T262"/>
  <c r="T386" s="1"/>
  <c r="H262"/>
  <c r="H386" s="1"/>
  <c r="C260"/>
  <c r="C384"/>
  <c r="I217"/>
  <c r="J217"/>
  <c r="J341"/>
  <c r="K217"/>
  <c r="K341"/>
  <c r="L217"/>
  <c r="L341"/>
  <c r="M217"/>
  <c r="N217"/>
  <c r="N341" s="1"/>
  <c r="O217"/>
  <c r="P217"/>
  <c r="P341"/>
  <c r="Q217"/>
  <c r="R217"/>
  <c r="R341" s="1"/>
  <c r="S217"/>
  <c r="T217"/>
  <c r="T341" s="1"/>
  <c r="I218"/>
  <c r="I342" s="1"/>
  <c r="J218"/>
  <c r="K218"/>
  <c r="L218"/>
  <c r="L342" s="1"/>
  <c r="M218"/>
  <c r="N218"/>
  <c r="N342"/>
  <c r="O218"/>
  <c r="O342"/>
  <c r="P218"/>
  <c r="P342"/>
  <c r="Q218"/>
  <c r="Q342"/>
  <c r="R218"/>
  <c r="S218"/>
  <c r="S342" s="1"/>
  <c r="T218"/>
  <c r="T342" s="1"/>
  <c r="I219"/>
  <c r="I343" s="1"/>
  <c r="J219"/>
  <c r="J343" s="1"/>
  <c r="K219"/>
  <c r="K343" s="1"/>
  <c r="L219"/>
  <c r="M219"/>
  <c r="M343"/>
  <c r="N219"/>
  <c r="O219"/>
  <c r="O343" s="1"/>
  <c r="P219"/>
  <c r="P343" s="1"/>
  <c r="Q219"/>
  <c r="Q343" s="1"/>
  <c r="R219"/>
  <c r="R343" s="1"/>
  <c r="S219"/>
  <c r="S343" s="1"/>
  <c r="T219"/>
  <c r="T343" s="1"/>
  <c r="I220"/>
  <c r="J220"/>
  <c r="J344" s="1"/>
  <c r="K220"/>
  <c r="K344"/>
  <c r="L220"/>
  <c r="L344"/>
  <c r="M220"/>
  <c r="M344"/>
  <c r="N220"/>
  <c r="O220"/>
  <c r="O344" s="1"/>
  <c r="P220"/>
  <c r="P344" s="1"/>
  <c r="Q220"/>
  <c r="Q344" s="1"/>
  <c r="R220"/>
  <c r="R344" s="1"/>
  <c r="S220"/>
  <c r="S344" s="1"/>
  <c r="T220"/>
  <c r="T344" s="1"/>
  <c r="I221"/>
  <c r="I345" s="1"/>
  <c r="J221"/>
  <c r="J345" s="1"/>
  <c r="K221"/>
  <c r="K345" s="1"/>
  <c r="L221"/>
  <c r="L345" s="1"/>
  <c r="M221"/>
  <c r="M345" s="1"/>
  <c r="N221"/>
  <c r="N345" s="1"/>
  <c r="O221"/>
  <c r="O345" s="1"/>
  <c r="P221"/>
  <c r="P345" s="1"/>
  <c r="Q221"/>
  <c r="Q345" s="1"/>
  <c r="R221"/>
  <c r="R345" s="1"/>
  <c r="S221"/>
  <c r="S345" s="1"/>
  <c r="T221"/>
  <c r="T345" s="1"/>
  <c r="I222"/>
  <c r="I346" s="1"/>
  <c r="J222"/>
  <c r="J346" s="1"/>
  <c r="K222"/>
  <c r="K346" s="1"/>
  <c r="L222"/>
  <c r="L346" s="1"/>
  <c r="M222"/>
  <c r="M346" s="1"/>
  <c r="N222"/>
  <c r="N346" s="1"/>
  <c r="O222"/>
  <c r="O346" s="1"/>
  <c r="P222"/>
  <c r="P346" s="1"/>
  <c r="Q222"/>
  <c r="Q346" s="1"/>
  <c r="R222"/>
  <c r="R346" s="1"/>
  <c r="S222"/>
  <c r="S346" s="1"/>
  <c r="T222"/>
  <c r="T346" s="1"/>
  <c r="I224"/>
  <c r="I348" s="1"/>
  <c r="J224"/>
  <c r="J348" s="1"/>
  <c r="K224"/>
  <c r="K348"/>
  <c r="L224"/>
  <c r="L348"/>
  <c r="M224"/>
  <c r="M348"/>
  <c r="N224"/>
  <c r="O224"/>
  <c r="O348" s="1"/>
  <c r="P224"/>
  <c r="Q224"/>
  <c r="Q348"/>
  <c r="R224"/>
  <c r="S224"/>
  <c r="S348" s="1"/>
  <c r="T224"/>
  <c r="I225"/>
  <c r="I349"/>
  <c r="J225"/>
  <c r="J349"/>
  <c r="K225"/>
  <c r="K349"/>
  <c r="L225"/>
  <c r="L349"/>
  <c r="M225"/>
  <c r="M349"/>
  <c r="N225"/>
  <c r="O225"/>
  <c r="O349" s="1"/>
  <c r="P225"/>
  <c r="P349" s="1"/>
  <c r="Q225"/>
  <c r="Q349" s="1"/>
  <c r="R225"/>
  <c r="R349"/>
  <c r="S225"/>
  <c r="T225"/>
  <c r="T349" s="1"/>
  <c r="I226"/>
  <c r="J226"/>
  <c r="J350"/>
  <c r="K226"/>
  <c r="L226"/>
  <c r="L350" s="1"/>
  <c r="M226"/>
  <c r="M350"/>
  <c r="N226"/>
  <c r="N350"/>
  <c r="O226"/>
  <c r="O350"/>
  <c r="P226"/>
  <c r="P350"/>
  <c r="Q226"/>
  <c r="Q350"/>
  <c r="R226"/>
  <c r="R350"/>
  <c r="S226"/>
  <c r="S350"/>
  <c r="T226"/>
  <c r="T350"/>
  <c r="I227"/>
  <c r="I351"/>
  <c r="J227"/>
  <c r="J351"/>
  <c r="K227"/>
  <c r="K351"/>
  <c r="L227"/>
  <c r="L351"/>
  <c r="M227"/>
  <c r="M351"/>
  <c r="N227"/>
  <c r="N351"/>
  <c r="O227"/>
  <c r="O351"/>
  <c r="P227"/>
  <c r="P351"/>
  <c r="Q227"/>
  <c r="Q351"/>
  <c r="R227"/>
  <c r="R351"/>
  <c r="S227"/>
  <c r="S351"/>
  <c r="T227"/>
  <c r="T351"/>
  <c r="I228"/>
  <c r="I352"/>
  <c r="J228"/>
  <c r="J352"/>
  <c r="K228"/>
  <c r="K352"/>
  <c r="L228"/>
  <c r="L352"/>
  <c r="M228"/>
  <c r="M352"/>
  <c r="N228"/>
  <c r="N352"/>
  <c r="O228"/>
  <c r="O352"/>
  <c r="P228"/>
  <c r="P352"/>
  <c r="Q228"/>
  <c r="Q352"/>
  <c r="R228"/>
  <c r="R352"/>
  <c r="S228"/>
  <c r="S352"/>
  <c r="T228"/>
  <c r="T352"/>
  <c r="H228"/>
  <c r="H352"/>
  <c r="H227"/>
  <c r="H351"/>
  <c r="H226"/>
  <c r="H350"/>
  <c r="H225"/>
  <c r="H349" s="1"/>
  <c r="H224"/>
  <c r="H222"/>
  <c r="H346" s="1"/>
  <c r="H221"/>
  <c r="H345" s="1"/>
  <c r="H220"/>
  <c r="H344" s="1"/>
  <c r="H219"/>
  <c r="H218"/>
  <c r="H342" s="1"/>
  <c r="H217"/>
  <c r="H341" s="1"/>
  <c r="H207"/>
  <c r="H331" s="1"/>
  <c r="H206"/>
  <c r="H330" s="1"/>
  <c r="H205"/>
  <c r="H329" s="1"/>
  <c r="H204"/>
  <c r="H328" s="1"/>
  <c r="H203"/>
  <c r="H202" s="1"/>
  <c r="H326" s="1"/>
  <c r="H201"/>
  <c r="H325"/>
  <c r="H200"/>
  <c r="H324"/>
  <c r="H199"/>
  <c r="H323"/>
  <c r="H198"/>
  <c r="H322"/>
  <c r="H197"/>
  <c r="H321"/>
  <c r="H196"/>
  <c r="H320"/>
  <c r="T207"/>
  <c r="T331"/>
  <c r="S207"/>
  <c r="S331"/>
  <c r="R207"/>
  <c r="R331"/>
  <c r="Q207"/>
  <c r="Q331"/>
  <c r="P207"/>
  <c r="P331"/>
  <c r="O207"/>
  <c r="O331"/>
  <c r="N207"/>
  <c r="N331"/>
  <c r="M207"/>
  <c r="M331"/>
  <c r="L207"/>
  <c r="L331"/>
  <c r="K207"/>
  <c r="J207"/>
  <c r="J331" s="1"/>
  <c r="T206"/>
  <c r="S206"/>
  <c r="S330" s="1"/>
  <c r="R206"/>
  <c r="R330" s="1"/>
  <c r="Q206"/>
  <c r="Q330" s="1"/>
  <c r="P206"/>
  <c r="P202" s="1"/>
  <c r="O206"/>
  <c r="O330"/>
  <c r="N206"/>
  <c r="N330"/>
  <c r="M206"/>
  <c r="L206"/>
  <c r="L330" s="1"/>
  <c r="K206"/>
  <c r="K330" s="1"/>
  <c r="J206"/>
  <c r="J330" s="1"/>
  <c r="T205"/>
  <c r="S205"/>
  <c r="S329"/>
  <c r="R205"/>
  <c r="R329"/>
  <c r="Q205"/>
  <c r="Q329"/>
  <c r="P205"/>
  <c r="P329"/>
  <c r="O205"/>
  <c r="O329"/>
  <c r="N205"/>
  <c r="N329"/>
  <c r="M205"/>
  <c r="M329"/>
  <c r="L205"/>
  <c r="L329"/>
  <c r="K205"/>
  <c r="K329"/>
  <c r="J205"/>
  <c r="J329"/>
  <c r="T204"/>
  <c r="T328"/>
  <c r="S204"/>
  <c r="S328"/>
  <c r="R204"/>
  <c r="R328"/>
  <c r="Q204"/>
  <c r="P204"/>
  <c r="P328" s="1"/>
  <c r="O204"/>
  <c r="O328" s="1"/>
  <c r="N204"/>
  <c r="N328" s="1"/>
  <c r="M204"/>
  <c r="L204"/>
  <c r="L328" s="1"/>
  <c r="K204"/>
  <c r="K328" s="1"/>
  <c r="J204"/>
  <c r="J328" s="1"/>
  <c r="T203"/>
  <c r="T327"/>
  <c r="S203"/>
  <c r="R203"/>
  <c r="Q203"/>
  <c r="Q327" s="1"/>
  <c r="P203"/>
  <c r="P327" s="1"/>
  <c r="O203"/>
  <c r="N203"/>
  <c r="N327"/>
  <c r="M203"/>
  <c r="L203"/>
  <c r="L327" s="1"/>
  <c r="K203"/>
  <c r="K327" s="1"/>
  <c r="J203"/>
  <c r="J327" s="1"/>
  <c r="T201"/>
  <c r="T325"/>
  <c r="S201"/>
  <c r="S325"/>
  <c r="R201"/>
  <c r="R325"/>
  <c r="Q201"/>
  <c r="Q325"/>
  <c r="P201"/>
  <c r="P325"/>
  <c r="O201"/>
  <c r="N201"/>
  <c r="N325" s="1"/>
  <c r="M201"/>
  <c r="M325" s="1"/>
  <c r="L201"/>
  <c r="L325" s="1"/>
  <c r="K201"/>
  <c r="K325" s="1"/>
  <c r="J201"/>
  <c r="J325" s="1"/>
  <c r="T200"/>
  <c r="T324" s="1"/>
  <c r="S200"/>
  <c r="S324" s="1"/>
  <c r="R200"/>
  <c r="R324" s="1"/>
  <c r="Q200"/>
  <c r="P200"/>
  <c r="P324" s="1"/>
  <c r="O200"/>
  <c r="O324" s="1"/>
  <c r="N200"/>
  <c r="N324" s="1"/>
  <c r="M200"/>
  <c r="M324" s="1"/>
  <c r="L200"/>
  <c r="L324" s="1"/>
  <c r="K200"/>
  <c r="J200"/>
  <c r="J324"/>
  <c r="T199"/>
  <c r="T323"/>
  <c r="S199"/>
  <c r="R199"/>
  <c r="R323" s="1"/>
  <c r="Q199"/>
  <c r="Q323" s="1"/>
  <c r="P199"/>
  <c r="P323" s="1"/>
  <c r="O199"/>
  <c r="O323" s="1"/>
  <c r="N199"/>
  <c r="N323" s="1"/>
  <c r="M199"/>
  <c r="M323" s="1"/>
  <c r="L199"/>
  <c r="L323" s="1"/>
  <c r="K199"/>
  <c r="J199"/>
  <c r="J323" s="1"/>
  <c r="T198"/>
  <c r="T322" s="1"/>
  <c r="S198"/>
  <c r="S322" s="1"/>
  <c r="R198"/>
  <c r="R322" s="1"/>
  <c r="Q198"/>
  <c r="Q322"/>
  <c r="P198"/>
  <c r="P322"/>
  <c r="O198"/>
  <c r="O322"/>
  <c r="N198"/>
  <c r="N322"/>
  <c r="M198"/>
  <c r="L198"/>
  <c r="K198"/>
  <c r="K322"/>
  <c r="J198"/>
  <c r="J322"/>
  <c r="T197"/>
  <c r="S197"/>
  <c r="S321" s="1"/>
  <c r="R197"/>
  <c r="Q197"/>
  <c r="Q321" s="1"/>
  <c r="P197"/>
  <c r="O197"/>
  <c r="O321"/>
  <c r="N197"/>
  <c r="N321"/>
  <c r="M197"/>
  <c r="M321"/>
  <c r="L197"/>
  <c r="L321"/>
  <c r="K197"/>
  <c r="K321"/>
  <c r="J197"/>
  <c r="J321"/>
  <c r="T196"/>
  <c r="T320"/>
  <c r="S196"/>
  <c r="S320"/>
  <c r="R196"/>
  <c r="R320"/>
  <c r="Q196"/>
  <c r="Q320"/>
  <c r="P196"/>
  <c r="P320"/>
  <c r="O196"/>
  <c r="O320"/>
  <c r="N196"/>
  <c r="M196"/>
  <c r="M320" s="1"/>
  <c r="L196"/>
  <c r="L320" s="1"/>
  <c r="K196"/>
  <c r="K320" s="1"/>
  <c r="J196"/>
  <c r="I207"/>
  <c r="I331" s="1"/>
  <c r="I206"/>
  <c r="I330" s="1"/>
  <c r="I205"/>
  <c r="I329" s="1"/>
  <c r="I204"/>
  <c r="I328" s="1"/>
  <c r="I203"/>
  <c r="I201"/>
  <c r="I325" s="1"/>
  <c r="I200"/>
  <c r="I324" s="1"/>
  <c r="I199"/>
  <c r="I323" s="1"/>
  <c r="I198"/>
  <c r="I322" s="1"/>
  <c r="I197"/>
  <c r="I321" s="1"/>
  <c r="I196"/>
  <c r="I175"/>
  <c r="I299"/>
  <c r="I176"/>
  <c r="I300"/>
  <c r="I177"/>
  <c r="I301"/>
  <c r="I178"/>
  <c r="I179"/>
  <c r="I303" s="1"/>
  <c r="I180"/>
  <c r="I182"/>
  <c r="I183"/>
  <c r="I307"/>
  <c r="I184"/>
  <c r="I308"/>
  <c r="I185"/>
  <c r="I309"/>
  <c r="I186"/>
  <c r="I310"/>
  <c r="J175"/>
  <c r="K175"/>
  <c r="K299" s="1"/>
  <c r="L175"/>
  <c r="L299" s="1"/>
  <c r="M175"/>
  <c r="M299" s="1"/>
  <c r="N175"/>
  <c r="N299" s="1"/>
  <c r="O175"/>
  <c r="P175"/>
  <c r="P299"/>
  <c r="Q175"/>
  <c r="Q299"/>
  <c r="R175"/>
  <c r="R299"/>
  <c r="S175"/>
  <c r="S299"/>
  <c r="T175"/>
  <c r="T299"/>
  <c r="J176"/>
  <c r="J300"/>
  <c r="K176"/>
  <c r="K300"/>
  <c r="L176"/>
  <c r="L300"/>
  <c r="M176"/>
  <c r="M300"/>
  <c r="N176"/>
  <c r="N300"/>
  <c r="O176"/>
  <c r="O300"/>
  <c r="P176"/>
  <c r="P300"/>
  <c r="Q176"/>
  <c r="R176"/>
  <c r="R300" s="1"/>
  <c r="S176"/>
  <c r="S300" s="1"/>
  <c r="T176"/>
  <c r="T300" s="1"/>
  <c r="J177"/>
  <c r="J301" s="1"/>
  <c r="K177"/>
  <c r="L177"/>
  <c r="L301" s="1"/>
  <c r="M177"/>
  <c r="M301" s="1"/>
  <c r="N177"/>
  <c r="O177"/>
  <c r="P177"/>
  <c r="P301" s="1"/>
  <c r="Q177"/>
  <c r="Q301" s="1"/>
  <c r="R177"/>
  <c r="R301" s="1"/>
  <c r="S177"/>
  <c r="T177"/>
  <c r="T301" s="1"/>
  <c r="J178"/>
  <c r="J302" s="1"/>
  <c r="K178"/>
  <c r="K302" s="1"/>
  <c r="L178"/>
  <c r="L302" s="1"/>
  <c r="M178"/>
  <c r="N178"/>
  <c r="N302"/>
  <c r="O178"/>
  <c r="O302"/>
  <c r="P178"/>
  <c r="P302"/>
  <c r="Q178"/>
  <c r="Q302"/>
  <c r="R178"/>
  <c r="R302"/>
  <c r="S178"/>
  <c r="S302"/>
  <c r="T178"/>
  <c r="T302"/>
  <c r="J179"/>
  <c r="J303"/>
  <c r="K179"/>
  <c r="K303"/>
  <c r="L179"/>
  <c r="L303"/>
  <c r="M179"/>
  <c r="M303"/>
  <c r="N179"/>
  <c r="N303"/>
  <c r="O179"/>
  <c r="O303"/>
  <c r="P179"/>
  <c r="P303"/>
  <c r="Q179"/>
  <c r="Q303"/>
  <c r="R179"/>
  <c r="R303"/>
  <c r="S179"/>
  <c r="S303"/>
  <c r="T179"/>
  <c r="T303"/>
  <c r="J180"/>
  <c r="J304"/>
  <c r="K180"/>
  <c r="K304"/>
  <c r="L180"/>
  <c r="L304"/>
  <c r="M180"/>
  <c r="M304"/>
  <c r="N180"/>
  <c r="N304"/>
  <c r="O180"/>
  <c r="O304"/>
  <c r="P180"/>
  <c r="P304"/>
  <c r="Q180"/>
  <c r="Q304"/>
  <c r="R180"/>
  <c r="R304"/>
  <c r="S180"/>
  <c r="S304"/>
  <c r="T180"/>
  <c r="T304"/>
  <c r="J182"/>
  <c r="J306"/>
  <c r="K182"/>
  <c r="K306"/>
  <c r="L182"/>
  <c r="M182"/>
  <c r="M306" s="1"/>
  <c r="N182"/>
  <c r="N306" s="1"/>
  <c r="O182"/>
  <c r="O306" s="1"/>
  <c r="P182"/>
  <c r="P306" s="1"/>
  <c r="Q182"/>
  <c r="Q306" s="1"/>
  <c r="R182"/>
  <c r="S182"/>
  <c r="S306"/>
  <c r="T182"/>
  <c r="T306"/>
  <c r="J183"/>
  <c r="J307"/>
  <c r="K183"/>
  <c r="K307"/>
  <c r="L183"/>
  <c r="L307"/>
  <c r="M183"/>
  <c r="N183"/>
  <c r="O183"/>
  <c r="P183"/>
  <c r="P307" s="1"/>
  <c r="Q183"/>
  <c r="Q307" s="1"/>
  <c r="R183"/>
  <c r="R307" s="1"/>
  <c r="S183"/>
  <c r="S307" s="1"/>
  <c r="T183"/>
  <c r="J184"/>
  <c r="J308" s="1"/>
  <c r="K184"/>
  <c r="K308" s="1"/>
  <c r="L184"/>
  <c r="M184"/>
  <c r="N184"/>
  <c r="N308" s="1"/>
  <c r="O184"/>
  <c r="O308" s="1"/>
  <c r="P184"/>
  <c r="P308" s="1"/>
  <c r="Q184"/>
  <c r="R184"/>
  <c r="R308"/>
  <c r="S184"/>
  <c r="S308"/>
  <c r="T184"/>
  <c r="J185"/>
  <c r="J309" s="1"/>
  <c r="K185"/>
  <c r="K309" s="1"/>
  <c r="L185"/>
  <c r="L309" s="1"/>
  <c r="M185"/>
  <c r="M309" s="1"/>
  <c r="N185"/>
  <c r="N309" s="1"/>
  <c r="O185"/>
  <c r="O309" s="1"/>
  <c r="P185"/>
  <c r="P309" s="1"/>
  <c r="Q185"/>
  <c r="Q309"/>
  <c r="R185"/>
  <c r="R309"/>
  <c r="S185"/>
  <c r="S309"/>
  <c r="T185"/>
  <c r="T309"/>
  <c r="J186"/>
  <c r="J310"/>
  <c r="K186"/>
  <c r="L186"/>
  <c r="L310" s="1"/>
  <c r="M186"/>
  <c r="M310" s="1"/>
  <c r="N186"/>
  <c r="N310" s="1"/>
  <c r="O186"/>
  <c r="O310" s="1"/>
  <c r="P186"/>
  <c r="P310" s="1"/>
  <c r="Q186"/>
  <c r="Q310" s="1"/>
  <c r="R186"/>
  <c r="R310" s="1"/>
  <c r="S186"/>
  <c r="S310" s="1"/>
  <c r="T186"/>
  <c r="T310" s="1"/>
  <c r="H183"/>
  <c r="H307" s="1"/>
  <c r="H184"/>
  <c r="H308" s="1"/>
  <c r="H185"/>
  <c r="H309" s="1"/>
  <c r="H186"/>
  <c r="H310" s="1"/>
  <c r="H18" i="27"/>
  <c r="H14"/>
  <c r="H236" i="51"/>
  <c r="H49" i="48"/>
  <c r="H233" i="51"/>
  <c r="H357"/>
  <c r="H43" i="48"/>
  <c r="H232" i="21"/>
  <c r="H356" s="1"/>
  <c r="H38" i="48"/>
  <c r="H35"/>
  <c r="H24"/>
  <c r="H14"/>
  <c r="H16"/>
  <c r="T49"/>
  <c r="T233" i="51"/>
  <c r="T357" s="1"/>
  <c r="S49" i="48"/>
  <c r="S233" i="51"/>
  <c r="S357"/>
  <c r="R49" i="48"/>
  <c r="R233" i="21"/>
  <c r="R357" s="1"/>
  <c r="R233" i="51"/>
  <c r="R357" s="1"/>
  <c r="Q49" i="48"/>
  <c r="Q233" i="51"/>
  <c r="Q357"/>
  <c r="P49" i="48"/>
  <c r="O49"/>
  <c r="N49"/>
  <c r="M49"/>
  <c r="M233" i="21"/>
  <c r="M357"/>
  <c r="L49" i="48"/>
  <c r="L233" i="51"/>
  <c r="L357" s="1"/>
  <c r="K49" i="48"/>
  <c r="K233" i="21"/>
  <c r="K357"/>
  <c r="J49" i="48"/>
  <c r="J233" i="51"/>
  <c r="J357" s="1"/>
  <c r="I49" i="48"/>
  <c r="T43"/>
  <c r="S43"/>
  <c r="S232" i="21"/>
  <c r="S356"/>
  <c r="R43" i="48"/>
  <c r="Q43"/>
  <c r="P43"/>
  <c r="O43"/>
  <c r="N43"/>
  <c r="N232" i="51"/>
  <c r="N356" s="1"/>
  <c r="M43" i="48"/>
  <c r="L43"/>
  <c r="K43"/>
  <c r="J43"/>
  <c r="I43"/>
  <c r="T38"/>
  <c r="S38"/>
  <c r="S231" i="21"/>
  <c r="S355"/>
  <c r="R38" i="48"/>
  <c r="Q38"/>
  <c r="Q231" i="21"/>
  <c r="Q355"/>
  <c r="P38" i="48"/>
  <c r="P231" i="51"/>
  <c r="P355" s="1"/>
  <c r="O38" i="48"/>
  <c r="O231" i="51"/>
  <c r="O355"/>
  <c r="N38" i="48"/>
  <c r="N231" i="51"/>
  <c r="N355" s="1"/>
  <c r="M38" i="48"/>
  <c r="M231" i="51"/>
  <c r="M355"/>
  <c r="L38" i="48"/>
  <c r="K38"/>
  <c r="J38"/>
  <c r="I38"/>
  <c r="T35"/>
  <c r="S35"/>
  <c r="R35"/>
  <c r="Q35"/>
  <c r="Q230" i="51"/>
  <c r="Q354"/>
  <c r="P35" i="48"/>
  <c r="P230" i="51"/>
  <c r="P354" s="1"/>
  <c r="O35" i="48"/>
  <c r="N35"/>
  <c r="M35"/>
  <c r="L35"/>
  <c r="L230" i="21"/>
  <c r="L354" s="1"/>
  <c r="K35" i="48"/>
  <c r="K230" i="21"/>
  <c r="K354"/>
  <c r="J35" i="48"/>
  <c r="J230" i="21"/>
  <c r="J354" s="1"/>
  <c r="I35" i="48"/>
  <c r="T24"/>
  <c r="S24"/>
  <c r="R24"/>
  <c r="Q24"/>
  <c r="P24"/>
  <c r="O24"/>
  <c r="N24"/>
  <c r="M24"/>
  <c r="L24"/>
  <c r="K24"/>
  <c r="K14"/>
  <c r="J24"/>
  <c r="I24"/>
  <c r="T16"/>
  <c r="S16"/>
  <c r="R16"/>
  <c r="Q16"/>
  <c r="P16"/>
  <c r="P14"/>
  <c r="O16"/>
  <c r="N16"/>
  <c r="M16"/>
  <c r="M14"/>
  <c r="L16"/>
  <c r="K16"/>
  <c r="J16"/>
  <c r="J14"/>
  <c r="I16"/>
  <c r="I14"/>
  <c r="H49" i="47"/>
  <c r="H212" i="51"/>
  <c r="H336"/>
  <c r="H43" i="47"/>
  <c r="H38"/>
  <c r="H35"/>
  <c r="H24"/>
  <c r="H16"/>
  <c r="T49"/>
  <c r="S49"/>
  <c r="R49"/>
  <c r="Q49"/>
  <c r="P49"/>
  <c r="O49"/>
  <c r="N49"/>
  <c r="N212" i="21"/>
  <c r="N336"/>
  <c r="M49" i="47"/>
  <c r="M212" i="51"/>
  <c r="M336" s="1"/>
  <c r="L49" i="47"/>
  <c r="L212" i="21"/>
  <c r="L336"/>
  <c r="K49" i="47"/>
  <c r="K212" i="21"/>
  <c r="K336" s="1"/>
  <c r="J49" i="47"/>
  <c r="J212" i="21"/>
  <c r="J336"/>
  <c r="I49" i="47"/>
  <c r="I212" i="51"/>
  <c r="I336" s="1"/>
  <c r="T43" i="47"/>
  <c r="S43"/>
  <c r="R43"/>
  <c r="Q43"/>
  <c r="P43"/>
  <c r="O43"/>
  <c r="N43"/>
  <c r="M43"/>
  <c r="M211" i="21"/>
  <c r="M335" s="1"/>
  <c r="L43" i="47"/>
  <c r="L211" i="21"/>
  <c r="L335"/>
  <c r="K43" i="47"/>
  <c r="J43"/>
  <c r="I43"/>
  <c r="I211" i="51"/>
  <c r="I335" s="1"/>
  <c r="T38" i="47"/>
  <c r="T210" i="21"/>
  <c r="T334"/>
  <c r="S38" i="47"/>
  <c r="R38"/>
  <c r="R210" i="51"/>
  <c r="R334"/>
  <c r="Q38" i="47"/>
  <c r="P38"/>
  <c r="O38"/>
  <c r="N38"/>
  <c r="M38"/>
  <c r="L38"/>
  <c r="K38"/>
  <c r="J38"/>
  <c r="I38"/>
  <c r="T35"/>
  <c r="T209" i="51"/>
  <c r="T333"/>
  <c r="S35" i="47"/>
  <c r="S209" i="51"/>
  <c r="S333" s="1"/>
  <c r="R35" i="47"/>
  <c r="Q35"/>
  <c r="Q209" i="51"/>
  <c r="P35" i="47"/>
  <c r="O35"/>
  <c r="N35"/>
  <c r="M35"/>
  <c r="M209" i="21"/>
  <c r="L35" i="47"/>
  <c r="K35"/>
  <c r="J35"/>
  <c r="I35"/>
  <c r="T24"/>
  <c r="S24"/>
  <c r="R24"/>
  <c r="Q24"/>
  <c r="P24"/>
  <c r="O24"/>
  <c r="N24"/>
  <c r="M24"/>
  <c r="L24"/>
  <c r="K24"/>
  <c r="J24"/>
  <c r="I24"/>
  <c r="I14"/>
  <c r="T16"/>
  <c r="T14"/>
  <c r="S16"/>
  <c r="S14"/>
  <c r="R16"/>
  <c r="Q16"/>
  <c r="P16"/>
  <c r="P14"/>
  <c r="O16"/>
  <c r="N16"/>
  <c r="N14"/>
  <c r="M16"/>
  <c r="L16"/>
  <c r="K16"/>
  <c r="K14"/>
  <c r="J16"/>
  <c r="I16"/>
  <c r="I16" i="24"/>
  <c r="J16"/>
  <c r="K16"/>
  <c r="L16"/>
  <c r="M16"/>
  <c r="N16"/>
  <c r="O16"/>
  <c r="P16"/>
  <c r="Q16"/>
  <c r="R16"/>
  <c r="R14"/>
  <c r="S16"/>
  <c r="T16"/>
  <c r="I24"/>
  <c r="J24"/>
  <c r="K24"/>
  <c r="L24"/>
  <c r="M24"/>
  <c r="N24"/>
  <c r="O24"/>
  <c r="P24"/>
  <c r="Q24"/>
  <c r="R24"/>
  <c r="S24"/>
  <c r="T24"/>
  <c r="I35"/>
  <c r="J35"/>
  <c r="J188" i="21"/>
  <c r="J312" s="1"/>
  <c r="K35" i="24"/>
  <c r="L35"/>
  <c r="M35"/>
  <c r="M188" i="51"/>
  <c r="M312"/>
  <c r="N35" i="24"/>
  <c r="O35"/>
  <c r="P35"/>
  <c r="Q35"/>
  <c r="R35"/>
  <c r="S35"/>
  <c r="T35"/>
  <c r="T188" i="51"/>
  <c r="I38" i="24"/>
  <c r="J38"/>
  <c r="K38"/>
  <c r="L38"/>
  <c r="L189" i="21"/>
  <c r="L313" s="1"/>
  <c r="L189" i="51"/>
  <c r="L313" s="1"/>
  <c r="M38" i="24"/>
  <c r="N38"/>
  <c r="O38"/>
  <c r="P38"/>
  <c r="P189" i="51"/>
  <c r="P313" s="1"/>
  <c r="Q38" i="24"/>
  <c r="Q189" i="51"/>
  <c r="R38" i="24"/>
  <c r="S38"/>
  <c r="T38"/>
  <c r="T189" i="21"/>
  <c r="T313"/>
  <c r="I43" i="24"/>
  <c r="J43"/>
  <c r="K43"/>
  <c r="L43"/>
  <c r="L190" i="51"/>
  <c r="L314"/>
  <c r="M43" i="24"/>
  <c r="M190" i="51"/>
  <c r="M314" s="1"/>
  <c r="N43" i="24"/>
  <c r="N190" i="51"/>
  <c r="N314"/>
  <c r="O43" i="24"/>
  <c r="P43"/>
  <c r="P190" i="51"/>
  <c r="P314"/>
  <c r="Q43" i="24"/>
  <c r="Q190" i="21"/>
  <c r="Q314" s="1"/>
  <c r="R43" i="24"/>
  <c r="S43"/>
  <c r="T43"/>
  <c r="I49"/>
  <c r="J49"/>
  <c r="K49"/>
  <c r="K191" i="51"/>
  <c r="K315" s="1"/>
  <c r="L49" i="24"/>
  <c r="M49"/>
  <c r="M191" i="51"/>
  <c r="M315" s="1"/>
  <c r="N49" i="24"/>
  <c r="O49"/>
  <c r="O191" i="21"/>
  <c r="O315" s="1"/>
  <c r="P49" i="24"/>
  <c r="Q49"/>
  <c r="R49"/>
  <c r="R191" i="21"/>
  <c r="R315"/>
  <c r="R191" i="51"/>
  <c r="R315"/>
  <c r="S49" i="24"/>
  <c r="S191" i="51"/>
  <c r="S315" s="1"/>
  <c r="T49" i="24"/>
  <c r="T191" i="51"/>
  <c r="T315"/>
  <c r="H49" i="24"/>
  <c r="H43"/>
  <c r="H190" i="51"/>
  <c r="H314"/>
  <c r="H38" i="24"/>
  <c r="H35"/>
  <c r="H24"/>
  <c r="H16"/>
  <c r="H47" i="19"/>
  <c r="H170" i="51"/>
  <c r="H294" s="1"/>
  <c r="H41" i="19"/>
  <c r="H36"/>
  <c r="H33"/>
  <c r="H24"/>
  <c r="H16"/>
  <c r="I24"/>
  <c r="J24"/>
  <c r="J14"/>
  <c r="K24"/>
  <c r="L24"/>
  <c r="M24"/>
  <c r="N24"/>
  <c r="O24"/>
  <c r="P24"/>
  <c r="Q24"/>
  <c r="R24"/>
  <c r="S24"/>
  <c r="T24"/>
  <c r="I16"/>
  <c r="I14"/>
  <c r="J16"/>
  <c r="K16"/>
  <c r="K14"/>
  <c r="L16"/>
  <c r="L14"/>
  <c r="M16"/>
  <c r="N16"/>
  <c r="O16"/>
  <c r="O14"/>
  <c r="P16"/>
  <c r="Q16"/>
  <c r="R16"/>
  <c r="S16"/>
  <c r="S14"/>
  <c r="T16"/>
  <c r="H182" i="21"/>
  <c r="H176"/>
  <c r="H300" s="1"/>
  <c r="H177"/>
  <c r="H301" s="1"/>
  <c r="H178"/>
  <c r="H302" s="1"/>
  <c r="H179"/>
  <c r="H303" s="1"/>
  <c r="H180"/>
  <c r="H304" s="1"/>
  <c r="H175"/>
  <c r="H299" s="1"/>
  <c r="H158"/>
  <c r="T105"/>
  <c r="S105"/>
  <c r="R105"/>
  <c r="Q105"/>
  <c r="P105"/>
  <c r="O105"/>
  <c r="N105"/>
  <c r="M105"/>
  <c r="L105"/>
  <c r="K105"/>
  <c r="J105"/>
  <c r="I105"/>
  <c r="H105"/>
  <c r="T99"/>
  <c r="S99"/>
  <c r="R99"/>
  <c r="Q99"/>
  <c r="P99"/>
  <c r="O99"/>
  <c r="N99"/>
  <c r="M99"/>
  <c r="L99"/>
  <c r="L91"/>
  <c r="K99"/>
  <c r="J99"/>
  <c r="I99"/>
  <c r="H99"/>
  <c r="T92"/>
  <c r="S92"/>
  <c r="R92"/>
  <c r="R91"/>
  <c r="R90"/>
  <c r="Q92"/>
  <c r="P92"/>
  <c r="O92"/>
  <c r="N92"/>
  <c r="M92"/>
  <c r="M91"/>
  <c r="M90"/>
  <c r="L92"/>
  <c r="K92"/>
  <c r="J92"/>
  <c r="J91"/>
  <c r="J90"/>
  <c r="I92"/>
  <c r="H92"/>
  <c r="T84"/>
  <c r="S84"/>
  <c r="R84"/>
  <c r="Q84"/>
  <c r="P84"/>
  <c r="O84"/>
  <c r="N84"/>
  <c r="N69"/>
  <c r="M84"/>
  <c r="L84"/>
  <c r="K84"/>
  <c r="J84"/>
  <c r="I84"/>
  <c r="H84"/>
  <c r="T78"/>
  <c r="S78"/>
  <c r="S70"/>
  <c r="S69"/>
  <c r="R78"/>
  <c r="Q78"/>
  <c r="P78"/>
  <c r="O78"/>
  <c r="N78"/>
  <c r="M78"/>
  <c r="L78"/>
  <c r="K78"/>
  <c r="J78"/>
  <c r="I78"/>
  <c r="H78"/>
  <c r="T71"/>
  <c r="T70"/>
  <c r="T69"/>
  <c r="S71"/>
  <c r="R71"/>
  <c r="Q71"/>
  <c r="P71"/>
  <c r="P70"/>
  <c r="P69"/>
  <c r="O71"/>
  <c r="N71"/>
  <c r="M71"/>
  <c r="L71"/>
  <c r="L70"/>
  <c r="L69"/>
  <c r="K71"/>
  <c r="J71"/>
  <c r="I71"/>
  <c r="I70"/>
  <c r="I69"/>
  <c r="H71"/>
  <c r="I50"/>
  <c r="J50"/>
  <c r="K50"/>
  <c r="K49"/>
  <c r="K48"/>
  <c r="L50"/>
  <c r="M50"/>
  <c r="N50"/>
  <c r="O50"/>
  <c r="O49"/>
  <c r="O48"/>
  <c r="P50"/>
  <c r="P49"/>
  <c r="P48"/>
  <c r="Q50"/>
  <c r="R50"/>
  <c r="S50"/>
  <c r="S49"/>
  <c r="S48"/>
  <c r="T50"/>
  <c r="T49"/>
  <c r="T48"/>
  <c r="H50"/>
  <c r="I31"/>
  <c r="J31"/>
  <c r="J30"/>
  <c r="J29"/>
  <c r="K31"/>
  <c r="L31"/>
  <c r="M31"/>
  <c r="N31"/>
  <c r="N30"/>
  <c r="N29"/>
  <c r="O31"/>
  <c r="P31"/>
  <c r="Q31"/>
  <c r="R31"/>
  <c r="S31"/>
  <c r="S30"/>
  <c r="S29"/>
  <c r="T31"/>
  <c r="H31"/>
  <c r="I163"/>
  <c r="J163"/>
  <c r="J287"/>
  <c r="K163"/>
  <c r="L163"/>
  <c r="L162" s="1"/>
  <c r="M163"/>
  <c r="N163"/>
  <c r="N287" s="1"/>
  <c r="O163"/>
  <c r="O287" s="1"/>
  <c r="P163"/>
  <c r="P287" s="1"/>
  <c r="Q163"/>
  <c r="R163"/>
  <c r="R287"/>
  <c r="S163"/>
  <c r="S287"/>
  <c r="T163"/>
  <c r="I164"/>
  <c r="I288" s="1"/>
  <c r="J164"/>
  <c r="K164"/>
  <c r="K288"/>
  <c r="L164"/>
  <c r="L288"/>
  <c r="M164"/>
  <c r="M288"/>
  <c r="N164"/>
  <c r="O164"/>
  <c r="O288" s="1"/>
  <c r="P164"/>
  <c r="P288" s="1"/>
  <c r="Q164"/>
  <c r="Q288" s="1"/>
  <c r="R164"/>
  <c r="S164"/>
  <c r="T164"/>
  <c r="T288" s="1"/>
  <c r="I165"/>
  <c r="I289" s="1"/>
  <c r="J165"/>
  <c r="J289" s="1"/>
  <c r="K165"/>
  <c r="K289" s="1"/>
  <c r="L165"/>
  <c r="L289" s="1"/>
  <c r="M165"/>
  <c r="M289" s="1"/>
  <c r="N165"/>
  <c r="O165"/>
  <c r="O289" s="1"/>
  <c r="P165"/>
  <c r="P289" s="1"/>
  <c r="Q165"/>
  <c r="Q289" s="1"/>
  <c r="R165"/>
  <c r="R289" s="1"/>
  <c r="S165"/>
  <c r="S289" s="1"/>
  <c r="T165"/>
  <c r="T289" s="1"/>
  <c r="H164"/>
  <c r="H288" s="1"/>
  <c r="H165"/>
  <c r="H289" s="1"/>
  <c r="H163"/>
  <c r="I156"/>
  <c r="I280"/>
  <c r="J156"/>
  <c r="J280"/>
  <c r="K156"/>
  <c r="L156"/>
  <c r="L280" s="1"/>
  <c r="M156"/>
  <c r="M280" s="1"/>
  <c r="N156"/>
  <c r="N280"/>
  <c r="O156"/>
  <c r="O280"/>
  <c r="P156"/>
  <c r="P280"/>
  <c r="Q156"/>
  <c r="R156"/>
  <c r="S156"/>
  <c r="T156"/>
  <c r="I157"/>
  <c r="I281" s="1"/>
  <c r="J157"/>
  <c r="K157"/>
  <c r="K281" s="1"/>
  <c r="L157"/>
  <c r="L281" s="1"/>
  <c r="M157"/>
  <c r="M281" s="1"/>
  <c r="N157"/>
  <c r="N281" s="1"/>
  <c r="O157"/>
  <c r="O281" s="1"/>
  <c r="P157"/>
  <c r="P281"/>
  <c r="Q157"/>
  <c r="Q281"/>
  <c r="R157"/>
  <c r="R281"/>
  <c r="S157"/>
  <c r="S281"/>
  <c r="T157"/>
  <c r="T281"/>
  <c r="I158"/>
  <c r="I282"/>
  <c r="J158"/>
  <c r="J282"/>
  <c r="K158"/>
  <c r="K282"/>
  <c r="L158"/>
  <c r="L282"/>
  <c r="M158"/>
  <c r="M282"/>
  <c r="N158"/>
  <c r="N282"/>
  <c r="O158"/>
  <c r="O282"/>
  <c r="P158"/>
  <c r="P282"/>
  <c r="Q158"/>
  <c r="Q282"/>
  <c r="R158"/>
  <c r="R282"/>
  <c r="S158"/>
  <c r="S282"/>
  <c r="T158"/>
  <c r="T282"/>
  <c r="I159"/>
  <c r="I283"/>
  <c r="J159"/>
  <c r="J283"/>
  <c r="K159"/>
  <c r="K283"/>
  <c r="L159"/>
  <c r="L283"/>
  <c r="M159"/>
  <c r="M283"/>
  <c r="N159"/>
  <c r="N283"/>
  <c r="O159"/>
  <c r="O283"/>
  <c r="P159"/>
  <c r="P283"/>
  <c r="Q159"/>
  <c r="Q283"/>
  <c r="R159"/>
  <c r="R283"/>
  <c r="S159"/>
  <c r="S283"/>
  <c r="T159"/>
  <c r="T283"/>
  <c r="I160"/>
  <c r="I284"/>
  <c r="J160"/>
  <c r="J284"/>
  <c r="K160"/>
  <c r="K284"/>
  <c r="L160"/>
  <c r="L284"/>
  <c r="M160"/>
  <c r="M284"/>
  <c r="N160"/>
  <c r="N284"/>
  <c r="O160"/>
  <c r="O284"/>
  <c r="P160"/>
  <c r="P284"/>
  <c r="Q160"/>
  <c r="Q284"/>
  <c r="R160"/>
  <c r="R284"/>
  <c r="S160"/>
  <c r="S284"/>
  <c r="T160"/>
  <c r="T284"/>
  <c r="I161"/>
  <c r="I285"/>
  <c r="J161"/>
  <c r="J285"/>
  <c r="K161"/>
  <c r="K285"/>
  <c r="L161"/>
  <c r="L285"/>
  <c r="M161"/>
  <c r="M285"/>
  <c r="N161"/>
  <c r="N285"/>
  <c r="O161"/>
  <c r="O285"/>
  <c r="P161"/>
  <c r="P285"/>
  <c r="Q161"/>
  <c r="Q285"/>
  <c r="R161"/>
  <c r="R285"/>
  <c r="S161"/>
  <c r="S285"/>
  <c r="T161"/>
  <c r="T285"/>
  <c r="H157"/>
  <c r="H281"/>
  <c r="H159"/>
  <c r="H283"/>
  <c r="H160"/>
  <c r="H284"/>
  <c r="H161"/>
  <c r="H285"/>
  <c r="H156"/>
  <c r="H280"/>
  <c r="H117"/>
  <c r="H57"/>
  <c r="C233"/>
  <c r="C357"/>
  <c r="C232"/>
  <c r="C356"/>
  <c r="C212"/>
  <c r="C336"/>
  <c r="C211"/>
  <c r="C335"/>
  <c r="C191"/>
  <c r="C315"/>
  <c r="C190"/>
  <c r="C314"/>
  <c r="C169"/>
  <c r="C293"/>
  <c r="C170"/>
  <c r="C294"/>
  <c r="I57"/>
  <c r="I49"/>
  <c r="I48"/>
  <c r="J57"/>
  <c r="J49"/>
  <c r="K57"/>
  <c r="L57"/>
  <c r="M57"/>
  <c r="N57"/>
  <c r="N49"/>
  <c r="O57"/>
  <c r="P57"/>
  <c r="Q57"/>
  <c r="Q49"/>
  <c r="Q48"/>
  <c r="Q24"/>
  <c r="R57"/>
  <c r="R49"/>
  <c r="S57"/>
  <c r="T57"/>
  <c r="I63"/>
  <c r="J63"/>
  <c r="K63"/>
  <c r="L63"/>
  <c r="M63"/>
  <c r="N63"/>
  <c r="O63"/>
  <c r="P63"/>
  <c r="Q63"/>
  <c r="R63"/>
  <c r="S63"/>
  <c r="T63"/>
  <c r="H63"/>
  <c r="I42"/>
  <c r="J42"/>
  <c r="K42"/>
  <c r="L42"/>
  <c r="M42"/>
  <c r="N42"/>
  <c r="O42"/>
  <c r="P42"/>
  <c r="Q42"/>
  <c r="Q29"/>
  <c r="R42"/>
  <c r="S42"/>
  <c r="T42"/>
  <c r="H42"/>
  <c r="H38"/>
  <c r="I38"/>
  <c r="J38"/>
  <c r="K38"/>
  <c r="L38"/>
  <c r="M38"/>
  <c r="N38"/>
  <c r="O38"/>
  <c r="P38"/>
  <c r="Q38"/>
  <c r="R38"/>
  <c r="S38"/>
  <c r="T38"/>
  <c r="I14" i="27"/>
  <c r="J14"/>
  <c r="K14"/>
  <c r="L14"/>
  <c r="L236" i="21"/>
  <c r="L360"/>
  <c r="M14" i="27"/>
  <c r="N14"/>
  <c r="N236" i="51"/>
  <c r="N360"/>
  <c r="O14" i="27"/>
  <c r="P14"/>
  <c r="P236" i="51"/>
  <c r="P360"/>
  <c r="Q14" i="27"/>
  <c r="R14"/>
  <c r="S14"/>
  <c r="T14"/>
  <c r="T236" i="21"/>
  <c r="T360"/>
  <c r="I36" i="19"/>
  <c r="J36"/>
  <c r="K36"/>
  <c r="L36"/>
  <c r="M36"/>
  <c r="N36"/>
  <c r="O36"/>
  <c r="O168" i="51"/>
  <c r="O292" s="1"/>
  <c r="O168" i="21"/>
  <c r="O292" s="1"/>
  <c r="P36" i="19"/>
  <c r="Q36"/>
  <c r="Q168" i="21"/>
  <c r="Q292" s="1"/>
  <c r="R36" i="19"/>
  <c r="R168" i="21"/>
  <c r="R292"/>
  <c r="R168" i="51"/>
  <c r="R292"/>
  <c r="S36" i="19"/>
  <c r="T36"/>
  <c r="I33"/>
  <c r="J33"/>
  <c r="K33"/>
  <c r="L33"/>
  <c r="M33"/>
  <c r="N33"/>
  <c r="O33"/>
  <c r="O167" i="21"/>
  <c r="O291" s="1"/>
  <c r="O167" i="51"/>
  <c r="O291" s="1"/>
  <c r="P33" i="19"/>
  <c r="Q33"/>
  <c r="R33"/>
  <c r="S33"/>
  <c r="T33"/>
  <c r="D118" i="34"/>
  <c r="D79"/>
  <c r="D12"/>
  <c r="D14" i="23"/>
  <c r="E14" s="1"/>
  <c r="E48"/>
  <c r="E16"/>
  <c r="H19" i="15"/>
  <c r="H12" i="51"/>
  <c r="H10"/>
  <c r="H121" i="34"/>
  <c r="H15"/>
  <c r="J15"/>
  <c r="L15"/>
  <c r="N15"/>
  <c r="P15"/>
  <c r="H21"/>
  <c r="J21"/>
  <c r="L21"/>
  <c r="N21"/>
  <c r="P21"/>
  <c r="H27"/>
  <c r="J27"/>
  <c r="L27"/>
  <c r="N27"/>
  <c r="P27"/>
  <c r="H33"/>
  <c r="J33"/>
  <c r="L33"/>
  <c r="N33"/>
  <c r="P33"/>
  <c r="H39"/>
  <c r="J39"/>
  <c r="L39"/>
  <c r="N39"/>
  <c r="P39"/>
  <c r="H45"/>
  <c r="J45"/>
  <c r="L45"/>
  <c r="N45"/>
  <c r="P45"/>
  <c r="H51"/>
  <c r="J51"/>
  <c r="L51"/>
  <c r="N51"/>
  <c r="P51"/>
  <c r="H57"/>
  <c r="J57"/>
  <c r="L57"/>
  <c r="N57"/>
  <c r="P57"/>
  <c r="H244" i="15"/>
  <c r="I244"/>
  <c r="J244"/>
  <c r="K244"/>
  <c r="L244"/>
  <c r="M244"/>
  <c r="N244"/>
  <c r="O244"/>
  <c r="P244"/>
  <c r="Q244"/>
  <c r="R244"/>
  <c r="S244"/>
  <c r="T244"/>
  <c r="H245"/>
  <c r="I245"/>
  <c r="J245"/>
  <c r="K245"/>
  <c r="L245"/>
  <c r="M245"/>
  <c r="N245"/>
  <c r="O245"/>
  <c r="P245"/>
  <c r="Q245"/>
  <c r="R245"/>
  <c r="S245"/>
  <c r="T245"/>
  <c r="H246"/>
  <c r="I246"/>
  <c r="J246"/>
  <c r="K246"/>
  <c r="L246"/>
  <c r="M246"/>
  <c r="N246"/>
  <c r="O246"/>
  <c r="P246"/>
  <c r="Q246"/>
  <c r="R246"/>
  <c r="S246"/>
  <c r="T246"/>
  <c r="H247"/>
  <c r="I247"/>
  <c r="J247"/>
  <c r="K247"/>
  <c r="L247"/>
  <c r="M247"/>
  <c r="N247"/>
  <c r="O247"/>
  <c r="P247"/>
  <c r="Q247"/>
  <c r="R247"/>
  <c r="S247"/>
  <c r="T247"/>
  <c r="H248"/>
  <c r="I248"/>
  <c r="J248"/>
  <c r="K248"/>
  <c r="L248"/>
  <c r="M248"/>
  <c r="N248"/>
  <c r="O248"/>
  <c r="P248"/>
  <c r="Q248"/>
  <c r="R248"/>
  <c r="S248"/>
  <c r="T248"/>
  <c r="H249"/>
  <c r="I249"/>
  <c r="J249"/>
  <c r="K249"/>
  <c r="L249"/>
  <c r="M249"/>
  <c r="N249"/>
  <c r="O249"/>
  <c r="P249"/>
  <c r="Q249"/>
  <c r="R249"/>
  <c r="S249"/>
  <c r="T249"/>
  <c r="H250"/>
  <c r="I250"/>
  <c r="J250"/>
  <c r="K250"/>
  <c r="L250"/>
  <c r="M250"/>
  <c r="N250"/>
  <c r="O250"/>
  <c r="P250"/>
  <c r="Q250"/>
  <c r="R250"/>
  <c r="S250"/>
  <c r="T250"/>
  <c r="H251"/>
  <c r="I251"/>
  <c r="J251"/>
  <c r="K251"/>
  <c r="L251"/>
  <c r="M251"/>
  <c r="N251"/>
  <c r="O251"/>
  <c r="P251"/>
  <c r="Q251"/>
  <c r="R251"/>
  <c r="S251"/>
  <c r="T251"/>
  <c r="H252"/>
  <c r="I252"/>
  <c r="J252"/>
  <c r="K252"/>
  <c r="L252"/>
  <c r="M252"/>
  <c r="N252"/>
  <c r="O252"/>
  <c r="P252"/>
  <c r="Q252"/>
  <c r="R252"/>
  <c r="S252"/>
  <c r="T252"/>
  <c r="H253"/>
  <c r="I253"/>
  <c r="J253"/>
  <c r="K253"/>
  <c r="L253"/>
  <c r="M253"/>
  <c r="N253"/>
  <c r="O253"/>
  <c r="P253"/>
  <c r="Q253"/>
  <c r="R253"/>
  <c r="S253"/>
  <c r="T253"/>
  <c r="H254"/>
  <c r="I254"/>
  <c r="J254"/>
  <c r="K254"/>
  <c r="L254"/>
  <c r="M254"/>
  <c r="N254"/>
  <c r="O254"/>
  <c r="P254"/>
  <c r="Q254"/>
  <c r="R254"/>
  <c r="S254"/>
  <c r="T254"/>
  <c r="H255"/>
  <c r="I255"/>
  <c r="J255"/>
  <c r="K255"/>
  <c r="L255"/>
  <c r="M255"/>
  <c r="N255"/>
  <c r="O255"/>
  <c r="P255"/>
  <c r="Q255"/>
  <c r="R255"/>
  <c r="S255"/>
  <c r="T255"/>
  <c r="B20" i="2"/>
  <c r="H230" i="38"/>
  <c r="H358" s="1"/>
  <c r="I230"/>
  <c r="I358" s="1"/>
  <c r="J230"/>
  <c r="J358" s="1"/>
  <c r="K230"/>
  <c r="K358" s="1"/>
  <c r="L230"/>
  <c r="L358" s="1"/>
  <c r="M230"/>
  <c r="M358" s="1"/>
  <c r="N230"/>
  <c r="N358" s="1"/>
  <c r="O230"/>
  <c r="O358" s="1"/>
  <c r="P230"/>
  <c r="P358" s="1"/>
  <c r="Q230"/>
  <c r="Q358" s="1"/>
  <c r="R230"/>
  <c r="R358" s="1"/>
  <c r="S230"/>
  <c r="S358" s="1"/>
  <c r="T230"/>
  <c r="T358" s="1"/>
  <c r="R90"/>
  <c r="Q90"/>
  <c r="N90"/>
  <c r="M90"/>
  <c r="J90"/>
  <c r="I90"/>
  <c r="Q92" i="15"/>
  <c r="Q218" i="38" s="1"/>
  <c r="Q346" s="1"/>
  <c r="M92" i="15"/>
  <c r="M30" i="8" s="1"/>
  <c r="T47" i="19"/>
  <c r="S47"/>
  <c r="R47"/>
  <c r="Q47"/>
  <c r="P47"/>
  <c r="O47"/>
  <c r="N47"/>
  <c r="M47"/>
  <c r="M170" i="51"/>
  <c r="M294" s="1"/>
  <c r="L47" i="19"/>
  <c r="K47"/>
  <c r="K170" i="51"/>
  <c r="K294" s="1"/>
  <c r="J47" i="19"/>
  <c r="J170" i="21"/>
  <c r="J294"/>
  <c r="I47" i="19"/>
  <c r="T41"/>
  <c r="S41"/>
  <c r="R41"/>
  <c r="Q41"/>
  <c r="P41"/>
  <c r="P169" i="21"/>
  <c r="P293"/>
  <c r="O41" i="19"/>
  <c r="N41"/>
  <c r="M41"/>
  <c r="L41"/>
  <c r="K41"/>
  <c r="J41"/>
  <c r="I41"/>
  <c r="I169" i="51"/>
  <c r="I293" s="1"/>
  <c r="H154" i="38"/>
  <c r="H282" s="1"/>
  <c r="I154"/>
  <c r="I282" s="1"/>
  <c r="J154"/>
  <c r="J282" s="1"/>
  <c r="K154"/>
  <c r="K282" s="1"/>
  <c r="L154"/>
  <c r="L282" s="1"/>
  <c r="M154"/>
  <c r="M282" s="1"/>
  <c r="N154"/>
  <c r="N282" s="1"/>
  <c r="O154"/>
  <c r="O282" s="1"/>
  <c r="P154"/>
  <c r="P282" s="1"/>
  <c r="Q154"/>
  <c r="Q282" s="1"/>
  <c r="R154"/>
  <c r="R282" s="1"/>
  <c r="S154"/>
  <c r="S282" s="1"/>
  <c r="T154"/>
  <c r="T282" s="1"/>
  <c r="H155"/>
  <c r="H283" s="1"/>
  <c r="I155"/>
  <c r="I283" s="1"/>
  <c r="J155"/>
  <c r="J283" s="1"/>
  <c r="K155"/>
  <c r="K283" s="1"/>
  <c r="L155"/>
  <c r="L283" s="1"/>
  <c r="M155"/>
  <c r="M283" s="1"/>
  <c r="N155"/>
  <c r="N283" s="1"/>
  <c r="O155"/>
  <c r="O283" s="1"/>
  <c r="P155"/>
  <c r="P283" s="1"/>
  <c r="Q155"/>
  <c r="Q283" s="1"/>
  <c r="R155"/>
  <c r="R283" s="1"/>
  <c r="S155"/>
  <c r="S283" s="1"/>
  <c r="T155"/>
  <c r="T283" s="1"/>
  <c r="H156"/>
  <c r="H284" s="1"/>
  <c r="I156"/>
  <c r="I284" s="1"/>
  <c r="J156"/>
  <c r="J284" s="1"/>
  <c r="K156"/>
  <c r="K284" s="1"/>
  <c r="L156"/>
  <c r="L284" s="1"/>
  <c r="M156"/>
  <c r="M284" s="1"/>
  <c r="N156"/>
  <c r="N284" s="1"/>
  <c r="O156"/>
  <c r="O284" s="1"/>
  <c r="P156"/>
  <c r="P284" s="1"/>
  <c r="Q156"/>
  <c r="Q284" s="1"/>
  <c r="R156"/>
  <c r="R284" s="1"/>
  <c r="S156"/>
  <c r="S284" s="1"/>
  <c r="T156"/>
  <c r="T284" s="1"/>
  <c r="H157"/>
  <c r="H285" s="1"/>
  <c r="I157"/>
  <c r="I285" s="1"/>
  <c r="J157"/>
  <c r="J285" s="1"/>
  <c r="K157"/>
  <c r="K285" s="1"/>
  <c r="L157"/>
  <c r="L285" s="1"/>
  <c r="M157"/>
  <c r="M285" s="1"/>
  <c r="N157"/>
  <c r="N285" s="1"/>
  <c r="O157"/>
  <c r="O285" s="1"/>
  <c r="P157"/>
  <c r="P285" s="1"/>
  <c r="Q157"/>
  <c r="Q285" s="1"/>
  <c r="R157"/>
  <c r="R285" s="1"/>
  <c r="S157"/>
  <c r="S285" s="1"/>
  <c r="T157"/>
  <c r="T285" s="1"/>
  <c r="H158"/>
  <c r="H286" s="1"/>
  <c r="I158"/>
  <c r="I286" s="1"/>
  <c r="J158"/>
  <c r="J286" s="1"/>
  <c r="K158"/>
  <c r="K286" s="1"/>
  <c r="L158"/>
  <c r="L286" s="1"/>
  <c r="M158"/>
  <c r="M286" s="1"/>
  <c r="N158"/>
  <c r="N286" s="1"/>
  <c r="O158"/>
  <c r="O286" s="1"/>
  <c r="P158"/>
  <c r="P286" s="1"/>
  <c r="Q158"/>
  <c r="Q286" s="1"/>
  <c r="R158"/>
  <c r="R286" s="1"/>
  <c r="S158"/>
  <c r="S286" s="1"/>
  <c r="T158"/>
  <c r="T286" s="1"/>
  <c r="H159"/>
  <c r="H287" s="1"/>
  <c r="I159"/>
  <c r="I287" s="1"/>
  <c r="J159"/>
  <c r="J287" s="1"/>
  <c r="K159"/>
  <c r="K287" s="1"/>
  <c r="L159"/>
  <c r="L287" s="1"/>
  <c r="M159"/>
  <c r="M287" s="1"/>
  <c r="N159"/>
  <c r="N287" s="1"/>
  <c r="O159"/>
  <c r="O287" s="1"/>
  <c r="P159"/>
  <c r="P287" s="1"/>
  <c r="Q159"/>
  <c r="Q287" s="1"/>
  <c r="R159"/>
  <c r="R287" s="1"/>
  <c r="S159"/>
  <c r="S287" s="1"/>
  <c r="T159"/>
  <c r="T287" s="1"/>
  <c r="H160"/>
  <c r="H288" s="1"/>
  <c r="I160"/>
  <c r="I288" s="1"/>
  <c r="J160"/>
  <c r="J288" s="1"/>
  <c r="K160"/>
  <c r="K288" s="1"/>
  <c r="L160"/>
  <c r="L288" s="1"/>
  <c r="M160"/>
  <c r="M288" s="1"/>
  <c r="N160"/>
  <c r="N288" s="1"/>
  <c r="O160"/>
  <c r="O288" s="1"/>
  <c r="P160"/>
  <c r="P288" s="1"/>
  <c r="Q160"/>
  <c r="Q288" s="1"/>
  <c r="R160"/>
  <c r="R288" s="1"/>
  <c r="S160"/>
  <c r="S288" s="1"/>
  <c r="T160"/>
  <c r="T288" s="1"/>
  <c r="H161"/>
  <c r="H289" s="1"/>
  <c r="I161"/>
  <c r="I289" s="1"/>
  <c r="J161"/>
  <c r="J289" s="1"/>
  <c r="K161"/>
  <c r="K289" s="1"/>
  <c r="L161"/>
  <c r="L289" s="1"/>
  <c r="M161"/>
  <c r="M289" s="1"/>
  <c r="N161"/>
  <c r="N289" s="1"/>
  <c r="O161"/>
  <c r="O289" s="1"/>
  <c r="P161"/>
  <c r="P289" s="1"/>
  <c r="Q161"/>
  <c r="Q289" s="1"/>
  <c r="R161"/>
  <c r="R289" s="1"/>
  <c r="S161"/>
  <c r="S289" s="1"/>
  <c r="T161"/>
  <c r="T289" s="1"/>
  <c r="H162"/>
  <c r="H290" s="1"/>
  <c r="I162"/>
  <c r="I290" s="1"/>
  <c r="J162"/>
  <c r="J290" s="1"/>
  <c r="K162"/>
  <c r="K290" s="1"/>
  <c r="L162"/>
  <c r="L290" s="1"/>
  <c r="M162"/>
  <c r="M290" s="1"/>
  <c r="N162"/>
  <c r="N290" s="1"/>
  <c r="O162"/>
  <c r="O290" s="1"/>
  <c r="P162"/>
  <c r="P290" s="1"/>
  <c r="Q162"/>
  <c r="Q290" s="1"/>
  <c r="R162"/>
  <c r="R290" s="1"/>
  <c r="S162"/>
  <c r="S290" s="1"/>
  <c r="T162"/>
  <c r="T290" s="1"/>
  <c r="H163"/>
  <c r="H291" s="1"/>
  <c r="I163"/>
  <c r="I291" s="1"/>
  <c r="J163"/>
  <c r="J291" s="1"/>
  <c r="K163"/>
  <c r="K291" s="1"/>
  <c r="L163"/>
  <c r="L291" s="1"/>
  <c r="M163"/>
  <c r="M291" s="1"/>
  <c r="N163"/>
  <c r="N291" s="1"/>
  <c r="O163"/>
  <c r="O291" s="1"/>
  <c r="P163"/>
  <c r="P291" s="1"/>
  <c r="Q163"/>
  <c r="Q291" s="1"/>
  <c r="R163"/>
  <c r="R291" s="1"/>
  <c r="S163"/>
  <c r="S291" s="1"/>
  <c r="T163"/>
  <c r="T291" s="1"/>
  <c r="H164"/>
  <c r="H292" s="1"/>
  <c r="I164"/>
  <c r="I292" s="1"/>
  <c r="J164"/>
  <c r="J292" s="1"/>
  <c r="K164"/>
  <c r="K292" s="1"/>
  <c r="L164"/>
  <c r="L292" s="1"/>
  <c r="M164"/>
  <c r="M292" s="1"/>
  <c r="N164"/>
  <c r="N292" s="1"/>
  <c r="O164"/>
  <c r="O292" s="1"/>
  <c r="P164"/>
  <c r="P292" s="1"/>
  <c r="Q164"/>
  <c r="Q292" s="1"/>
  <c r="R164"/>
  <c r="R292" s="1"/>
  <c r="S164"/>
  <c r="S292" s="1"/>
  <c r="T164"/>
  <c r="T292" s="1"/>
  <c r="H165"/>
  <c r="H293" s="1"/>
  <c r="I165"/>
  <c r="I293" s="1"/>
  <c r="J165"/>
  <c r="J293" s="1"/>
  <c r="K165"/>
  <c r="K293" s="1"/>
  <c r="L165"/>
  <c r="L293" s="1"/>
  <c r="M165"/>
  <c r="M293" s="1"/>
  <c r="N165"/>
  <c r="N293" s="1"/>
  <c r="O165"/>
  <c r="O293" s="1"/>
  <c r="P165"/>
  <c r="P293" s="1"/>
  <c r="Q165"/>
  <c r="Q293" s="1"/>
  <c r="R165"/>
  <c r="R293" s="1"/>
  <c r="S165"/>
  <c r="S293" s="1"/>
  <c r="T165"/>
  <c r="T293" s="1"/>
  <c r="H167"/>
  <c r="H295" s="1"/>
  <c r="I167"/>
  <c r="I295" s="1"/>
  <c r="J167"/>
  <c r="J295" s="1"/>
  <c r="K167"/>
  <c r="K295" s="1"/>
  <c r="L167"/>
  <c r="L295" s="1"/>
  <c r="M167"/>
  <c r="M295" s="1"/>
  <c r="N167"/>
  <c r="N295" s="1"/>
  <c r="O167"/>
  <c r="O295" s="1"/>
  <c r="P167"/>
  <c r="P295" s="1"/>
  <c r="Q167"/>
  <c r="Q295" s="1"/>
  <c r="R167"/>
  <c r="R295" s="1"/>
  <c r="S167"/>
  <c r="S295" s="1"/>
  <c r="T167"/>
  <c r="T295" s="1"/>
  <c r="H168"/>
  <c r="H296" s="1"/>
  <c r="I168"/>
  <c r="I296" s="1"/>
  <c r="J168"/>
  <c r="J296" s="1"/>
  <c r="K168"/>
  <c r="K296" s="1"/>
  <c r="L168"/>
  <c r="L296" s="1"/>
  <c r="M168"/>
  <c r="M296" s="1"/>
  <c r="N168"/>
  <c r="N296" s="1"/>
  <c r="O168"/>
  <c r="O296" s="1"/>
  <c r="P168"/>
  <c r="P296" s="1"/>
  <c r="Q168"/>
  <c r="Q296" s="1"/>
  <c r="R168"/>
  <c r="R296" s="1"/>
  <c r="S168"/>
  <c r="S296" s="1"/>
  <c r="T168"/>
  <c r="T296" s="1"/>
  <c r="H169"/>
  <c r="H297" s="1"/>
  <c r="I169"/>
  <c r="I297" s="1"/>
  <c r="J169"/>
  <c r="J297" s="1"/>
  <c r="K169"/>
  <c r="K297" s="1"/>
  <c r="L169"/>
  <c r="L297" s="1"/>
  <c r="M169"/>
  <c r="M297" s="1"/>
  <c r="N169"/>
  <c r="N297" s="1"/>
  <c r="O169"/>
  <c r="O297" s="1"/>
  <c r="P169"/>
  <c r="P297" s="1"/>
  <c r="Q169"/>
  <c r="Q297" s="1"/>
  <c r="R169"/>
  <c r="R297" s="1"/>
  <c r="S169"/>
  <c r="S297" s="1"/>
  <c r="T169"/>
  <c r="T297" s="1"/>
  <c r="H170"/>
  <c r="H298" s="1"/>
  <c r="I170"/>
  <c r="I298" s="1"/>
  <c r="J170"/>
  <c r="J298" s="1"/>
  <c r="K170"/>
  <c r="K298" s="1"/>
  <c r="L170"/>
  <c r="L298" s="1"/>
  <c r="M170"/>
  <c r="M298" s="1"/>
  <c r="N170"/>
  <c r="N298" s="1"/>
  <c r="O170"/>
  <c r="O298" s="1"/>
  <c r="P170"/>
  <c r="P298" s="1"/>
  <c r="Q170"/>
  <c r="Q298" s="1"/>
  <c r="R170"/>
  <c r="R298" s="1"/>
  <c r="S170"/>
  <c r="S298" s="1"/>
  <c r="T170"/>
  <c r="T298" s="1"/>
  <c r="H171"/>
  <c r="H299" s="1"/>
  <c r="I171"/>
  <c r="I299" s="1"/>
  <c r="J171"/>
  <c r="J299" s="1"/>
  <c r="K171"/>
  <c r="K299" s="1"/>
  <c r="L171"/>
  <c r="L299" s="1"/>
  <c r="M171"/>
  <c r="M299" s="1"/>
  <c r="N171"/>
  <c r="N299" s="1"/>
  <c r="O171"/>
  <c r="O299" s="1"/>
  <c r="P171"/>
  <c r="P299" s="1"/>
  <c r="Q171"/>
  <c r="Q299" s="1"/>
  <c r="R171"/>
  <c r="R299" s="1"/>
  <c r="S171"/>
  <c r="S299" s="1"/>
  <c r="T171"/>
  <c r="T299" s="1"/>
  <c r="H172"/>
  <c r="H300" s="1"/>
  <c r="I172"/>
  <c r="I300" s="1"/>
  <c r="J172"/>
  <c r="J300" s="1"/>
  <c r="K172"/>
  <c r="K300" s="1"/>
  <c r="L172"/>
  <c r="L300" s="1"/>
  <c r="M172"/>
  <c r="M300" s="1"/>
  <c r="N172"/>
  <c r="N300" s="1"/>
  <c r="O172"/>
  <c r="O300" s="1"/>
  <c r="P172"/>
  <c r="P300" s="1"/>
  <c r="Q172"/>
  <c r="Q300" s="1"/>
  <c r="R172"/>
  <c r="R300" s="1"/>
  <c r="S172"/>
  <c r="S300" s="1"/>
  <c r="T172"/>
  <c r="T300" s="1"/>
  <c r="H173"/>
  <c r="H301" s="1"/>
  <c r="I173"/>
  <c r="I301" s="1"/>
  <c r="J173"/>
  <c r="J301" s="1"/>
  <c r="K173"/>
  <c r="K301" s="1"/>
  <c r="L173"/>
  <c r="L301" s="1"/>
  <c r="M173"/>
  <c r="M301" s="1"/>
  <c r="N173"/>
  <c r="N301" s="1"/>
  <c r="O173"/>
  <c r="O301" s="1"/>
  <c r="P173"/>
  <c r="P301" s="1"/>
  <c r="Q173"/>
  <c r="Q301" s="1"/>
  <c r="R173"/>
  <c r="R301" s="1"/>
  <c r="S173"/>
  <c r="S301" s="1"/>
  <c r="T173"/>
  <c r="T301" s="1"/>
  <c r="H174"/>
  <c r="H302" s="1"/>
  <c r="I174"/>
  <c r="I302" s="1"/>
  <c r="J174"/>
  <c r="J302" s="1"/>
  <c r="K174"/>
  <c r="K302" s="1"/>
  <c r="L174"/>
  <c r="L302" s="1"/>
  <c r="M174"/>
  <c r="M302" s="1"/>
  <c r="N174"/>
  <c r="N302" s="1"/>
  <c r="O174"/>
  <c r="O302" s="1"/>
  <c r="P174"/>
  <c r="P302" s="1"/>
  <c r="Q174"/>
  <c r="Q302" s="1"/>
  <c r="R174"/>
  <c r="R302" s="1"/>
  <c r="S174"/>
  <c r="S302" s="1"/>
  <c r="T174"/>
  <c r="T302" s="1"/>
  <c r="H175"/>
  <c r="H303" s="1"/>
  <c r="I175"/>
  <c r="I303" s="1"/>
  <c r="J175"/>
  <c r="J303" s="1"/>
  <c r="K175"/>
  <c r="K303" s="1"/>
  <c r="L175"/>
  <c r="L303" s="1"/>
  <c r="M175"/>
  <c r="M303" s="1"/>
  <c r="N175"/>
  <c r="N303" s="1"/>
  <c r="O175"/>
  <c r="O303" s="1"/>
  <c r="P175"/>
  <c r="P303" s="1"/>
  <c r="Q175"/>
  <c r="Q303" s="1"/>
  <c r="R175"/>
  <c r="R303" s="1"/>
  <c r="S175"/>
  <c r="S303" s="1"/>
  <c r="T175"/>
  <c r="T303" s="1"/>
  <c r="H176"/>
  <c r="H304" s="1"/>
  <c r="I176"/>
  <c r="I304" s="1"/>
  <c r="J176"/>
  <c r="J304" s="1"/>
  <c r="K176"/>
  <c r="K304" s="1"/>
  <c r="L176"/>
  <c r="L304" s="1"/>
  <c r="M176"/>
  <c r="M304" s="1"/>
  <c r="N176"/>
  <c r="N304" s="1"/>
  <c r="O176"/>
  <c r="O304" s="1"/>
  <c r="P176"/>
  <c r="P304" s="1"/>
  <c r="Q176"/>
  <c r="Q304" s="1"/>
  <c r="R176"/>
  <c r="R304" s="1"/>
  <c r="S176"/>
  <c r="S304" s="1"/>
  <c r="T176"/>
  <c r="T304" s="1"/>
  <c r="H177"/>
  <c r="H305" s="1"/>
  <c r="I177"/>
  <c r="I305" s="1"/>
  <c r="J177"/>
  <c r="J305" s="1"/>
  <c r="K177"/>
  <c r="K305" s="1"/>
  <c r="L177"/>
  <c r="L305" s="1"/>
  <c r="M177"/>
  <c r="M305" s="1"/>
  <c r="N177"/>
  <c r="N305" s="1"/>
  <c r="O177"/>
  <c r="O305" s="1"/>
  <c r="P177"/>
  <c r="P305" s="1"/>
  <c r="Q177"/>
  <c r="Q305" s="1"/>
  <c r="R177"/>
  <c r="R305" s="1"/>
  <c r="S177"/>
  <c r="S305" s="1"/>
  <c r="T177"/>
  <c r="T305" s="1"/>
  <c r="H178"/>
  <c r="H306" s="1"/>
  <c r="I178"/>
  <c r="I306" s="1"/>
  <c r="J178"/>
  <c r="J306" s="1"/>
  <c r="K178"/>
  <c r="K306" s="1"/>
  <c r="L178"/>
  <c r="L306" s="1"/>
  <c r="M178"/>
  <c r="M306" s="1"/>
  <c r="N178"/>
  <c r="N306" s="1"/>
  <c r="O178"/>
  <c r="O306" s="1"/>
  <c r="P178"/>
  <c r="P306" s="1"/>
  <c r="Q178"/>
  <c r="Q306" s="1"/>
  <c r="R178"/>
  <c r="R306" s="1"/>
  <c r="S178"/>
  <c r="S306" s="1"/>
  <c r="T178"/>
  <c r="T306" s="1"/>
  <c r="H180"/>
  <c r="H308" s="1"/>
  <c r="I180"/>
  <c r="I308" s="1"/>
  <c r="J180"/>
  <c r="J308" s="1"/>
  <c r="K180"/>
  <c r="K308" s="1"/>
  <c r="L180"/>
  <c r="L308" s="1"/>
  <c r="M180"/>
  <c r="M308" s="1"/>
  <c r="N180"/>
  <c r="N308" s="1"/>
  <c r="O180"/>
  <c r="O308" s="1"/>
  <c r="P180"/>
  <c r="P308" s="1"/>
  <c r="Q180"/>
  <c r="Q308" s="1"/>
  <c r="R180"/>
  <c r="R308" s="1"/>
  <c r="S180"/>
  <c r="S308" s="1"/>
  <c r="T180"/>
  <c r="T308" s="1"/>
  <c r="H181"/>
  <c r="H309" s="1"/>
  <c r="I181"/>
  <c r="I309" s="1"/>
  <c r="J181"/>
  <c r="J309" s="1"/>
  <c r="K181"/>
  <c r="K309" s="1"/>
  <c r="L181"/>
  <c r="L309" s="1"/>
  <c r="M181"/>
  <c r="M309" s="1"/>
  <c r="N181"/>
  <c r="N309" s="1"/>
  <c r="O181"/>
  <c r="O309" s="1"/>
  <c r="P181"/>
  <c r="P309" s="1"/>
  <c r="Q181"/>
  <c r="Q309" s="1"/>
  <c r="R181"/>
  <c r="R309" s="1"/>
  <c r="S181"/>
  <c r="S309" s="1"/>
  <c r="T181"/>
  <c r="T309" s="1"/>
  <c r="H182"/>
  <c r="H310" s="1"/>
  <c r="I182"/>
  <c r="I310" s="1"/>
  <c r="J182"/>
  <c r="J310" s="1"/>
  <c r="K182"/>
  <c r="K310" s="1"/>
  <c r="L182"/>
  <c r="L310" s="1"/>
  <c r="M182"/>
  <c r="M310" s="1"/>
  <c r="N182"/>
  <c r="N310" s="1"/>
  <c r="O182"/>
  <c r="O310" s="1"/>
  <c r="P182"/>
  <c r="P310" s="1"/>
  <c r="Q182"/>
  <c r="Q310" s="1"/>
  <c r="R182"/>
  <c r="R310" s="1"/>
  <c r="S182"/>
  <c r="S310" s="1"/>
  <c r="T182"/>
  <c r="T310" s="1"/>
  <c r="H183"/>
  <c r="H311" s="1"/>
  <c r="I183"/>
  <c r="I311" s="1"/>
  <c r="J183"/>
  <c r="J311" s="1"/>
  <c r="K183"/>
  <c r="K311" s="1"/>
  <c r="L183"/>
  <c r="L311" s="1"/>
  <c r="M183"/>
  <c r="M311" s="1"/>
  <c r="N183"/>
  <c r="N311" s="1"/>
  <c r="O183"/>
  <c r="O311" s="1"/>
  <c r="P183"/>
  <c r="P311" s="1"/>
  <c r="Q183"/>
  <c r="Q311" s="1"/>
  <c r="R183"/>
  <c r="R311" s="1"/>
  <c r="S183"/>
  <c r="S311" s="1"/>
  <c r="T183"/>
  <c r="T311" s="1"/>
  <c r="H184"/>
  <c r="H312" s="1"/>
  <c r="I184"/>
  <c r="I312" s="1"/>
  <c r="J184"/>
  <c r="J312" s="1"/>
  <c r="K184"/>
  <c r="K312" s="1"/>
  <c r="L184"/>
  <c r="L312" s="1"/>
  <c r="M184"/>
  <c r="M312" s="1"/>
  <c r="N184"/>
  <c r="N312" s="1"/>
  <c r="O184"/>
  <c r="O312" s="1"/>
  <c r="P184"/>
  <c r="P312" s="1"/>
  <c r="Q184"/>
  <c r="Q312" s="1"/>
  <c r="R184"/>
  <c r="R312" s="1"/>
  <c r="S184"/>
  <c r="S312" s="1"/>
  <c r="T184"/>
  <c r="T312" s="1"/>
  <c r="H185"/>
  <c r="H313" s="1"/>
  <c r="I185"/>
  <c r="I313" s="1"/>
  <c r="J185"/>
  <c r="J313" s="1"/>
  <c r="K185"/>
  <c r="K313" s="1"/>
  <c r="L185"/>
  <c r="L313" s="1"/>
  <c r="M185"/>
  <c r="M313" s="1"/>
  <c r="N185"/>
  <c r="N313" s="1"/>
  <c r="O185"/>
  <c r="O313" s="1"/>
  <c r="P185"/>
  <c r="P313" s="1"/>
  <c r="Q185"/>
  <c r="Q313" s="1"/>
  <c r="R185"/>
  <c r="R313" s="1"/>
  <c r="S185"/>
  <c r="S313" s="1"/>
  <c r="T185"/>
  <c r="T313" s="1"/>
  <c r="H186"/>
  <c r="H314" s="1"/>
  <c r="I186"/>
  <c r="I314" s="1"/>
  <c r="J186"/>
  <c r="J314" s="1"/>
  <c r="K186"/>
  <c r="K314" s="1"/>
  <c r="L186"/>
  <c r="L314" s="1"/>
  <c r="M186"/>
  <c r="M314" s="1"/>
  <c r="N186"/>
  <c r="N314" s="1"/>
  <c r="O186"/>
  <c r="O314" s="1"/>
  <c r="P186"/>
  <c r="P314" s="1"/>
  <c r="Q186"/>
  <c r="Q314" s="1"/>
  <c r="R186"/>
  <c r="R314" s="1"/>
  <c r="S186"/>
  <c r="S314" s="1"/>
  <c r="T186"/>
  <c r="T314" s="1"/>
  <c r="H187"/>
  <c r="H315" s="1"/>
  <c r="I187"/>
  <c r="I315" s="1"/>
  <c r="J187"/>
  <c r="J315" s="1"/>
  <c r="K187"/>
  <c r="K315" s="1"/>
  <c r="L187"/>
  <c r="L315" s="1"/>
  <c r="M187"/>
  <c r="M315" s="1"/>
  <c r="N187"/>
  <c r="N315" s="1"/>
  <c r="O187"/>
  <c r="O315" s="1"/>
  <c r="P187"/>
  <c r="P315" s="1"/>
  <c r="Q187"/>
  <c r="Q315" s="1"/>
  <c r="R187"/>
  <c r="R315" s="1"/>
  <c r="S187"/>
  <c r="S315" s="1"/>
  <c r="T187"/>
  <c r="T315" s="1"/>
  <c r="H188"/>
  <c r="H316" s="1"/>
  <c r="I188"/>
  <c r="I316" s="1"/>
  <c r="J188"/>
  <c r="J316" s="1"/>
  <c r="K188"/>
  <c r="K316" s="1"/>
  <c r="L188"/>
  <c r="L316" s="1"/>
  <c r="M188"/>
  <c r="M316" s="1"/>
  <c r="N188"/>
  <c r="N316" s="1"/>
  <c r="O188"/>
  <c r="O316" s="1"/>
  <c r="P188"/>
  <c r="P316" s="1"/>
  <c r="Q188"/>
  <c r="Q316" s="1"/>
  <c r="R188"/>
  <c r="R316" s="1"/>
  <c r="S188"/>
  <c r="S316" s="1"/>
  <c r="T188"/>
  <c r="T316" s="1"/>
  <c r="H189"/>
  <c r="H317" s="1"/>
  <c r="I189"/>
  <c r="I317" s="1"/>
  <c r="J189"/>
  <c r="J317" s="1"/>
  <c r="K189"/>
  <c r="K317" s="1"/>
  <c r="L189"/>
  <c r="L317" s="1"/>
  <c r="M189"/>
  <c r="M317" s="1"/>
  <c r="N189"/>
  <c r="N317" s="1"/>
  <c r="O189"/>
  <c r="O317" s="1"/>
  <c r="P189"/>
  <c r="P317" s="1"/>
  <c r="Q189"/>
  <c r="Q317" s="1"/>
  <c r="R189"/>
  <c r="R317" s="1"/>
  <c r="S189"/>
  <c r="S317" s="1"/>
  <c r="T189"/>
  <c r="T317" s="1"/>
  <c r="H190"/>
  <c r="H318" s="1"/>
  <c r="I190"/>
  <c r="I318" s="1"/>
  <c r="J190"/>
  <c r="J318" s="1"/>
  <c r="K190"/>
  <c r="K318" s="1"/>
  <c r="L190"/>
  <c r="L318" s="1"/>
  <c r="M190"/>
  <c r="M318" s="1"/>
  <c r="N190"/>
  <c r="N318" s="1"/>
  <c r="O190"/>
  <c r="O318" s="1"/>
  <c r="P190"/>
  <c r="P318" s="1"/>
  <c r="Q190"/>
  <c r="Q318" s="1"/>
  <c r="R190"/>
  <c r="R318" s="1"/>
  <c r="S190"/>
  <c r="S318" s="1"/>
  <c r="T190"/>
  <c r="T318" s="1"/>
  <c r="H191"/>
  <c r="H319" s="1"/>
  <c r="I191"/>
  <c r="I319" s="1"/>
  <c r="J191"/>
  <c r="J319" s="1"/>
  <c r="K191"/>
  <c r="K319" s="1"/>
  <c r="L191"/>
  <c r="L319" s="1"/>
  <c r="M191"/>
  <c r="M319" s="1"/>
  <c r="N191"/>
  <c r="N319" s="1"/>
  <c r="O191"/>
  <c r="O319" s="1"/>
  <c r="P191"/>
  <c r="P319" s="1"/>
  <c r="Q191"/>
  <c r="Q319" s="1"/>
  <c r="R191"/>
  <c r="R319" s="1"/>
  <c r="S191"/>
  <c r="S319" s="1"/>
  <c r="T191"/>
  <c r="T319" s="1"/>
  <c r="H193"/>
  <c r="H321" s="1"/>
  <c r="I193"/>
  <c r="I321" s="1"/>
  <c r="J193"/>
  <c r="J321" s="1"/>
  <c r="K193"/>
  <c r="K321" s="1"/>
  <c r="L193"/>
  <c r="L321" s="1"/>
  <c r="M193"/>
  <c r="M321" s="1"/>
  <c r="N193"/>
  <c r="N321" s="1"/>
  <c r="O193"/>
  <c r="O321" s="1"/>
  <c r="P193"/>
  <c r="P321" s="1"/>
  <c r="Q193"/>
  <c r="Q321" s="1"/>
  <c r="R193"/>
  <c r="R321" s="1"/>
  <c r="S193"/>
  <c r="S321" s="1"/>
  <c r="T193"/>
  <c r="T321" s="1"/>
  <c r="H194"/>
  <c r="H322" s="1"/>
  <c r="I194"/>
  <c r="I322" s="1"/>
  <c r="J194"/>
  <c r="J322" s="1"/>
  <c r="K194"/>
  <c r="K322" s="1"/>
  <c r="L194"/>
  <c r="L322" s="1"/>
  <c r="M194"/>
  <c r="M322" s="1"/>
  <c r="N194"/>
  <c r="N322" s="1"/>
  <c r="O194"/>
  <c r="O322" s="1"/>
  <c r="P194"/>
  <c r="P322" s="1"/>
  <c r="Q194"/>
  <c r="Q322" s="1"/>
  <c r="R194"/>
  <c r="R322" s="1"/>
  <c r="S194"/>
  <c r="S322" s="1"/>
  <c r="T194"/>
  <c r="T322" s="1"/>
  <c r="H195"/>
  <c r="H323" s="1"/>
  <c r="I195"/>
  <c r="I323" s="1"/>
  <c r="J195"/>
  <c r="J323" s="1"/>
  <c r="K195"/>
  <c r="K323" s="1"/>
  <c r="L195"/>
  <c r="L323" s="1"/>
  <c r="M195"/>
  <c r="M323" s="1"/>
  <c r="N195"/>
  <c r="N323" s="1"/>
  <c r="O195"/>
  <c r="O323" s="1"/>
  <c r="P195"/>
  <c r="P323" s="1"/>
  <c r="Q195"/>
  <c r="Q323" s="1"/>
  <c r="R195"/>
  <c r="R323" s="1"/>
  <c r="S195"/>
  <c r="S323" s="1"/>
  <c r="T195"/>
  <c r="T323" s="1"/>
  <c r="H196"/>
  <c r="H324" s="1"/>
  <c r="I196"/>
  <c r="I324" s="1"/>
  <c r="J196"/>
  <c r="J324" s="1"/>
  <c r="K196"/>
  <c r="K324" s="1"/>
  <c r="L196"/>
  <c r="L324" s="1"/>
  <c r="M196"/>
  <c r="M324" s="1"/>
  <c r="N196"/>
  <c r="N324" s="1"/>
  <c r="O196"/>
  <c r="O324" s="1"/>
  <c r="P196"/>
  <c r="P324" s="1"/>
  <c r="Q196"/>
  <c r="Q324" s="1"/>
  <c r="R196"/>
  <c r="R324" s="1"/>
  <c r="S196"/>
  <c r="S324" s="1"/>
  <c r="T196"/>
  <c r="T324" s="1"/>
  <c r="H197"/>
  <c r="H325" s="1"/>
  <c r="I197"/>
  <c r="I325" s="1"/>
  <c r="J197"/>
  <c r="J325" s="1"/>
  <c r="K197"/>
  <c r="K325" s="1"/>
  <c r="L197"/>
  <c r="L325" s="1"/>
  <c r="M197"/>
  <c r="M325" s="1"/>
  <c r="N197"/>
  <c r="N325" s="1"/>
  <c r="O197"/>
  <c r="O325" s="1"/>
  <c r="P197"/>
  <c r="P325" s="1"/>
  <c r="Q197"/>
  <c r="Q325" s="1"/>
  <c r="R197"/>
  <c r="R325" s="1"/>
  <c r="S197"/>
  <c r="S325" s="1"/>
  <c r="T197"/>
  <c r="T325" s="1"/>
  <c r="H198"/>
  <c r="H326" s="1"/>
  <c r="I198"/>
  <c r="I326" s="1"/>
  <c r="J198"/>
  <c r="J326" s="1"/>
  <c r="K198"/>
  <c r="K326" s="1"/>
  <c r="L198"/>
  <c r="L326" s="1"/>
  <c r="M198"/>
  <c r="M326" s="1"/>
  <c r="N198"/>
  <c r="N326" s="1"/>
  <c r="O198"/>
  <c r="O326" s="1"/>
  <c r="P198"/>
  <c r="P326" s="1"/>
  <c r="Q198"/>
  <c r="Q326" s="1"/>
  <c r="R198"/>
  <c r="R326" s="1"/>
  <c r="S198"/>
  <c r="S326" s="1"/>
  <c r="T198"/>
  <c r="T326" s="1"/>
  <c r="H199"/>
  <c r="H327" s="1"/>
  <c r="I199"/>
  <c r="I327" s="1"/>
  <c r="J199"/>
  <c r="J327" s="1"/>
  <c r="K199"/>
  <c r="K327" s="1"/>
  <c r="L199"/>
  <c r="L327" s="1"/>
  <c r="M199"/>
  <c r="M327" s="1"/>
  <c r="N199"/>
  <c r="N327" s="1"/>
  <c r="O199"/>
  <c r="O327" s="1"/>
  <c r="P199"/>
  <c r="P327" s="1"/>
  <c r="Q199"/>
  <c r="Q327" s="1"/>
  <c r="R199"/>
  <c r="R327" s="1"/>
  <c r="S199"/>
  <c r="S327" s="1"/>
  <c r="T199"/>
  <c r="T327" s="1"/>
  <c r="H200"/>
  <c r="H328" s="1"/>
  <c r="I200"/>
  <c r="I328" s="1"/>
  <c r="J200"/>
  <c r="J328" s="1"/>
  <c r="K200"/>
  <c r="K328" s="1"/>
  <c r="L200"/>
  <c r="L328" s="1"/>
  <c r="M200"/>
  <c r="M328" s="1"/>
  <c r="N200"/>
  <c r="N328" s="1"/>
  <c r="O200"/>
  <c r="O328" s="1"/>
  <c r="P200"/>
  <c r="P328" s="1"/>
  <c r="Q200"/>
  <c r="Q328" s="1"/>
  <c r="R200"/>
  <c r="R328" s="1"/>
  <c r="S200"/>
  <c r="S328" s="1"/>
  <c r="T200"/>
  <c r="T328" s="1"/>
  <c r="H201"/>
  <c r="H329" s="1"/>
  <c r="I201"/>
  <c r="I329" s="1"/>
  <c r="J201"/>
  <c r="J329" s="1"/>
  <c r="K201"/>
  <c r="K329" s="1"/>
  <c r="L201"/>
  <c r="L329" s="1"/>
  <c r="M201"/>
  <c r="M329" s="1"/>
  <c r="N201"/>
  <c r="N329" s="1"/>
  <c r="O201"/>
  <c r="O329" s="1"/>
  <c r="P201"/>
  <c r="P329" s="1"/>
  <c r="Q201"/>
  <c r="Q329" s="1"/>
  <c r="R201"/>
  <c r="R329" s="1"/>
  <c r="S201"/>
  <c r="S329" s="1"/>
  <c r="T201"/>
  <c r="T329" s="1"/>
  <c r="H202"/>
  <c r="H330" s="1"/>
  <c r="I202"/>
  <c r="I330" s="1"/>
  <c r="J202"/>
  <c r="J330" s="1"/>
  <c r="K202"/>
  <c r="K330" s="1"/>
  <c r="L202"/>
  <c r="L330" s="1"/>
  <c r="M202"/>
  <c r="M330" s="1"/>
  <c r="N202"/>
  <c r="N330" s="1"/>
  <c r="O202"/>
  <c r="O330" s="1"/>
  <c r="P202"/>
  <c r="P330" s="1"/>
  <c r="Q202"/>
  <c r="Q330" s="1"/>
  <c r="R202"/>
  <c r="R330" s="1"/>
  <c r="S202"/>
  <c r="S330" s="1"/>
  <c r="T202"/>
  <c r="T330" s="1"/>
  <c r="H203"/>
  <c r="H331" s="1"/>
  <c r="I203"/>
  <c r="I331" s="1"/>
  <c r="J203"/>
  <c r="J331" s="1"/>
  <c r="K203"/>
  <c r="K331" s="1"/>
  <c r="L203"/>
  <c r="L331" s="1"/>
  <c r="M203"/>
  <c r="M331" s="1"/>
  <c r="N203"/>
  <c r="N331" s="1"/>
  <c r="O203"/>
  <c r="O331" s="1"/>
  <c r="P203"/>
  <c r="P331" s="1"/>
  <c r="Q203"/>
  <c r="Q331" s="1"/>
  <c r="R203"/>
  <c r="R331" s="1"/>
  <c r="S203"/>
  <c r="S331" s="1"/>
  <c r="T203"/>
  <c r="T331" s="1"/>
  <c r="H204"/>
  <c r="H332" s="1"/>
  <c r="I204"/>
  <c r="I332" s="1"/>
  <c r="J204"/>
  <c r="J332" s="1"/>
  <c r="K204"/>
  <c r="K332" s="1"/>
  <c r="L204"/>
  <c r="L332" s="1"/>
  <c r="M204"/>
  <c r="M332" s="1"/>
  <c r="N204"/>
  <c r="N332" s="1"/>
  <c r="O204"/>
  <c r="O332" s="1"/>
  <c r="P204"/>
  <c r="P332" s="1"/>
  <c r="Q204"/>
  <c r="Q332" s="1"/>
  <c r="R204"/>
  <c r="R332" s="1"/>
  <c r="S204"/>
  <c r="S332" s="1"/>
  <c r="T204"/>
  <c r="T332" s="1"/>
  <c r="H206"/>
  <c r="H334" s="1"/>
  <c r="I206"/>
  <c r="I334" s="1"/>
  <c r="J206"/>
  <c r="J334" s="1"/>
  <c r="K206"/>
  <c r="K334" s="1"/>
  <c r="L206"/>
  <c r="L334" s="1"/>
  <c r="M206"/>
  <c r="M334" s="1"/>
  <c r="N206"/>
  <c r="N334" s="1"/>
  <c r="O206"/>
  <c r="O334" s="1"/>
  <c r="P206"/>
  <c r="P334" s="1"/>
  <c r="Q206"/>
  <c r="Q334" s="1"/>
  <c r="R206"/>
  <c r="R334" s="1"/>
  <c r="S206"/>
  <c r="S334" s="1"/>
  <c r="T206"/>
  <c r="T334" s="1"/>
  <c r="H207"/>
  <c r="H335" s="1"/>
  <c r="I207"/>
  <c r="I335" s="1"/>
  <c r="J207"/>
  <c r="J335" s="1"/>
  <c r="K207"/>
  <c r="K335" s="1"/>
  <c r="L207"/>
  <c r="L335" s="1"/>
  <c r="M207"/>
  <c r="M335" s="1"/>
  <c r="N207"/>
  <c r="N335" s="1"/>
  <c r="O207"/>
  <c r="O335" s="1"/>
  <c r="P207"/>
  <c r="P335" s="1"/>
  <c r="Q207"/>
  <c r="Q335" s="1"/>
  <c r="R207"/>
  <c r="R335" s="1"/>
  <c r="S207"/>
  <c r="S335" s="1"/>
  <c r="T207"/>
  <c r="T335" s="1"/>
  <c r="H208"/>
  <c r="H336" s="1"/>
  <c r="I208"/>
  <c r="I336" s="1"/>
  <c r="J208"/>
  <c r="J336" s="1"/>
  <c r="K208"/>
  <c r="K336" s="1"/>
  <c r="L208"/>
  <c r="L336" s="1"/>
  <c r="M208"/>
  <c r="M336" s="1"/>
  <c r="N208"/>
  <c r="N336" s="1"/>
  <c r="O208"/>
  <c r="O336" s="1"/>
  <c r="P208"/>
  <c r="P336" s="1"/>
  <c r="Q208"/>
  <c r="Q336" s="1"/>
  <c r="R208"/>
  <c r="R336" s="1"/>
  <c r="S208"/>
  <c r="S336" s="1"/>
  <c r="T208"/>
  <c r="T336" s="1"/>
  <c r="H209"/>
  <c r="H337" s="1"/>
  <c r="I209"/>
  <c r="I337" s="1"/>
  <c r="J209"/>
  <c r="J337" s="1"/>
  <c r="K209"/>
  <c r="K337" s="1"/>
  <c r="L209"/>
  <c r="L337" s="1"/>
  <c r="M209"/>
  <c r="M337" s="1"/>
  <c r="N209"/>
  <c r="N337" s="1"/>
  <c r="O209"/>
  <c r="O337" s="1"/>
  <c r="P209"/>
  <c r="P337" s="1"/>
  <c r="Q209"/>
  <c r="Q337" s="1"/>
  <c r="R209"/>
  <c r="R337" s="1"/>
  <c r="S209"/>
  <c r="S337" s="1"/>
  <c r="T209"/>
  <c r="T337" s="1"/>
  <c r="H210"/>
  <c r="H338" s="1"/>
  <c r="I210"/>
  <c r="I338" s="1"/>
  <c r="J210"/>
  <c r="J338" s="1"/>
  <c r="K210"/>
  <c r="K338" s="1"/>
  <c r="L210"/>
  <c r="L338" s="1"/>
  <c r="M210"/>
  <c r="M338" s="1"/>
  <c r="N210"/>
  <c r="N338" s="1"/>
  <c r="O210"/>
  <c r="O338" s="1"/>
  <c r="P210"/>
  <c r="P338" s="1"/>
  <c r="Q210"/>
  <c r="Q338" s="1"/>
  <c r="R210"/>
  <c r="R338" s="1"/>
  <c r="S210"/>
  <c r="S338" s="1"/>
  <c r="T210"/>
  <c r="T338" s="1"/>
  <c r="H211"/>
  <c r="H339" s="1"/>
  <c r="I211"/>
  <c r="I339" s="1"/>
  <c r="J211"/>
  <c r="J339" s="1"/>
  <c r="K211"/>
  <c r="K339" s="1"/>
  <c r="L211"/>
  <c r="L339" s="1"/>
  <c r="M211"/>
  <c r="M339" s="1"/>
  <c r="N211"/>
  <c r="N339" s="1"/>
  <c r="O211"/>
  <c r="O339" s="1"/>
  <c r="P211"/>
  <c r="P339" s="1"/>
  <c r="Q211"/>
  <c r="Q339" s="1"/>
  <c r="R211"/>
  <c r="R339" s="1"/>
  <c r="S211"/>
  <c r="S339" s="1"/>
  <c r="T211"/>
  <c r="T339" s="1"/>
  <c r="H212"/>
  <c r="H340" s="1"/>
  <c r="I212"/>
  <c r="I340" s="1"/>
  <c r="J212"/>
  <c r="J340" s="1"/>
  <c r="K212"/>
  <c r="K340" s="1"/>
  <c r="L212"/>
  <c r="L340" s="1"/>
  <c r="M212"/>
  <c r="M340" s="1"/>
  <c r="N212"/>
  <c r="N340" s="1"/>
  <c r="O212"/>
  <c r="O340" s="1"/>
  <c r="P212"/>
  <c r="P340" s="1"/>
  <c r="Q212"/>
  <c r="Q340" s="1"/>
  <c r="R212"/>
  <c r="R340" s="1"/>
  <c r="S212"/>
  <c r="S340" s="1"/>
  <c r="T212"/>
  <c r="T340" s="1"/>
  <c r="H213"/>
  <c r="H341" s="1"/>
  <c r="I213"/>
  <c r="I341" s="1"/>
  <c r="J213"/>
  <c r="J341" s="1"/>
  <c r="K213"/>
  <c r="K341" s="1"/>
  <c r="L213"/>
  <c r="L341" s="1"/>
  <c r="M213"/>
  <c r="M341" s="1"/>
  <c r="N213"/>
  <c r="N341" s="1"/>
  <c r="O213"/>
  <c r="O341" s="1"/>
  <c r="P213"/>
  <c r="P341" s="1"/>
  <c r="Q213"/>
  <c r="Q341" s="1"/>
  <c r="R213"/>
  <c r="R341" s="1"/>
  <c r="S213"/>
  <c r="S341" s="1"/>
  <c r="T213"/>
  <c r="T341" s="1"/>
  <c r="H214"/>
  <c r="H342" s="1"/>
  <c r="I214"/>
  <c r="I342" s="1"/>
  <c r="J214"/>
  <c r="J342" s="1"/>
  <c r="K214"/>
  <c r="K342" s="1"/>
  <c r="L214"/>
  <c r="L342" s="1"/>
  <c r="M214"/>
  <c r="M342" s="1"/>
  <c r="N214"/>
  <c r="N342" s="1"/>
  <c r="O214"/>
  <c r="O342" s="1"/>
  <c r="P214"/>
  <c r="P342" s="1"/>
  <c r="Q214"/>
  <c r="Q342" s="1"/>
  <c r="R214"/>
  <c r="R342" s="1"/>
  <c r="S214"/>
  <c r="S342" s="1"/>
  <c r="T214"/>
  <c r="T342" s="1"/>
  <c r="H215"/>
  <c r="H343" s="1"/>
  <c r="I215"/>
  <c r="I343" s="1"/>
  <c r="J215"/>
  <c r="J343" s="1"/>
  <c r="K215"/>
  <c r="K343" s="1"/>
  <c r="L215"/>
  <c r="L343" s="1"/>
  <c r="M215"/>
  <c r="M343" s="1"/>
  <c r="N215"/>
  <c r="N343" s="1"/>
  <c r="O215"/>
  <c r="O343" s="1"/>
  <c r="P215"/>
  <c r="P343" s="1"/>
  <c r="Q215"/>
  <c r="Q343" s="1"/>
  <c r="R215"/>
  <c r="R343" s="1"/>
  <c r="S215"/>
  <c r="S343" s="1"/>
  <c r="T215"/>
  <c r="T343" s="1"/>
  <c r="H216"/>
  <c r="H344" s="1"/>
  <c r="I216"/>
  <c r="I344" s="1"/>
  <c r="J216"/>
  <c r="J344" s="1"/>
  <c r="K216"/>
  <c r="K344" s="1"/>
  <c r="L216"/>
  <c r="L344" s="1"/>
  <c r="M216"/>
  <c r="M344" s="1"/>
  <c r="N216"/>
  <c r="N344" s="1"/>
  <c r="O216"/>
  <c r="O344" s="1"/>
  <c r="P216"/>
  <c r="P344" s="1"/>
  <c r="Q216"/>
  <c r="Q344" s="1"/>
  <c r="R216"/>
  <c r="R344" s="1"/>
  <c r="S216"/>
  <c r="S344" s="1"/>
  <c r="T216"/>
  <c r="T344" s="1"/>
  <c r="H217"/>
  <c r="H345" s="1"/>
  <c r="I217"/>
  <c r="I345" s="1"/>
  <c r="J217"/>
  <c r="J345" s="1"/>
  <c r="K217"/>
  <c r="K345" s="1"/>
  <c r="L217"/>
  <c r="L345" s="1"/>
  <c r="M217"/>
  <c r="M345" s="1"/>
  <c r="N217"/>
  <c r="N345" s="1"/>
  <c r="O217"/>
  <c r="O345" s="1"/>
  <c r="P217"/>
  <c r="P345" s="1"/>
  <c r="Q217"/>
  <c r="Q345" s="1"/>
  <c r="R217"/>
  <c r="R345" s="1"/>
  <c r="S217"/>
  <c r="S345" s="1"/>
  <c r="T217"/>
  <c r="T345" s="1"/>
  <c r="H219"/>
  <c r="H347" s="1"/>
  <c r="I219"/>
  <c r="I347" s="1"/>
  <c r="J219"/>
  <c r="J347" s="1"/>
  <c r="K219"/>
  <c r="K347" s="1"/>
  <c r="L219"/>
  <c r="L347" s="1"/>
  <c r="M219"/>
  <c r="M347" s="1"/>
  <c r="N219"/>
  <c r="N347" s="1"/>
  <c r="O219"/>
  <c r="O347" s="1"/>
  <c r="P219"/>
  <c r="P347" s="1"/>
  <c r="Q219"/>
  <c r="Q347" s="1"/>
  <c r="R219"/>
  <c r="R347" s="1"/>
  <c r="S219"/>
  <c r="S347" s="1"/>
  <c r="T219"/>
  <c r="T347" s="1"/>
  <c r="H220"/>
  <c r="H348" s="1"/>
  <c r="I220"/>
  <c r="I348" s="1"/>
  <c r="J220"/>
  <c r="J348" s="1"/>
  <c r="K220"/>
  <c r="K348" s="1"/>
  <c r="L220"/>
  <c r="L348" s="1"/>
  <c r="M220"/>
  <c r="M348" s="1"/>
  <c r="N220"/>
  <c r="N348" s="1"/>
  <c r="O220"/>
  <c r="O348" s="1"/>
  <c r="P220"/>
  <c r="P348" s="1"/>
  <c r="Q220"/>
  <c r="Q348" s="1"/>
  <c r="R220"/>
  <c r="R348" s="1"/>
  <c r="S220"/>
  <c r="S348" s="1"/>
  <c r="T220"/>
  <c r="T348" s="1"/>
  <c r="H221"/>
  <c r="H349" s="1"/>
  <c r="I221"/>
  <c r="I349" s="1"/>
  <c r="J221"/>
  <c r="J349" s="1"/>
  <c r="K221"/>
  <c r="K349" s="1"/>
  <c r="L221"/>
  <c r="L349" s="1"/>
  <c r="M221"/>
  <c r="M349" s="1"/>
  <c r="N221"/>
  <c r="N349" s="1"/>
  <c r="O221"/>
  <c r="O349" s="1"/>
  <c r="P221"/>
  <c r="P349" s="1"/>
  <c r="Q221"/>
  <c r="Q349" s="1"/>
  <c r="R221"/>
  <c r="R349" s="1"/>
  <c r="S221"/>
  <c r="S349" s="1"/>
  <c r="T221"/>
  <c r="T349" s="1"/>
  <c r="H222"/>
  <c r="H350" s="1"/>
  <c r="I222"/>
  <c r="I350" s="1"/>
  <c r="J222"/>
  <c r="J350" s="1"/>
  <c r="K222"/>
  <c r="K350" s="1"/>
  <c r="L222"/>
  <c r="L350" s="1"/>
  <c r="M222"/>
  <c r="M350" s="1"/>
  <c r="N222"/>
  <c r="N350" s="1"/>
  <c r="O222"/>
  <c r="O350" s="1"/>
  <c r="P222"/>
  <c r="P350" s="1"/>
  <c r="Q222"/>
  <c r="Q350" s="1"/>
  <c r="R222"/>
  <c r="R350" s="1"/>
  <c r="S222"/>
  <c r="S350" s="1"/>
  <c r="T222"/>
  <c r="T350" s="1"/>
  <c r="H223"/>
  <c r="H351" s="1"/>
  <c r="I223"/>
  <c r="I351" s="1"/>
  <c r="J223"/>
  <c r="J351" s="1"/>
  <c r="K223"/>
  <c r="K351" s="1"/>
  <c r="L223"/>
  <c r="L351" s="1"/>
  <c r="M223"/>
  <c r="M351" s="1"/>
  <c r="N223"/>
  <c r="N351" s="1"/>
  <c r="O223"/>
  <c r="O351" s="1"/>
  <c r="P223"/>
  <c r="P351" s="1"/>
  <c r="Q223"/>
  <c r="Q351" s="1"/>
  <c r="R223"/>
  <c r="R351" s="1"/>
  <c r="S223"/>
  <c r="S351" s="1"/>
  <c r="T223"/>
  <c r="T351" s="1"/>
  <c r="H224"/>
  <c r="H352" s="1"/>
  <c r="I224"/>
  <c r="I352" s="1"/>
  <c r="J224"/>
  <c r="J352" s="1"/>
  <c r="K224"/>
  <c r="K352" s="1"/>
  <c r="L224"/>
  <c r="L352" s="1"/>
  <c r="M224"/>
  <c r="M352" s="1"/>
  <c r="N224"/>
  <c r="N352" s="1"/>
  <c r="O224"/>
  <c r="O352" s="1"/>
  <c r="P224"/>
  <c r="P352" s="1"/>
  <c r="Q224"/>
  <c r="Q352" s="1"/>
  <c r="R224"/>
  <c r="R352" s="1"/>
  <c r="S224"/>
  <c r="S352" s="1"/>
  <c r="T224"/>
  <c r="T352" s="1"/>
  <c r="H225"/>
  <c r="H353" s="1"/>
  <c r="I225"/>
  <c r="I353" s="1"/>
  <c r="J225"/>
  <c r="J353" s="1"/>
  <c r="K225"/>
  <c r="K353" s="1"/>
  <c r="L225"/>
  <c r="L353" s="1"/>
  <c r="M225"/>
  <c r="M353" s="1"/>
  <c r="N225"/>
  <c r="N353" s="1"/>
  <c r="O225"/>
  <c r="O353" s="1"/>
  <c r="P225"/>
  <c r="P353" s="1"/>
  <c r="Q225"/>
  <c r="Q353" s="1"/>
  <c r="R225"/>
  <c r="R353" s="1"/>
  <c r="S225"/>
  <c r="S353" s="1"/>
  <c r="T225"/>
  <c r="T353" s="1"/>
  <c r="H226"/>
  <c r="H354" s="1"/>
  <c r="I226"/>
  <c r="I354" s="1"/>
  <c r="J226"/>
  <c r="J354" s="1"/>
  <c r="K226"/>
  <c r="K354" s="1"/>
  <c r="L226"/>
  <c r="L354" s="1"/>
  <c r="M226"/>
  <c r="M354" s="1"/>
  <c r="N226"/>
  <c r="N354" s="1"/>
  <c r="O226"/>
  <c r="O354" s="1"/>
  <c r="P226"/>
  <c r="P354" s="1"/>
  <c r="Q226"/>
  <c r="Q354" s="1"/>
  <c r="R226"/>
  <c r="R354" s="1"/>
  <c r="S226"/>
  <c r="S354" s="1"/>
  <c r="T226"/>
  <c r="T354" s="1"/>
  <c r="H227"/>
  <c r="H355" s="1"/>
  <c r="I227"/>
  <c r="I355" s="1"/>
  <c r="J227"/>
  <c r="J355" s="1"/>
  <c r="K227"/>
  <c r="K355" s="1"/>
  <c r="L227"/>
  <c r="L355" s="1"/>
  <c r="M227"/>
  <c r="M355" s="1"/>
  <c r="N227"/>
  <c r="N355" s="1"/>
  <c r="O227"/>
  <c r="O355" s="1"/>
  <c r="P227"/>
  <c r="P355" s="1"/>
  <c r="Q227"/>
  <c r="Q355" s="1"/>
  <c r="R227"/>
  <c r="R355" s="1"/>
  <c r="S227"/>
  <c r="S355" s="1"/>
  <c r="T227"/>
  <c r="T355" s="1"/>
  <c r="H228"/>
  <c r="H356" s="1"/>
  <c r="I228"/>
  <c r="I356" s="1"/>
  <c r="J228"/>
  <c r="J356" s="1"/>
  <c r="K228"/>
  <c r="K356" s="1"/>
  <c r="L228"/>
  <c r="L356" s="1"/>
  <c r="M228"/>
  <c r="M356" s="1"/>
  <c r="N228"/>
  <c r="N356" s="1"/>
  <c r="O228"/>
  <c r="O356" s="1"/>
  <c r="P228"/>
  <c r="P356" s="1"/>
  <c r="Q228"/>
  <c r="Q356" s="1"/>
  <c r="R228"/>
  <c r="R356" s="1"/>
  <c r="S228"/>
  <c r="S356" s="1"/>
  <c r="T228"/>
  <c r="T356" s="1"/>
  <c r="H229"/>
  <c r="H357" s="1"/>
  <c r="I229"/>
  <c r="I357" s="1"/>
  <c r="J229"/>
  <c r="J357" s="1"/>
  <c r="K229"/>
  <c r="K357" s="1"/>
  <c r="L229"/>
  <c r="L357" s="1"/>
  <c r="M229"/>
  <c r="M357" s="1"/>
  <c r="N229"/>
  <c r="N357" s="1"/>
  <c r="O229"/>
  <c r="O357" s="1"/>
  <c r="P229"/>
  <c r="P357" s="1"/>
  <c r="Q229"/>
  <c r="Q357" s="1"/>
  <c r="R229"/>
  <c r="R357" s="1"/>
  <c r="S229"/>
  <c r="S357" s="1"/>
  <c r="T229"/>
  <c r="T357" s="1"/>
  <c r="H232"/>
  <c r="H360" s="1"/>
  <c r="I232"/>
  <c r="I360" s="1"/>
  <c r="J232"/>
  <c r="J360" s="1"/>
  <c r="K232"/>
  <c r="K360" s="1"/>
  <c r="L232"/>
  <c r="L360" s="1"/>
  <c r="M232"/>
  <c r="M360" s="1"/>
  <c r="N232"/>
  <c r="N360" s="1"/>
  <c r="O232"/>
  <c r="O360" s="1"/>
  <c r="P232"/>
  <c r="P360" s="1"/>
  <c r="Q232"/>
  <c r="Q360" s="1"/>
  <c r="R232"/>
  <c r="R360" s="1"/>
  <c r="S232"/>
  <c r="S360" s="1"/>
  <c r="T232"/>
  <c r="T360" s="1"/>
  <c r="H233"/>
  <c r="H361" s="1"/>
  <c r="I233"/>
  <c r="I361" s="1"/>
  <c r="J233"/>
  <c r="J361" s="1"/>
  <c r="K233"/>
  <c r="K361" s="1"/>
  <c r="L233"/>
  <c r="L361" s="1"/>
  <c r="M233"/>
  <c r="M361" s="1"/>
  <c r="N233"/>
  <c r="N361" s="1"/>
  <c r="O233"/>
  <c r="O361" s="1"/>
  <c r="P233"/>
  <c r="P361" s="1"/>
  <c r="Q233"/>
  <c r="Q361" s="1"/>
  <c r="R233"/>
  <c r="R361" s="1"/>
  <c r="S233"/>
  <c r="S361" s="1"/>
  <c r="T233"/>
  <c r="T361" s="1"/>
  <c r="H234"/>
  <c r="H362" s="1"/>
  <c r="I234"/>
  <c r="I362" s="1"/>
  <c r="J234"/>
  <c r="J362" s="1"/>
  <c r="K234"/>
  <c r="K362" s="1"/>
  <c r="L234"/>
  <c r="L362" s="1"/>
  <c r="M234"/>
  <c r="M362" s="1"/>
  <c r="N234"/>
  <c r="N362" s="1"/>
  <c r="O234"/>
  <c r="O362" s="1"/>
  <c r="P234"/>
  <c r="P362" s="1"/>
  <c r="Q234"/>
  <c r="Q362" s="1"/>
  <c r="R234"/>
  <c r="R362" s="1"/>
  <c r="S234"/>
  <c r="S362" s="1"/>
  <c r="T234"/>
  <c r="T362" s="1"/>
  <c r="H235"/>
  <c r="H363" s="1"/>
  <c r="I235"/>
  <c r="I363" s="1"/>
  <c r="J235"/>
  <c r="J363" s="1"/>
  <c r="K235"/>
  <c r="K363" s="1"/>
  <c r="L235"/>
  <c r="L363" s="1"/>
  <c r="M235"/>
  <c r="M363" s="1"/>
  <c r="N235"/>
  <c r="N363" s="1"/>
  <c r="O235"/>
  <c r="O363" s="1"/>
  <c r="P235"/>
  <c r="P363" s="1"/>
  <c r="Q235"/>
  <c r="Q363" s="1"/>
  <c r="R235"/>
  <c r="R363" s="1"/>
  <c r="S235"/>
  <c r="S363" s="1"/>
  <c r="T235"/>
  <c r="T363" s="1"/>
  <c r="H236"/>
  <c r="H364" s="1"/>
  <c r="I236"/>
  <c r="I364" s="1"/>
  <c r="J236"/>
  <c r="J364" s="1"/>
  <c r="K236"/>
  <c r="K364" s="1"/>
  <c r="L236"/>
  <c r="L364" s="1"/>
  <c r="M236"/>
  <c r="M364" s="1"/>
  <c r="N236"/>
  <c r="N364" s="1"/>
  <c r="O236"/>
  <c r="O364" s="1"/>
  <c r="P236"/>
  <c r="P364" s="1"/>
  <c r="Q236"/>
  <c r="Q364" s="1"/>
  <c r="R236"/>
  <c r="R364" s="1"/>
  <c r="S236"/>
  <c r="S364" s="1"/>
  <c r="T236"/>
  <c r="T364" s="1"/>
  <c r="H237"/>
  <c r="H365" s="1"/>
  <c r="I237"/>
  <c r="I365" s="1"/>
  <c r="J237"/>
  <c r="J365" s="1"/>
  <c r="K237"/>
  <c r="K365" s="1"/>
  <c r="L237"/>
  <c r="L365" s="1"/>
  <c r="M237"/>
  <c r="M365" s="1"/>
  <c r="N237"/>
  <c r="N365" s="1"/>
  <c r="O237"/>
  <c r="O365" s="1"/>
  <c r="P237"/>
  <c r="P365" s="1"/>
  <c r="Q237"/>
  <c r="Q365" s="1"/>
  <c r="R237"/>
  <c r="R365" s="1"/>
  <c r="S237"/>
  <c r="S365" s="1"/>
  <c r="T237"/>
  <c r="T365" s="1"/>
  <c r="H238"/>
  <c r="H366" s="1"/>
  <c r="I238"/>
  <c r="I366" s="1"/>
  <c r="J238"/>
  <c r="J366" s="1"/>
  <c r="K238"/>
  <c r="K366" s="1"/>
  <c r="L238"/>
  <c r="L366" s="1"/>
  <c r="M238"/>
  <c r="M366" s="1"/>
  <c r="N238"/>
  <c r="N366" s="1"/>
  <c r="O238"/>
  <c r="O366" s="1"/>
  <c r="P238"/>
  <c r="P366" s="1"/>
  <c r="Q238"/>
  <c r="Q366" s="1"/>
  <c r="R238"/>
  <c r="R366" s="1"/>
  <c r="S238"/>
  <c r="S366" s="1"/>
  <c r="T238"/>
  <c r="T366" s="1"/>
  <c r="H239"/>
  <c r="H367" s="1"/>
  <c r="I239"/>
  <c r="I367" s="1"/>
  <c r="J239"/>
  <c r="J367" s="1"/>
  <c r="K239"/>
  <c r="K367" s="1"/>
  <c r="L239"/>
  <c r="L367" s="1"/>
  <c r="M239"/>
  <c r="M367" s="1"/>
  <c r="N239"/>
  <c r="N367" s="1"/>
  <c r="O239"/>
  <c r="O367" s="1"/>
  <c r="P239"/>
  <c r="P367" s="1"/>
  <c r="Q239"/>
  <c r="Q367"/>
  <c r="R239"/>
  <c r="R367" s="1"/>
  <c r="S239"/>
  <c r="S367" s="1"/>
  <c r="T239"/>
  <c r="T367" s="1"/>
  <c r="H240"/>
  <c r="H368" s="1"/>
  <c r="I240"/>
  <c r="I368" s="1"/>
  <c r="J240"/>
  <c r="J368" s="1"/>
  <c r="K240"/>
  <c r="K368" s="1"/>
  <c r="L240"/>
  <c r="L368" s="1"/>
  <c r="M240"/>
  <c r="M368" s="1"/>
  <c r="N240"/>
  <c r="N368" s="1"/>
  <c r="O240"/>
  <c r="O368" s="1"/>
  <c r="P240"/>
  <c r="P368" s="1"/>
  <c r="Q240"/>
  <c r="Q368" s="1"/>
  <c r="R240"/>
  <c r="R368" s="1"/>
  <c r="S240"/>
  <c r="S368" s="1"/>
  <c r="T240"/>
  <c r="T368" s="1"/>
  <c r="H241"/>
  <c r="H369" s="1"/>
  <c r="I241"/>
  <c r="I369" s="1"/>
  <c r="J241"/>
  <c r="J369" s="1"/>
  <c r="K241"/>
  <c r="K369" s="1"/>
  <c r="L241"/>
  <c r="L369" s="1"/>
  <c r="M241"/>
  <c r="M369" s="1"/>
  <c r="N241"/>
  <c r="N369" s="1"/>
  <c r="O241"/>
  <c r="O369" s="1"/>
  <c r="P241"/>
  <c r="P369" s="1"/>
  <c r="Q241"/>
  <c r="Q369" s="1"/>
  <c r="R241"/>
  <c r="R369" s="1"/>
  <c r="S241"/>
  <c r="S369" s="1"/>
  <c r="T241"/>
  <c r="T369" s="1"/>
  <c r="H242"/>
  <c r="H370" s="1"/>
  <c r="I242"/>
  <c r="I370" s="1"/>
  <c r="J242"/>
  <c r="J370" s="1"/>
  <c r="K242"/>
  <c r="K370" s="1"/>
  <c r="L242"/>
  <c r="L370" s="1"/>
  <c r="M242"/>
  <c r="M370" s="1"/>
  <c r="N242"/>
  <c r="N370" s="1"/>
  <c r="O242"/>
  <c r="O370" s="1"/>
  <c r="P242"/>
  <c r="P370" s="1"/>
  <c r="Q242"/>
  <c r="Q370" s="1"/>
  <c r="R242"/>
  <c r="R370" s="1"/>
  <c r="S242"/>
  <c r="S370" s="1"/>
  <c r="T242"/>
  <c r="T370" s="1"/>
  <c r="H243"/>
  <c r="H371" s="1"/>
  <c r="I243"/>
  <c r="I371" s="1"/>
  <c r="J243"/>
  <c r="J371" s="1"/>
  <c r="K243"/>
  <c r="K371" s="1"/>
  <c r="L243"/>
  <c r="L371" s="1"/>
  <c r="M243"/>
  <c r="M371" s="1"/>
  <c r="N243"/>
  <c r="N371" s="1"/>
  <c r="O243"/>
  <c r="O371" s="1"/>
  <c r="P243"/>
  <c r="P371" s="1"/>
  <c r="Q243"/>
  <c r="Q371" s="1"/>
  <c r="R243"/>
  <c r="R371" s="1"/>
  <c r="S243"/>
  <c r="S371" s="1"/>
  <c r="T243"/>
  <c r="T371" s="1"/>
  <c r="H245"/>
  <c r="H373" s="1"/>
  <c r="I245"/>
  <c r="I373" s="1"/>
  <c r="J245"/>
  <c r="J373" s="1"/>
  <c r="K245"/>
  <c r="K373" s="1"/>
  <c r="L245"/>
  <c r="L373" s="1"/>
  <c r="M245"/>
  <c r="M373" s="1"/>
  <c r="N245"/>
  <c r="N373" s="1"/>
  <c r="O245"/>
  <c r="O373" s="1"/>
  <c r="P245"/>
  <c r="P373" s="1"/>
  <c r="Q245"/>
  <c r="Q373" s="1"/>
  <c r="R245"/>
  <c r="R373" s="1"/>
  <c r="S245"/>
  <c r="S373" s="1"/>
  <c r="T245"/>
  <c r="T373" s="1"/>
  <c r="H246"/>
  <c r="H374" s="1"/>
  <c r="I246"/>
  <c r="I374" s="1"/>
  <c r="J246"/>
  <c r="J374" s="1"/>
  <c r="K246"/>
  <c r="K374" s="1"/>
  <c r="L246"/>
  <c r="L374" s="1"/>
  <c r="M246"/>
  <c r="M374" s="1"/>
  <c r="N246"/>
  <c r="N374" s="1"/>
  <c r="O246"/>
  <c r="O374" s="1"/>
  <c r="P246"/>
  <c r="P374" s="1"/>
  <c r="Q246"/>
  <c r="Q374" s="1"/>
  <c r="R246"/>
  <c r="R374" s="1"/>
  <c r="S246"/>
  <c r="S374" s="1"/>
  <c r="T246"/>
  <c r="T374" s="1"/>
  <c r="H247"/>
  <c r="H375" s="1"/>
  <c r="I247"/>
  <c r="I375" s="1"/>
  <c r="J247"/>
  <c r="J375" s="1"/>
  <c r="K247"/>
  <c r="K375" s="1"/>
  <c r="L247"/>
  <c r="L375" s="1"/>
  <c r="M247"/>
  <c r="M375" s="1"/>
  <c r="N247"/>
  <c r="N375" s="1"/>
  <c r="O247"/>
  <c r="O375" s="1"/>
  <c r="P247"/>
  <c r="P375" s="1"/>
  <c r="Q247"/>
  <c r="Q375" s="1"/>
  <c r="R247"/>
  <c r="R375" s="1"/>
  <c r="S247"/>
  <c r="S375" s="1"/>
  <c r="T247"/>
  <c r="T375" s="1"/>
  <c r="H248"/>
  <c r="H376" s="1"/>
  <c r="I248"/>
  <c r="I376" s="1"/>
  <c r="J248"/>
  <c r="J376" s="1"/>
  <c r="K248"/>
  <c r="K376" s="1"/>
  <c r="L248"/>
  <c r="L376" s="1"/>
  <c r="M248"/>
  <c r="M376" s="1"/>
  <c r="N248"/>
  <c r="N376" s="1"/>
  <c r="O248"/>
  <c r="O376" s="1"/>
  <c r="P248"/>
  <c r="P376" s="1"/>
  <c r="Q248"/>
  <c r="Q376" s="1"/>
  <c r="R248"/>
  <c r="R376" s="1"/>
  <c r="S248"/>
  <c r="S376" s="1"/>
  <c r="T248"/>
  <c r="T376" s="1"/>
  <c r="H249"/>
  <c r="H377" s="1"/>
  <c r="I249"/>
  <c r="I377" s="1"/>
  <c r="J249"/>
  <c r="J377" s="1"/>
  <c r="K249"/>
  <c r="K377" s="1"/>
  <c r="L249"/>
  <c r="L377" s="1"/>
  <c r="M249"/>
  <c r="M377" s="1"/>
  <c r="N249"/>
  <c r="N377" s="1"/>
  <c r="O249"/>
  <c r="O377" s="1"/>
  <c r="P249"/>
  <c r="P377" s="1"/>
  <c r="Q249"/>
  <c r="Q377" s="1"/>
  <c r="R249"/>
  <c r="R377" s="1"/>
  <c r="S249"/>
  <c r="S377" s="1"/>
  <c r="T249"/>
  <c r="T377" s="1"/>
  <c r="H250"/>
  <c r="H378" s="1"/>
  <c r="I250"/>
  <c r="I378" s="1"/>
  <c r="J250"/>
  <c r="J378" s="1"/>
  <c r="K250"/>
  <c r="K378" s="1"/>
  <c r="L250"/>
  <c r="L378" s="1"/>
  <c r="M250"/>
  <c r="M378" s="1"/>
  <c r="N250"/>
  <c r="N378" s="1"/>
  <c r="O250"/>
  <c r="O378" s="1"/>
  <c r="P250"/>
  <c r="P378" s="1"/>
  <c r="Q250"/>
  <c r="Q378" s="1"/>
  <c r="R250"/>
  <c r="R378" s="1"/>
  <c r="S250"/>
  <c r="S378" s="1"/>
  <c r="T250"/>
  <c r="T378" s="1"/>
  <c r="H251"/>
  <c r="H379" s="1"/>
  <c r="I251"/>
  <c r="I379" s="1"/>
  <c r="J251"/>
  <c r="J379" s="1"/>
  <c r="K251"/>
  <c r="K379" s="1"/>
  <c r="L251"/>
  <c r="L379" s="1"/>
  <c r="M251"/>
  <c r="M379" s="1"/>
  <c r="N251"/>
  <c r="N379" s="1"/>
  <c r="O251"/>
  <c r="O379" s="1"/>
  <c r="P251"/>
  <c r="P379" s="1"/>
  <c r="Q251"/>
  <c r="Q379" s="1"/>
  <c r="R251"/>
  <c r="R379" s="1"/>
  <c r="S251"/>
  <c r="S379" s="1"/>
  <c r="T251"/>
  <c r="T379" s="1"/>
  <c r="H252"/>
  <c r="H380" s="1"/>
  <c r="I252"/>
  <c r="I380" s="1"/>
  <c r="J252"/>
  <c r="J380" s="1"/>
  <c r="K252"/>
  <c r="K380" s="1"/>
  <c r="L252"/>
  <c r="L380" s="1"/>
  <c r="M252"/>
  <c r="M380" s="1"/>
  <c r="N252"/>
  <c r="N380" s="1"/>
  <c r="O252"/>
  <c r="O380" s="1"/>
  <c r="P252"/>
  <c r="P380" s="1"/>
  <c r="Q252"/>
  <c r="Q380" s="1"/>
  <c r="R252"/>
  <c r="R380" s="1"/>
  <c r="S252"/>
  <c r="S380" s="1"/>
  <c r="T252"/>
  <c r="T380" s="1"/>
  <c r="H253"/>
  <c r="H381" s="1"/>
  <c r="I253"/>
  <c r="I381" s="1"/>
  <c r="J253"/>
  <c r="J381" s="1"/>
  <c r="K253"/>
  <c r="K381" s="1"/>
  <c r="L253"/>
  <c r="L381" s="1"/>
  <c r="M253"/>
  <c r="M381" s="1"/>
  <c r="N253"/>
  <c r="N381" s="1"/>
  <c r="O253"/>
  <c r="O381" s="1"/>
  <c r="P253"/>
  <c r="P381" s="1"/>
  <c r="Q253"/>
  <c r="Q381" s="1"/>
  <c r="R253"/>
  <c r="R381" s="1"/>
  <c r="S253"/>
  <c r="S381" s="1"/>
  <c r="T253"/>
  <c r="T381" s="1"/>
  <c r="H254"/>
  <c r="H382" s="1"/>
  <c r="I254"/>
  <c r="I382" s="1"/>
  <c r="J254"/>
  <c r="J382" s="1"/>
  <c r="K254"/>
  <c r="K382" s="1"/>
  <c r="L254"/>
  <c r="L382" s="1"/>
  <c r="M254"/>
  <c r="M382" s="1"/>
  <c r="N254"/>
  <c r="N382" s="1"/>
  <c r="O254"/>
  <c r="O382" s="1"/>
  <c r="P254"/>
  <c r="P382" s="1"/>
  <c r="Q254"/>
  <c r="Q382" s="1"/>
  <c r="R254"/>
  <c r="R382" s="1"/>
  <c r="S254"/>
  <c r="S382" s="1"/>
  <c r="T254"/>
  <c r="T382" s="1"/>
  <c r="H255"/>
  <c r="H383" s="1"/>
  <c r="I255"/>
  <c r="I383" s="1"/>
  <c r="J255"/>
  <c r="J383" s="1"/>
  <c r="K255"/>
  <c r="K383" s="1"/>
  <c r="L255"/>
  <c r="L383" s="1"/>
  <c r="M255"/>
  <c r="M383" s="1"/>
  <c r="N255"/>
  <c r="N383" s="1"/>
  <c r="O255"/>
  <c r="O383" s="1"/>
  <c r="P255"/>
  <c r="P383" s="1"/>
  <c r="Q255"/>
  <c r="Q383" s="1"/>
  <c r="R255"/>
  <c r="R383" s="1"/>
  <c r="S255"/>
  <c r="S383" s="1"/>
  <c r="T255"/>
  <c r="T383" s="1"/>
  <c r="H256"/>
  <c r="H384" s="1"/>
  <c r="I256"/>
  <c r="I384" s="1"/>
  <c r="J256"/>
  <c r="J384" s="1"/>
  <c r="K256"/>
  <c r="K384" s="1"/>
  <c r="L256"/>
  <c r="L384" s="1"/>
  <c r="M256"/>
  <c r="M384" s="1"/>
  <c r="N256"/>
  <c r="N384" s="1"/>
  <c r="O256"/>
  <c r="O384" s="1"/>
  <c r="P256"/>
  <c r="P384" s="1"/>
  <c r="Q256"/>
  <c r="Q384" s="1"/>
  <c r="R256"/>
  <c r="R384" s="1"/>
  <c r="S256"/>
  <c r="S384" s="1"/>
  <c r="T256"/>
  <c r="T384" s="1"/>
  <c r="T116"/>
  <c r="S116"/>
  <c r="R116"/>
  <c r="Q116"/>
  <c r="P116"/>
  <c r="O116"/>
  <c r="N116"/>
  <c r="M116"/>
  <c r="L116"/>
  <c r="K116"/>
  <c r="J116"/>
  <c r="I116"/>
  <c r="H116"/>
  <c r="T103"/>
  <c r="S103"/>
  <c r="R103"/>
  <c r="Q103"/>
  <c r="P103"/>
  <c r="O103"/>
  <c r="N103"/>
  <c r="M103"/>
  <c r="L103"/>
  <c r="K103"/>
  <c r="J103"/>
  <c r="I103"/>
  <c r="H103"/>
  <c r="T90"/>
  <c r="S90"/>
  <c r="P90"/>
  <c r="O90"/>
  <c r="L90"/>
  <c r="K90"/>
  <c r="H90"/>
  <c r="T77"/>
  <c r="S77"/>
  <c r="R77"/>
  <c r="Q77"/>
  <c r="P77"/>
  <c r="O77"/>
  <c r="N77"/>
  <c r="M77"/>
  <c r="L77"/>
  <c r="K77"/>
  <c r="J77"/>
  <c r="I77"/>
  <c r="H77"/>
  <c r="T64"/>
  <c r="S64"/>
  <c r="R64"/>
  <c r="Q64"/>
  <c r="P64"/>
  <c r="O64"/>
  <c r="N64"/>
  <c r="M64"/>
  <c r="L64"/>
  <c r="K64"/>
  <c r="J64"/>
  <c r="I64"/>
  <c r="H64"/>
  <c r="H23"/>
  <c r="H21"/>
  <c r="T51"/>
  <c r="S51"/>
  <c r="R51"/>
  <c r="Q51"/>
  <c r="P51"/>
  <c r="O51"/>
  <c r="N51"/>
  <c r="M51"/>
  <c r="L51"/>
  <c r="K51"/>
  <c r="J51"/>
  <c r="I51"/>
  <c r="I23"/>
  <c r="I21"/>
  <c r="H51"/>
  <c r="T38"/>
  <c r="T23"/>
  <c r="T21"/>
  <c r="S38"/>
  <c r="R38"/>
  <c r="R23"/>
  <c r="R21"/>
  <c r="Q38"/>
  <c r="P38"/>
  <c r="O38"/>
  <c r="N38"/>
  <c r="N23"/>
  <c r="M38"/>
  <c r="L38"/>
  <c r="L23"/>
  <c r="L21"/>
  <c r="K38"/>
  <c r="J38"/>
  <c r="J23"/>
  <c r="J21"/>
  <c r="I38"/>
  <c r="H38"/>
  <c r="T25"/>
  <c r="S25"/>
  <c r="R25"/>
  <c r="Q25"/>
  <c r="P25"/>
  <c r="O25"/>
  <c r="O23"/>
  <c r="O21"/>
  <c r="N25"/>
  <c r="M25"/>
  <c r="M23"/>
  <c r="M21"/>
  <c r="L25"/>
  <c r="K25"/>
  <c r="K23"/>
  <c r="K21"/>
  <c r="J25"/>
  <c r="I25"/>
  <c r="H25"/>
  <c r="S14" i="16"/>
  <c r="T27" i="15"/>
  <c r="T242" i="21" s="1"/>
  <c r="T366" s="1"/>
  <c r="S27" i="15"/>
  <c r="S242" i="21" s="1"/>
  <c r="S366" s="1"/>
  <c r="R27" i="15"/>
  <c r="R242" i="51" s="1"/>
  <c r="Q27" i="15"/>
  <c r="Q153" i="49" s="1"/>
  <c r="Q281" s="1"/>
  <c r="P27" i="15"/>
  <c r="O27"/>
  <c r="O242" i="51" s="1"/>
  <c r="O366" s="1"/>
  <c r="N27" i="15"/>
  <c r="N153" i="49" s="1"/>
  <c r="M27" i="15"/>
  <c r="M153" i="49" s="1"/>
  <c r="M281" s="1"/>
  <c r="L27" i="15"/>
  <c r="L242" i="21" s="1"/>
  <c r="L366" s="1"/>
  <c r="K27" i="15"/>
  <c r="K25" i="8" s="1"/>
  <c r="K153" i="38"/>
  <c r="K281" s="1"/>
  <c r="J27" i="15"/>
  <c r="J153" i="49" s="1"/>
  <c r="I27" i="15"/>
  <c r="I153" i="49" s="1"/>
  <c r="I281" s="1"/>
  <c r="H27" i="15"/>
  <c r="H153" i="49" s="1"/>
  <c r="H281" s="1"/>
  <c r="T40" i="15"/>
  <c r="S40"/>
  <c r="S166" i="38" s="1"/>
  <c r="S294" s="1"/>
  <c r="R40" i="15"/>
  <c r="R243" i="51" s="1"/>
  <c r="R367" s="1"/>
  <c r="R26" i="8"/>
  <c r="Q40" i="15"/>
  <c r="Q26" i="8" s="1"/>
  <c r="P40" i="15"/>
  <c r="P243" i="51" s="1"/>
  <c r="P367" s="1"/>
  <c r="O40" i="15"/>
  <c r="O243" i="51" s="1"/>
  <c r="O367" s="1"/>
  <c r="N40" i="15"/>
  <c r="N26" i="8" s="1"/>
  <c r="M40" i="15"/>
  <c r="M166" i="38" s="1"/>
  <c r="M294" s="1"/>
  <c r="M26" i="8"/>
  <c r="L40" i="15"/>
  <c r="K40"/>
  <c r="J40"/>
  <c r="J166" i="49" s="1"/>
  <c r="J294" s="1"/>
  <c r="I40" i="15"/>
  <c r="I166" i="49" s="1"/>
  <c r="H40" i="15"/>
  <c r="T53"/>
  <c r="S53"/>
  <c r="S244" i="21" s="1"/>
  <c r="S368" s="1"/>
  <c r="R53" i="15"/>
  <c r="R179" i="49" s="1"/>
  <c r="R307" s="1"/>
  <c r="Q53" i="15"/>
  <c r="Q179" i="38" s="1"/>
  <c r="Q307" s="1"/>
  <c r="P53" i="15"/>
  <c r="P244" i="51" s="1"/>
  <c r="P368" s="1"/>
  <c r="O53" i="15"/>
  <c r="O179" i="49" s="1"/>
  <c r="O307" s="1"/>
  <c r="N53" i="15"/>
  <c r="M53"/>
  <c r="M244" i="21" s="1"/>
  <c r="M368" s="1"/>
  <c r="M244" i="51"/>
  <c r="M368" s="1"/>
  <c r="L53" i="15"/>
  <c r="L179" i="49" s="1"/>
  <c r="K53" i="15"/>
  <c r="J53"/>
  <c r="J179" i="38" s="1"/>
  <c r="J307" s="1"/>
  <c r="I53" i="15"/>
  <c r="I244" i="21" s="1"/>
  <c r="H53" i="15"/>
  <c r="T66"/>
  <c r="T245" i="51" s="1"/>
  <c r="T369" s="1"/>
  <c r="S66" i="15"/>
  <c r="S192" i="49" s="1"/>
  <c r="S320" s="1"/>
  <c r="R66" i="15"/>
  <c r="R192" i="49" s="1"/>
  <c r="R320" s="1"/>
  <c r="Q66" i="15"/>
  <c r="Q245" i="51" s="1"/>
  <c r="Q369" s="1"/>
  <c r="P66" i="15"/>
  <c r="O66"/>
  <c r="O245" i="21" s="1"/>
  <c r="O369" s="1"/>
  <c r="O192" i="38"/>
  <c r="O320" s="1"/>
  <c r="N66" i="15"/>
  <c r="N245" i="21" s="1"/>
  <c r="N369" s="1"/>
  <c r="M66" i="15"/>
  <c r="M192" i="38" s="1"/>
  <c r="M320" s="1"/>
  <c r="L66" i="15"/>
  <c r="L245" i="51" s="1"/>
  <c r="L369" s="1"/>
  <c r="L192" i="49"/>
  <c r="L320" s="1"/>
  <c r="K66" i="15"/>
  <c r="K245" i="21" s="1"/>
  <c r="K369" s="1"/>
  <c r="J66" i="15"/>
  <c r="J245" i="21" s="1"/>
  <c r="J369" s="1"/>
  <c r="J28" i="8"/>
  <c r="I66" i="15"/>
  <c r="I245" i="21" s="1"/>
  <c r="I369" s="1"/>
  <c r="H66" i="15"/>
  <c r="H192" i="38" s="1"/>
  <c r="H320" s="1"/>
  <c r="T79" i="15"/>
  <c r="T246" i="21" s="1"/>
  <c r="T370" s="1"/>
  <c r="S79" i="15"/>
  <c r="S205" i="49" s="1"/>
  <c r="S333" s="1"/>
  <c r="R79" i="15"/>
  <c r="R205" i="38" s="1"/>
  <c r="R333" s="1"/>
  <c r="Q79" i="15"/>
  <c r="Q205" i="38" s="1"/>
  <c r="Q333" s="1"/>
  <c r="P79" i="15"/>
  <c r="P205" i="38" s="1"/>
  <c r="P333" s="1"/>
  <c r="O79" i="15"/>
  <c r="O246" i="21" s="1"/>
  <c r="O370" s="1"/>
  <c r="N79" i="15"/>
  <c r="N205" i="38" s="1"/>
  <c r="N333" s="1"/>
  <c r="M79" i="15"/>
  <c r="M205" i="49" s="1"/>
  <c r="M333" s="1"/>
  <c r="L79" i="15"/>
  <c r="L246" i="51" s="1"/>
  <c r="L370" s="1"/>
  <c r="K79" i="15"/>
  <c r="K246" i="21" s="1"/>
  <c r="K370" s="1"/>
  <c r="J79" i="15"/>
  <c r="I79"/>
  <c r="I29" i="8" s="1"/>
  <c r="H79" i="15"/>
  <c r="H205" i="38" s="1"/>
  <c r="H333" s="1"/>
  <c r="T92" i="15"/>
  <c r="T247" i="51" s="1"/>
  <c r="T371" s="1"/>
  <c r="S92" i="15"/>
  <c r="S218" i="49" s="1"/>
  <c r="S346" s="1"/>
  <c r="R92" i="15"/>
  <c r="R247" i="21" s="1"/>
  <c r="R371" s="1"/>
  <c r="P92" i="15"/>
  <c r="P247" i="21" s="1"/>
  <c r="P371" s="1"/>
  <c r="O92" i="15"/>
  <c r="O247" i="51"/>
  <c r="O371" s="1"/>
  <c r="N92" i="15"/>
  <c r="N247" i="21" s="1"/>
  <c r="N371" s="1"/>
  <c r="L92" i="15"/>
  <c r="L30" i="8" s="1"/>
  <c r="K92" i="15"/>
  <c r="K218" i="49"/>
  <c r="K346" s="1"/>
  <c r="J92" i="15"/>
  <c r="J218" i="38" s="1"/>
  <c r="J346" s="1"/>
  <c r="I92" i="15"/>
  <c r="I247" i="51" s="1"/>
  <c r="I371" s="1"/>
  <c r="H92" i="15"/>
  <c r="H247" i="21" s="1"/>
  <c r="H371" s="1"/>
  <c r="H218" i="38"/>
  <c r="H346" s="1"/>
  <c r="T105" i="15"/>
  <c r="T231" i="38" s="1"/>
  <c r="T359" s="1"/>
  <c r="S105" i="15"/>
  <c r="S248" i="21" s="1"/>
  <c r="S372" s="1"/>
  <c r="R105" i="15"/>
  <c r="R231" i="49" s="1"/>
  <c r="R359" s="1"/>
  <c r="Q105" i="15"/>
  <c r="Q248" i="51" s="1"/>
  <c r="Q372" s="1"/>
  <c r="P105" i="15"/>
  <c r="P31" i="8" s="1"/>
  <c r="O105" i="15"/>
  <c r="O231" i="49" s="1"/>
  <c r="O359" s="1"/>
  <c r="N105" i="15"/>
  <c r="N231" i="38" s="1"/>
  <c r="N359" s="1"/>
  <c r="M105" i="15"/>
  <c r="M248" i="51" s="1"/>
  <c r="M372" s="1"/>
  <c r="L105" i="15"/>
  <c r="L248" i="21" s="1"/>
  <c r="L372" s="1"/>
  <c r="K105" i="15"/>
  <c r="K248" i="21" s="1"/>
  <c r="K372" s="1"/>
  <c r="J105" i="15"/>
  <c r="J31" i="8" s="1"/>
  <c r="I105" i="15"/>
  <c r="I231" i="49" s="1"/>
  <c r="I359" s="1"/>
  <c r="H105" i="15"/>
  <c r="H248" i="51" s="1"/>
  <c r="H372" s="1"/>
  <c r="T118" i="15"/>
  <c r="T249" i="51" s="1"/>
  <c r="T373" s="1"/>
  <c r="S118" i="15"/>
  <c r="S32" i="8" s="1"/>
  <c r="R118" i="15"/>
  <c r="R249" i="51" s="1"/>
  <c r="R373" s="1"/>
  <c r="Q118" i="15"/>
  <c r="Q244" i="38" s="1"/>
  <c r="Q372" s="1"/>
  <c r="P118" i="15"/>
  <c r="P32" i="8" s="1"/>
  <c r="O118" i="15"/>
  <c r="O249" i="51" s="1"/>
  <c r="O373" s="1"/>
  <c r="N118" i="15"/>
  <c r="N244" i="38" s="1"/>
  <c r="N372" s="1"/>
  <c r="M118" i="15"/>
  <c r="M249" i="51" s="1"/>
  <c r="M373" s="1"/>
  <c r="L118" i="15"/>
  <c r="L32" i="8" s="1"/>
  <c r="K118" i="15"/>
  <c r="K244" i="49" s="1"/>
  <c r="K372" s="1"/>
  <c r="J118" i="15"/>
  <c r="J32" i="8" s="1"/>
  <c r="I118" i="15"/>
  <c r="I244" i="49" s="1"/>
  <c r="I372" s="1"/>
  <c r="H118" i="15"/>
  <c r="H249" i="51" s="1"/>
  <c r="H373" s="1"/>
  <c r="H12" i="49"/>
  <c r="H10"/>
  <c r="I146" i="21"/>
  <c r="I270"/>
  <c r="J146"/>
  <c r="J270" s="1"/>
  <c r="K146"/>
  <c r="K270"/>
  <c r="L146"/>
  <c r="L270" s="1"/>
  <c r="M146"/>
  <c r="M270"/>
  <c r="N146"/>
  <c r="N270" s="1"/>
  <c r="O146"/>
  <c r="O270"/>
  <c r="P146"/>
  <c r="P270" s="1"/>
  <c r="Q146"/>
  <c r="Q270"/>
  <c r="R146"/>
  <c r="R270" s="1"/>
  <c r="S146"/>
  <c r="S270"/>
  <c r="T146"/>
  <c r="T270" s="1"/>
  <c r="H146"/>
  <c r="H270"/>
  <c r="I15" i="8"/>
  <c r="J15"/>
  <c r="K15"/>
  <c r="L15"/>
  <c r="M15"/>
  <c r="N15"/>
  <c r="O15"/>
  <c r="P15"/>
  <c r="Q15"/>
  <c r="R15"/>
  <c r="S15"/>
  <c r="T15"/>
  <c r="H15"/>
  <c r="I126" i="21"/>
  <c r="J126"/>
  <c r="J374"/>
  <c r="K126"/>
  <c r="L126"/>
  <c r="M126"/>
  <c r="N126"/>
  <c r="N374"/>
  <c r="O126"/>
  <c r="P126"/>
  <c r="Q126"/>
  <c r="R126"/>
  <c r="S126"/>
  <c r="T126"/>
  <c r="T115"/>
  <c r="H126"/>
  <c r="I117"/>
  <c r="J117"/>
  <c r="K117"/>
  <c r="K115"/>
  <c r="L117"/>
  <c r="M117"/>
  <c r="N117"/>
  <c r="O117"/>
  <c r="O115"/>
  <c r="P117"/>
  <c r="Q117"/>
  <c r="R117"/>
  <c r="R115"/>
  <c r="S117"/>
  <c r="S115"/>
  <c r="T117"/>
  <c r="I111"/>
  <c r="J111"/>
  <c r="K111"/>
  <c r="L111"/>
  <c r="M111"/>
  <c r="N111"/>
  <c r="O111"/>
  <c r="P111"/>
  <c r="Q111"/>
  <c r="R111"/>
  <c r="S111"/>
  <c r="T111"/>
  <c r="H111"/>
  <c r="T18" i="27"/>
  <c r="S18"/>
  <c r="S24"/>
  <c r="S22" i="8"/>
  <c r="R18" i="27"/>
  <c r="Q18"/>
  <c r="P18"/>
  <c r="O18"/>
  <c r="O24"/>
  <c r="N18"/>
  <c r="M18"/>
  <c r="L18"/>
  <c r="K18"/>
  <c r="J18"/>
  <c r="I18"/>
  <c r="I237" i="51"/>
  <c r="H10" i="48"/>
  <c r="H8"/>
  <c r="H10" i="47"/>
  <c r="H8"/>
  <c r="I39" i="41"/>
  <c r="I41" s="1"/>
  <c r="J39"/>
  <c r="J41"/>
  <c r="K39"/>
  <c r="K41" s="1"/>
  <c r="L39"/>
  <c r="L41"/>
  <c r="M39"/>
  <c r="M41" s="1"/>
  <c r="N39"/>
  <c r="N41"/>
  <c r="O39"/>
  <c r="O41" s="1"/>
  <c r="P39"/>
  <c r="P41"/>
  <c r="Q39"/>
  <c r="Q41" s="1"/>
  <c r="R39"/>
  <c r="R41"/>
  <c r="S39"/>
  <c r="S41" s="1"/>
  <c r="T39"/>
  <c r="T41"/>
  <c r="H39"/>
  <c r="H41" s="1"/>
  <c r="H12"/>
  <c r="H10"/>
  <c r="H36" i="9"/>
  <c r="H40" i="8"/>
  <c r="J81" i="9"/>
  <c r="J78"/>
  <c r="K85"/>
  <c r="L40"/>
  <c r="L36"/>
  <c r="L40" i="8"/>
  <c r="J75" i="9"/>
  <c r="I72"/>
  <c r="I69"/>
  <c r="I66"/>
  <c r="J40"/>
  <c r="I63"/>
  <c r="H60"/>
  <c r="H57"/>
  <c r="H54"/>
  <c r="H51"/>
  <c r="H48"/>
  <c r="H45"/>
  <c r="H82" i="34"/>
  <c r="J82"/>
  <c r="L82"/>
  <c r="N82"/>
  <c r="P82"/>
  <c r="H87"/>
  <c r="J87"/>
  <c r="L87"/>
  <c r="N87"/>
  <c r="P87"/>
  <c r="H92"/>
  <c r="J92"/>
  <c r="L92"/>
  <c r="L112"/>
  <c r="L114"/>
  <c r="N92"/>
  <c r="P92"/>
  <c r="H97"/>
  <c r="J97"/>
  <c r="J112"/>
  <c r="L97"/>
  <c r="N97"/>
  <c r="P97"/>
  <c r="H102"/>
  <c r="J102"/>
  <c r="L102"/>
  <c r="N102"/>
  <c r="P102"/>
  <c r="H107"/>
  <c r="J107"/>
  <c r="L107"/>
  <c r="N107"/>
  <c r="P107"/>
  <c r="J121"/>
  <c r="L121"/>
  <c r="N121"/>
  <c r="P121"/>
  <c r="H126"/>
  <c r="J126"/>
  <c r="L126"/>
  <c r="N126"/>
  <c r="P126"/>
  <c r="H131"/>
  <c r="J131"/>
  <c r="L131"/>
  <c r="N131"/>
  <c r="P131"/>
  <c r="H136"/>
  <c r="J136"/>
  <c r="L136"/>
  <c r="N136"/>
  <c r="P136"/>
  <c r="H141"/>
  <c r="J141"/>
  <c r="L141"/>
  <c r="N141"/>
  <c r="P141"/>
  <c r="H146"/>
  <c r="J146"/>
  <c r="L146"/>
  <c r="N146"/>
  <c r="P146"/>
  <c r="H10" i="38"/>
  <c r="H12"/>
  <c r="H10" i="21"/>
  <c r="H12"/>
  <c r="H8" i="27"/>
  <c r="H10"/>
  <c r="H8" i="24"/>
  <c r="H10"/>
  <c r="H8" i="19"/>
  <c r="H10"/>
  <c r="C8" i="23"/>
  <c r="H8"/>
  <c r="C10"/>
  <c r="H10"/>
  <c r="I10"/>
  <c r="J10"/>
  <c r="K10"/>
  <c r="L10"/>
  <c r="M10"/>
  <c r="N10"/>
  <c r="O10"/>
  <c r="P10"/>
  <c r="Q10"/>
  <c r="R10"/>
  <c r="S10"/>
  <c r="H20"/>
  <c r="I20"/>
  <c r="J20"/>
  <c r="K20"/>
  <c r="L20"/>
  <c r="M20"/>
  <c r="N20"/>
  <c r="O20"/>
  <c r="P20"/>
  <c r="Q20"/>
  <c r="R20"/>
  <c r="S20"/>
  <c r="H38"/>
  <c r="I31" s="1"/>
  <c r="I38" s="1"/>
  <c r="H52"/>
  <c r="I52"/>
  <c r="J52"/>
  <c r="K52"/>
  <c r="L52"/>
  <c r="M52"/>
  <c r="N52"/>
  <c r="O52"/>
  <c r="P52"/>
  <c r="Q52"/>
  <c r="R52"/>
  <c r="S52"/>
  <c r="H69"/>
  <c r="I62" s="1"/>
  <c r="I69" s="1"/>
  <c r="H8" i="18"/>
  <c r="H10"/>
  <c r="H17"/>
  <c r="I17"/>
  <c r="J17"/>
  <c r="K17"/>
  <c r="L17"/>
  <c r="M17"/>
  <c r="N17"/>
  <c r="O17"/>
  <c r="P17"/>
  <c r="Q17"/>
  <c r="R17"/>
  <c r="S17"/>
  <c r="T17"/>
  <c r="H24"/>
  <c r="I24"/>
  <c r="J24"/>
  <c r="J37"/>
  <c r="K24"/>
  <c r="L24"/>
  <c r="M24"/>
  <c r="N24"/>
  <c r="N37"/>
  <c r="O24"/>
  <c r="P24"/>
  <c r="Q24"/>
  <c r="Q37"/>
  <c r="R24"/>
  <c r="S24"/>
  <c r="T24"/>
  <c r="H30"/>
  <c r="H37"/>
  <c r="H41"/>
  <c r="I39"/>
  <c r="I41"/>
  <c r="J39"/>
  <c r="I30"/>
  <c r="J30"/>
  <c r="K30"/>
  <c r="K37"/>
  <c r="L30"/>
  <c r="M30"/>
  <c r="N30"/>
  <c r="O30"/>
  <c r="O37"/>
  <c r="P30"/>
  <c r="Q30"/>
  <c r="R30"/>
  <c r="S30"/>
  <c r="S37"/>
  <c r="T30"/>
  <c r="H45"/>
  <c r="I45"/>
  <c r="J45"/>
  <c r="K45"/>
  <c r="L45"/>
  <c r="M45"/>
  <c r="N45"/>
  <c r="O45"/>
  <c r="P45"/>
  <c r="Q45"/>
  <c r="R45"/>
  <c r="R78"/>
  <c r="R86"/>
  <c r="S45"/>
  <c r="T45"/>
  <c r="H51"/>
  <c r="I51"/>
  <c r="J51"/>
  <c r="K51"/>
  <c r="L51"/>
  <c r="M51"/>
  <c r="N51"/>
  <c r="O51"/>
  <c r="P51"/>
  <c r="P78"/>
  <c r="Q51"/>
  <c r="R51"/>
  <c r="S51"/>
  <c r="T51"/>
  <c r="H60"/>
  <c r="I60"/>
  <c r="J60"/>
  <c r="K60"/>
  <c r="L60"/>
  <c r="M60"/>
  <c r="N60"/>
  <c r="O60"/>
  <c r="O78"/>
  <c r="O86"/>
  <c r="P60"/>
  <c r="Q60"/>
  <c r="R60"/>
  <c r="S60"/>
  <c r="S78"/>
  <c r="S86"/>
  <c r="T60"/>
  <c r="H66"/>
  <c r="I66"/>
  <c r="J66"/>
  <c r="K66"/>
  <c r="L66"/>
  <c r="M66"/>
  <c r="N66"/>
  <c r="O66"/>
  <c r="P66"/>
  <c r="Q66"/>
  <c r="R66"/>
  <c r="S66"/>
  <c r="T66"/>
  <c r="H73"/>
  <c r="I73"/>
  <c r="J73"/>
  <c r="K73"/>
  <c r="L73"/>
  <c r="M73"/>
  <c r="N73"/>
  <c r="O73"/>
  <c r="P73"/>
  <c r="Q73"/>
  <c r="Q78"/>
  <c r="Q86"/>
  <c r="R73"/>
  <c r="S73"/>
  <c r="T73"/>
  <c r="H80"/>
  <c r="H86"/>
  <c r="I80"/>
  <c r="J80"/>
  <c r="K80"/>
  <c r="L80"/>
  <c r="L86"/>
  <c r="M80"/>
  <c r="N80"/>
  <c r="O80"/>
  <c r="P80"/>
  <c r="P86"/>
  <c r="Q80"/>
  <c r="R80"/>
  <c r="S80"/>
  <c r="T80"/>
  <c r="T86"/>
  <c r="H94"/>
  <c r="H100"/>
  <c r="I94"/>
  <c r="I100"/>
  <c r="I108"/>
  <c r="I119"/>
  <c r="I127"/>
  <c r="I132"/>
  <c r="J94"/>
  <c r="J100"/>
  <c r="K94"/>
  <c r="K100"/>
  <c r="K108"/>
  <c r="K119"/>
  <c r="K127"/>
  <c r="K132"/>
  <c r="L94"/>
  <c r="L100"/>
  <c r="M94"/>
  <c r="M100"/>
  <c r="M108"/>
  <c r="M119"/>
  <c r="M127"/>
  <c r="M132"/>
  <c r="N94"/>
  <c r="N100"/>
  <c r="O94"/>
  <c r="O100"/>
  <c r="O108"/>
  <c r="O119"/>
  <c r="O127"/>
  <c r="O132"/>
  <c r="P94"/>
  <c r="P100"/>
  <c r="Q94"/>
  <c r="Q100"/>
  <c r="Q108"/>
  <c r="Q119"/>
  <c r="Q127"/>
  <c r="Q132"/>
  <c r="R94"/>
  <c r="R100"/>
  <c r="S94"/>
  <c r="S100"/>
  <c r="S108"/>
  <c r="S119"/>
  <c r="S127"/>
  <c r="S132"/>
  <c r="T94"/>
  <c r="T100"/>
  <c r="H102"/>
  <c r="I102"/>
  <c r="J102"/>
  <c r="J108"/>
  <c r="J119"/>
  <c r="J127"/>
  <c r="J132"/>
  <c r="K102"/>
  <c r="L102"/>
  <c r="M102"/>
  <c r="N102"/>
  <c r="O102"/>
  <c r="P102"/>
  <c r="Q102"/>
  <c r="R102"/>
  <c r="R108"/>
  <c r="S102"/>
  <c r="T102"/>
  <c r="H111"/>
  <c r="I111"/>
  <c r="J111"/>
  <c r="K111"/>
  <c r="L111"/>
  <c r="M111"/>
  <c r="N111"/>
  <c r="O111"/>
  <c r="P111"/>
  <c r="Q111"/>
  <c r="R111"/>
  <c r="S111"/>
  <c r="T111"/>
  <c r="H115"/>
  <c r="I115"/>
  <c r="J115"/>
  <c r="K115"/>
  <c r="L115"/>
  <c r="M115"/>
  <c r="N115"/>
  <c r="O115"/>
  <c r="P115"/>
  <c r="Q115"/>
  <c r="R115"/>
  <c r="S115"/>
  <c r="T115"/>
  <c r="H121"/>
  <c r="I121"/>
  <c r="J121"/>
  <c r="K121"/>
  <c r="L121"/>
  <c r="M121"/>
  <c r="N121"/>
  <c r="O121"/>
  <c r="P121"/>
  <c r="Q121"/>
  <c r="R121"/>
  <c r="S121"/>
  <c r="T121"/>
  <c r="H129"/>
  <c r="I129"/>
  <c r="J129"/>
  <c r="K129"/>
  <c r="L129"/>
  <c r="M129"/>
  <c r="N129"/>
  <c r="O129"/>
  <c r="P129"/>
  <c r="Q129"/>
  <c r="R129"/>
  <c r="S129"/>
  <c r="T129"/>
  <c r="H8" i="16"/>
  <c r="H10"/>
  <c r="H14"/>
  <c r="H34"/>
  <c r="I14"/>
  <c r="J14"/>
  <c r="K14"/>
  <c r="L14"/>
  <c r="M14"/>
  <c r="N14"/>
  <c r="O14"/>
  <c r="P14"/>
  <c r="Q14"/>
  <c r="R14"/>
  <c r="T14"/>
  <c r="H8" i="15"/>
  <c r="H10"/>
  <c r="H10" i="9"/>
  <c r="H12"/>
  <c r="H29"/>
  <c r="H27" s="1"/>
  <c r="H38" i="8" s="1"/>
  <c r="H23" i="9"/>
  <c r="I23"/>
  <c r="J23"/>
  <c r="J36" i="8"/>
  <c r="K23" i="9"/>
  <c r="K264" i="51"/>
  <c r="K388"/>
  <c r="L23" i="9"/>
  <c r="L36" i="8"/>
  <c r="M23" i="9"/>
  <c r="N23"/>
  <c r="O23"/>
  <c r="P23"/>
  <c r="P264" i="51"/>
  <c r="P388"/>
  <c r="Q23" i="9"/>
  <c r="Q36" i="8"/>
  <c r="R23" i="9"/>
  <c r="R36" i="8"/>
  <c r="S23" i="9"/>
  <c r="T23"/>
  <c r="I30"/>
  <c r="J30"/>
  <c r="K30" s="1"/>
  <c r="L30" s="1"/>
  <c r="M30" s="1"/>
  <c r="N30" s="1"/>
  <c r="O30" s="1"/>
  <c r="P30" s="1"/>
  <c r="Q30" s="1"/>
  <c r="R30" s="1"/>
  <c r="S30" s="1"/>
  <c r="T30" s="1"/>
  <c r="M40"/>
  <c r="Q40"/>
  <c r="N40"/>
  <c r="O40"/>
  <c r="P40"/>
  <c r="R40"/>
  <c r="S40"/>
  <c r="T40"/>
  <c r="H88"/>
  <c r="J88"/>
  <c r="K91"/>
  <c r="L91"/>
  <c r="M91"/>
  <c r="N91"/>
  <c r="O91"/>
  <c r="P91"/>
  <c r="Q91"/>
  <c r="Q88"/>
  <c r="Q36"/>
  <c r="Q40" i="8"/>
  <c r="R91" i="9"/>
  <c r="S91"/>
  <c r="T91"/>
  <c r="K96"/>
  <c r="K88"/>
  <c r="L96"/>
  <c r="M96"/>
  <c r="N96"/>
  <c r="O96"/>
  <c r="O88"/>
  <c r="O36"/>
  <c r="O40" i="8"/>
  <c r="P96" i="9"/>
  <c r="Q96"/>
  <c r="R96"/>
  <c r="S96"/>
  <c r="S88"/>
  <c r="S36"/>
  <c r="S40" i="8"/>
  <c r="T96" i="9"/>
  <c r="K101"/>
  <c r="L101"/>
  <c r="M101"/>
  <c r="N101"/>
  <c r="O101"/>
  <c r="P101"/>
  <c r="Q101"/>
  <c r="R101"/>
  <c r="S101"/>
  <c r="T101"/>
  <c r="I88"/>
  <c r="K106"/>
  <c r="L106"/>
  <c r="L88"/>
  <c r="M106"/>
  <c r="N106"/>
  <c r="O106"/>
  <c r="P106"/>
  <c r="Q106"/>
  <c r="R106"/>
  <c r="R88"/>
  <c r="S106"/>
  <c r="T106"/>
  <c r="H114"/>
  <c r="H44" i="8"/>
  <c r="I114" i="9"/>
  <c r="I44" i="8"/>
  <c r="J114" i="9"/>
  <c r="J44" i="8"/>
  <c r="K114" i="9"/>
  <c r="K44" i="8"/>
  <c r="L114" i="9"/>
  <c r="L44" i="8"/>
  <c r="M114" i="9"/>
  <c r="M44" i="8"/>
  <c r="N114" i="9"/>
  <c r="N44" i="8"/>
  <c r="O114" i="9"/>
  <c r="O44" i="8"/>
  <c r="P114" i="9"/>
  <c r="P44" i="8"/>
  <c r="Q114" i="9"/>
  <c r="Q44" i="8"/>
  <c r="R114" i="9"/>
  <c r="R44" i="8"/>
  <c r="S114" i="9"/>
  <c r="S44" i="8"/>
  <c r="T114" i="9"/>
  <c r="T44" i="8"/>
  <c r="H120" i="9"/>
  <c r="I120"/>
  <c r="J120"/>
  <c r="K120"/>
  <c r="L120"/>
  <c r="M120"/>
  <c r="N120"/>
  <c r="O120"/>
  <c r="P120"/>
  <c r="Q120"/>
  <c r="R120"/>
  <c r="S120"/>
  <c r="T120"/>
  <c r="I122"/>
  <c r="J122"/>
  <c r="K122"/>
  <c r="L122"/>
  <c r="M122"/>
  <c r="N122"/>
  <c r="O122"/>
  <c r="P122"/>
  <c r="Q122"/>
  <c r="R122"/>
  <c r="S122"/>
  <c r="T122"/>
  <c r="H10" i="8"/>
  <c r="H12"/>
  <c r="H42"/>
  <c r="I42"/>
  <c r="J42"/>
  <c r="K42"/>
  <c r="L42"/>
  <c r="M42"/>
  <c r="N42"/>
  <c r="O42"/>
  <c r="P42"/>
  <c r="Q42"/>
  <c r="R42"/>
  <c r="S42"/>
  <c r="T42"/>
  <c r="H46"/>
  <c r="I10" i="7"/>
  <c r="I11"/>
  <c r="I16"/>
  <c r="M36" i="8"/>
  <c r="M327" i="21"/>
  <c r="H33" i="47"/>
  <c r="H167" i="21"/>
  <c r="H291"/>
  <c r="Q167"/>
  <c r="Q291" s="1"/>
  <c r="O264"/>
  <c r="O388"/>
  <c r="S151" i="51"/>
  <c r="S275"/>
  <c r="L150"/>
  <c r="L274"/>
  <c r="M151" i="21"/>
  <c r="M275"/>
  <c r="Q264" i="51"/>
  <c r="Q388"/>
  <c r="M150" i="21"/>
  <c r="M274"/>
  <c r="Q151" i="51"/>
  <c r="Q275"/>
  <c r="Q264" i="21"/>
  <c r="Q388"/>
  <c r="H151"/>
  <c r="H275"/>
  <c r="I10" i="18"/>
  <c r="I12" i="21"/>
  <c r="I10" i="48"/>
  <c r="I8" i="19"/>
  <c r="I8" i="27"/>
  <c r="I8" i="24"/>
  <c r="I10" i="38"/>
  <c r="H264" i="51"/>
  <c r="H388"/>
  <c r="H236" i="21"/>
  <c r="H360" s="1"/>
  <c r="P236"/>
  <c r="P360"/>
  <c r="N236"/>
  <c r="N360" s="1"/>
  <c r="L24" i="27"/>
  <c r="L29"/>
  <c r="P24"/>
  <c r="R236" i="21"/>
  <c r="H24" i="27"/>
  <c r="I237" i="21"/>
  <c r="I235" s="1"/>
  <c r="I359" s="1"/>
  <c r="I361"/>
  <c r="L236" i="51"/>
  <c r="L360"/>
  <c r="T236"/>
  <c r="T360"/>
  <c r="T231"/>
  <c r="T355"/>
  <c r="T231" i="21"/>
  <c r="T229" s="1"/>
  <c r="T355"/>
  <c r="H231" i="51"/>
  <c r="H355"/>
  <c r="H231" i="21"/>
  <c r="H355"/>
  <c r="H233"/>
  <c r="H357"/>
  <c r="K230" i="51"/>
  <c r="K354"/>
  <c r="T150"/>
  <c r="T274"/>
  <c r="P230" i="21"/>
  <c r="P354"/>
  <c r="P33" i="48"/>
  <c r="P57"/>
  <c r="J231" i="21"/>
  <c r="J355"/>
  <c r="P232" i="51"/>
  <c r="P232" i="21"/>
  <c r="P356"/>
  <c r="O233" i="51"/>
  <c r="O357" s="1"/>
  <c r="O233" i="21"/>
  <c r="O357"/>
  <c r="S233"/>
  <c r="S357" s="1"/>
  <c r="M230"/>
  <c r="M354"/>
  <c r="M230" i="51"/>
  <c r="M354" s="1"/>
  <c r="R231"/>
  <c r="R355"/>
  <c r="R231" i="21"/>
  <c r="J232" i="51"/>
  <c r="J356"/>
  <c r="J232" i="21"/>
  <c r="J229" s="1"/>
  <c r="J353" s="1"/>
  <c r="O231"/>
  <c r="O355"/>
  <c r="P150" i="51"/>
  <c r="P274" s="1"/>
  <c r="Q14" i="48"/>
  <c r="K33"/>
  <c r="N230" i="21"/>
  <c r="N354" s="1"/>
  <c r="R33" i="48"/>
  <c r="L231" i="51"/>
  <c r="L231" i="21"/>
  <c r="L229" s="1"/>
  <c r="L353" s="1"/>
  <c r="R232" i="51"/>
  <c r="R356"/>
  <c r="R232" i="21"/>
  <c r="R356" s="1"/>
  <c r="Q233"/>
  <c r="Q357"/>
  <c r="M231"/>
  <c r="M355" s="1"/>
  <c r="O33" i="48"/>
  <c r="H230" i="21"/>
  <c r="H354"/>
  <c r="J233"/>
  <c r="J357" s="1"/>
  <c r="N232"/>
  <c r="N356"/>
  <c r="N231"/>
  <c r="N355" s="1"/>
  <c r="Q230"/>
  <c r="Q354"/>
  <c r="L230" i="51"/>
  <c r="L354"/>
  <c r="R230"/>
  <c r="R354"/>
  <c r="R230" i="21"/>
  <c r="R354"/>
  <c r="T233"/>
  <c r="T357"/>
  <c r="L233"/>
  <c r="P231"/>
  <c r="P355" s="1"/>
  <c r="R151" i="51"/>
  <c r="R275"/>
  <c r="S150"/>
  <c r="S274" s="1"/>
  <c r="T151" i="21"/>
  <c r="T275"/>
  <c r="Q150"/>
  <c r="Q274" s="1"/>
  <c r="L151"/>
  <c r="L275"/>
  <c r="H150" i="51"/>
  <c r="H274" s="1"/>
  <c r="M209"/>
  <c r="M333"/>
  <c r="M33" i="47"/>
  <c r="O210" i="21"/>
  <c r="O334"/>
  <c r="O210" i="51"/>
  <c r="O334"/>
  <c r="R210" i="21"/>
  <c r="R334"/>
  <c r="J211"/>
  <c r="J335"/>
  <c r="J211" i="51"/>
  <c r="J335"/>
  <c r="I151" i="21"/>
  <c r="I275"/>
  <c r="J150"/>
  <c r="J274"/>
  <c r="M14" i="47"/>
  <c r="M57"/>
  <c r="M62"/>
  <c r="N209" i="21"/>
  <c r="N333"/>
  <c r="L210" i="51"/>
  <c r="L334" s="1"/>
  <c r="L210" i="21"/>
  <c r="L334"/>
  <c r="R211" i="51"/>
  <c r="R335"/>
  <c r="Q212" i="21"/>
  <c r="Q336"/>
  <c r="H210" i="51"/>
  <c r="H334"/>
  <c r="H210" i="21"/>
  <c r="H334"/>
  <c r="S209"/>
  <c r="S333"/>
  <c r="T210" i="51"/>
  <c r="T334"/>
  <c r="K212"/>
  <c r="K336"/>
  <c r="K209"/>
  <c r="K333"/>
  <c r="M210"/>
  <c r="M334"/>
  <c r="M210" i="21"/>
  <c r="M334"/>
  <c r="O211" i="51"/>
  <c r="O335"/>
  <c r="O211" i="21"/>
  <c r="O335"/>
  <c r="M211" i="51"/>
  <c r="M335"/>
  <c r="P33" i="47"/>
  <c r="P57"/>
  <c r="P62"/>
  <c r="J210" i="51"/>
  <c r="J334" s="1"/>
  <c r="J210" i="21"/>
  <c r="J334"/>
  <c r="P211"/>
  <c r="P335" s="1"/>
  <c r="P211" i="51"/>
  <c r="P335"/>
  <c r="T33" i="47"/>
  <c r="T57"/>
  <c r="T62"/>
  <c r="T20" i="8"/>
  <c r="S212" i="51"/>
  <c r="S336" s="1"/>
  <c r="S212" i="21"/>
  <c r="S336"/>
  <c r="H212"/>
  <c r="H336" s="1"/>
  <c r="K320" i="51"/>
  <c r="O33" i="47"/>
  <c r="N210" i="51"/>
  <c r="N334" s="1"/>
  <c r="N210" i="21"/>
  <c r="N334"/>
  <c r="Q210"/>
  <c r="Q334" s="1"/>
  <c r="Q210" i="51"/>
  <c r="S211"/>
  <c r="S335"/>
  <c r="S211" i="21"/>
  <c r="L211" i="51"/>
  <c r="L335"/>
  <c r="J212"/>
  <c r="J336" s="1"/>
  <c r="P210"/>
  <c r="P334"/>
  <c r="P210" i="21"/>
  <c r="P334" s="1"/>
  <c r="S210"/>
  <c r="S334"/>
  <c r="N211"/>
  <c r="N211" i="51"/>
  <c r="N335"/>
  <c r="Q211"/>
  <c r="Q335" s="1"/>
  <c r="Q211" i="21"/>
  <c r="Q335"/>
  <c r="T211"/>
  <c r="T335" s="1"/>
  <c r="T211" i="51"/>
  <c r="T335"/>
  <c r="Q209" i="21"/>
  <c r="Q333" s="1"/>
  <c r="L212" i="51"/>
  <c r="L336"/>
  <c r="S190"/>
  <c r="S314" s="1"/>
  <c r="S190" i="21"/>
  <c r="S314"/>
  <c r="O190" i="51"/>
  <c r="O314" s="1"/>
  <c r="O190" i="21"/>
  <c r="O314" s="1"/>
  <c r="K190" i="51"/>
  <c r="K314" s="1"/>
  <c r="K190" i="21"/>
  <c r="K314"/>
  <c r="S189" i="51"/>
  <c r="S313" s="1"/>
  <c r="O189"/>
  <c r="O313"/>
  <c r="O189" i="21"/>
  <c r="O313" s="1"/>
  <c r="K189"/>
  <c r="K313"/>
  <c r="K189" i="51"/>
  <c r="K187" s="1"/>
  <c r="K311" s="1"/>
  <c r="S188"/>
  <c r="S312"/>
  <c r="O188"/>
  <c r="O312" s="1"/>
  <c r="O188" i="21"/>
  <c r="O187" s="1"/>
  <c r="O311" s="1"/>
  <c r="O33" i="24"/>
  <c r="O57"/>
  <c r="O62"/>
  <c r="K33"/>
  <c r="K188" i="51"/>
  <c r="K188" i="21"/>
  <c r="S14" i="24"/>
  <c r="S57"/>
  <c r="O14"/>
  <c r="K14"/>
  <c r="S191" i="21"/>
  <c r="S315" s="1"/>
  <c r="S188"/>
  <c r="S312"/>
  <c r="R188"/>
  <c r="N188" i="51"/>
  <c r="N312"/>
  <c r="J188"/>
  <c r="J312"/>
  <c r="J33" i="24"/>
  <c r="H190" i="21"/>
  <c r="H314"/>
  <c r="K191"/>
  <c r="K315" s="1"/>
  <c r="N188"/>
  <c r="N312"/>
  <c r="I191"/>
  <c r="I315" s="1"/>
  <c r="I191" i="51"/>
  <c r="I315"/>
  <c r="I190"/>
  <c r="I314" s="1"/>
  <c r="I190" i="21"/>
  <c r="I314"/>
  <c r="I189"/>
  <c r="I313" s="1"/>
  <c r="I189" i="51"/>
  <c r="I313"/>
  <c r="Q188"/>
  <c r="Q188" i="21"/>
  <c r="Q312"/>
  <c r="Q33" i="24"/>
  <c r="M188" i="21"/>
  <c r="M312"/>
  <c r="M33" i="24"/>
  <c r="I188" i="21"/>
  <c r="I187" s="1"/>
  <c r="I311" s="1"/>
  <c r="I33" i="24"/>
  <c r="Q14"/>
  <c r="M14"/>
  <c r="M57"/>
  <c r="M19" i="8"/>
  <c r="M62" i="24"/>
  <c r="M191" i="21"/>
  <c r="M315" s="1"/>
  <c r="I188" i="51"/>
  <c r="I312"/>
  <c r="T33" i="24"/>
  <c r="T188" i="21"/>
  <c r="T312" s="1"/>
  <c r="P33" i="24"/>
  <c r="L188" i="51"/>
  <c r="L312"/>
  <c r="R169" i="21"/>
  <c r="R293"/>
  <c r="R169" i="51"/>
  <c r="R293"/>
  <c r="T169"/>
  <c r="T293"/>
  <c r="T169" i="21"/>
  <c r="T293"/>
  <c r="T170" i="51"/>
  <c r="T294"/>
  <c r="T170" i="21"/>
  <c r="T294"/>
  <c r="P167" i="51"/>
  <c r="P291"/>
  <c r="P31" i="19"/>
  <c r="P167" i="21"/>
  <c r="J167"/>
  <c r="J291"/>
  <c r="R281" i="51"/>
  <c r="J170"/>
  <c r="L167" i="21"/>
  <c r="L291"/>
  <c r="L169" i="51"/>
  <c r="L293" s="1"/>
  <c r="L169" i="21"/>
  <c r="L293"/>
  <c r="H170"/>
  <c r="H294" s="1"/>
  <c r="R170" i="51"/>
  <c r="R294"/>
  <c r="R170" i="21"/>
  <c r="R294" s="1"/>
  <c r="R167"/>
  <c r="R31" i="19"/>
  <c r="R167" i="51"/>
  <c r="R291" s="1"/>
  <c r="J168"/>
  <c r="J292"/>
  <c r="J168" i="21"/>
  <c r="J292" s="1"/>
  <c r="J169"/>
  <c r="J293"/>
  <c r="P170" i="51"/>
  <c r="P294" s="1"/>
  <c r="P170" i="21"/>
  <c r="P294"/>
  <c r="N168" i="51"/>
  <c r="N292" s="1"/>
  <c r="N168" i="21"/>
  <c r="N292"/>
  <c r="L168" i="51"/>
  <c r="L168" i="21"/>
  <c r="H168" i="51"/>
  <c r="H292"/>
  <c r="H168" i="21"/>
  <c r="H292" s="1"/>
  <c r="J167" i="51"/>
  <c r="J291"/>
  <c r="L170"/>
  <c r="L294" s="1"/>
  <c r="L170" i="21"/>
  <c r="L294"/>
  <c r="N170" i="51"/>
  <c r="N294" s="1"/>
  <c r="N170" i="21"/>
  <c r="N294"/>
  <c r="T31" i="19"/>
  <c r="T167" i="51"/>
  <c r="T291"/>
  <c r="T167" i="21"/>
  <c r="T166" s="1"/>
  <c r="T290" s="1"/>
  <c r="N167" i="51"/>
  <c r="N31" i="19"/>
  <c r="N55"/>
  <c r="N167" i="21"/>
  <c r="N291" s="1"/>
  <c r="P168" i="51"/>
  <c r="P292"/>
  <c r="P168" i="21"/>
  <c r="P292" s="1"/>
  <c r="L167" i="51"/>
  <c r="L291"/>
  <c r="P169"/>
  <c r="K169"/>
  <c r="K293"/>
  <c r="K169" i="21"/>
  <c r="K293" s="1"/>
  <c r="K168"/>
  <c r="K292"/>
  <c r="K168" i="51"/>
  <c r="K292" s="1"/>
  <c r="K170" i="21"/>
  <c r="K294"/>
  <c r="S168" i="51"/>
  <c r="S292" s="1"/>
  <c r="S168" i="21"/>
  <c r="S292"/>
  <c r="S31" i="19"/>
  <c r="S55"/>
  <c r="S60"/>
  <c r="K167" i="51"/>
  <c r="J244" i="21"/>
  <c r="J368" s="1"/>
  <c r="P20" i="8"/>
  <c r="R312" i="21"/>
  <c r="O312"/>
  <c r="M170"/>
  <c r="M294"/>
  <c r="T189" i="51"/>
  <c r="T313" s="1"/>
  <c r="I169" i="21"/>
  <c r="I293"/>
  <c r="I57" i="24"/>
  <c r="I14"/>
  <c r="N212" i="51"/>
  <c r="N336"/>
  <c r="T191" i="21"/>
  <c r="T315" s="1"/>
  <c r="H33" i="24"/>
  <c r="S232" i="51"/>
  <c r="S356"/>
  <c r="M233"/>
  <c r="M357" s="1"/>
  <c r="J230"/>
  <c r="J354"/>
  <c r="I150"/>
  <c r="I274" s="1"/>
  <c r="E46" i="23"/>
  <c r="R150" i="51"/>
  <c r="R274" s="1"/>
  <c r="I320" i="21"/>
  <c r="M237" i="51"/>
  <c r="M235" s="1"/>
  <c r="M361"/>
  <c r="M237" i="21"/>
  <c r="M361"/>
  <c r="P237" i="51"/>
  <c r="P361" s="1"/>
  <c r="P237" i="21"/>
  <c r="P235" s="1"/>
  <c r="P359" s="1"/>
  <c r="J31" i="19"/>
  <c r="J55"/>
  <c r="J169" i="51"/>
  <c r="J293"/>
  <c r="L191" i="21"/>
  <c r="L315"/>
  <c r="L191" i="51"/>
  <c r="L315"/>
  <c r="J189" i="21"/>
  <c r="J313"/>
  <c r="J189" i="51"/>
  <c r="J313"/>
  <c r="R33" i="24"/>
  <c r="R57"/>
  <c r="R62"/>
  <c r="R188" i="51"/>
  <c r="N33" i="24"/>
  <c r="N14"/>
  <c r="N33" i="47"/>
  <c r="N57"/>
  <c r="N209" i="51"/>
  <c r="O212" i="21"/>
  <c r="O336" s="1"/>
  <c r="O212" i="51"/>
  <c r="O336"/>
  <c r="H209" i="21"/>
  <c r="H208" s="1"/>
  <c r="H209" i="51"/>
  <c r="T230" i="21"/>
  <c r="T354"/>
  <c r="T230" i="51"/>
  <c r="T354" s="1"/>
  <c r="T33" i="48"/>
  <c r="O232" i="51"/>
  <c r="O229" s="1"/>
  <c r="O353" s="1"/>
  <c r="O356"/>
  <c r="O232" i="21"/>
  <c r="O356"/>
  <c r="P233" i="51"/>
  <c r="P357"/>
  <c r="P233" i="21"/>
  <c r="P357"/>
  <c r="H230" i="51"/>
  <c r="H229" s="1"/>
  <c r="H353" s="1"/>
  <c r="H354"/>
  <c r="H33" i="48"/>
  <c r="H57"/>
  <c r="N151" i="21"/>
  <c r="N275"/>
  <c r="J16" i="7"/>
  <c r="J8" i="23"/>
  <c r="I8"/>
  <c r="K167" i="21"/>
  <c r="K31" i="19"/>
  <c r="K55"/>
  <c r="Q236" i="51"/>
  <c r="Q236" i="21"/>
  <c r="Q360"/>
  <c r="Q24" i="27"/>
  <c r="Q22" i="8"/>
  <c r="M24" i="27"/>
  <c r="M22" i="8"/>
  <c r="R190" i="51"/>
  <c r="R314" s="1"/>
  <c r="R190" i="21"/>
  <c r="R314"/>
  <c r="S33" i="24"/>
  <c r="S189" i="21"/>
  <c r="S313"/>
  <c r="P188"/>
  <c r="P312" s="1"/>
  <c r="P188" i="51"/>
  <c r="P312"/>
  <c r="L188" i="21"/>
  <c r="L33" i="24"/>
  <c r="L209" i="51"/>
  <c r="L333"/>
  <c r="L209" i="21"/>
  <c r="P209"/>
  <c r="P333"/>
  <c r="P209" i="51"/>
  <c r="P208" s="1"/>
  <c r="Q33" i="47"/>
  <c r="Q212" i="51"/>
  <c r="Q336"/>
  <c r="N230"/>
  <c r="N33" i="48"/>
  <c r="J33"/>
  <c r="J231" i="51"/>
  <c r="J229" s="1"/>
  <c r="M232"/>
  <c r="M356" s="1"/>
  <c r="M232" i="21"/>
  <c r="T232" i="51"/>
  <c r="T356"/>
  <c r="T232" i="21"/>
  <c r="T356"/>
  <c r="I37" i="18"/>
  <c r="I40" i="9"/>
  <c r="I36"/>
  <c r="I40" i="8"/>
  <c r="M169" i="21"/>
  <c r="M293"/>
  <c r="M169" i="51"/>
  <c r="M293"/>
  <c r="R212" i="21"/>
  <c r="R336"/>
  <c r="R212" i="51"/>
  <c r="R336"/>
  <c r="K231" i="21"/>
  <c r="K229" s="1"/>
  <c r="K355"/>
  <c r="K231" i="51"/>
  <c r="K355"/>
  <c r="P189" i="21"/>
  <c r="P313"/>
  <c r="T168" i="51"/>
  <c r="T292"/>
  <c r="T168" i="21"/>
  <c r="R14" i="48"/>
  <c r="T14" i="19"/>
  <c r="T55"/>
  <c r="P14"/>
  <c r="P55"/>
  <c r="H14" i="24"/>
  <c r="H57"/>
  <c r="J14" i="47"/>
  <c r="Q14"/>
  <c r="Q57"/>
  <c r="M33" i="48"/>
  <c r="M57"/>
  <c r="M62"/>
  <c r="N14" i="19"/>
  <c r="L14" i="47"/>
  <c r="O169" i="21"/>
  <c r="O293"/>
  <c r="O169" i="51"/>
  <c r="O293"/>
  <c r="O150"/>
  <c r="O274"/>
  <c r="O150" i="21"/>
  <c r="O274"/>
  <c r="N343"/>
  <c r="R342"/>
  <c r="J151" i="51"/>
  <c r="J275"/>
  <c r="J151" i="21"/>
  <c r="J275"/>
  <c r="N150" i="51"/>
  <c r="N274"/>
  <c r="S36" i="8"/>
  <c r="S264" i="51"/>
  <c r="S388" s="1"/>
  <c r="S264" i="21"/>
  <c r="S388"/>
  <c r="T237" i="51"/>
  <c r="T361" s="1"/>
  <c r="T237" i="21"/>
  <c r="T24" i="27"/>
  <c r="K151" i="51"/>
  <c r="K275" s="1"/>
  <c r="H188" i="21"/>
  <c r="H188" i="51"/>
  <c r="H312"/>
  <c r="P151"/>
  <c r="P275" s="1"/>
  <c r="P151" i="21"/>
  <c r="P275"/>
  <c r="M341"/>
  <c r="K237" i="51"/>
  <c r="K24" i="27"/>
  <c r="K29"/>
  <c r="K237" i="21"/>
  <c r="K361" s="1"/>
  <c r="O29" i="27"/>
  <c r="O22" i="8"/>
  <c r="H29" i="27"/>
  <c r="H22" i="8"/>
  <c r="P36"/>
  <c r="P264" i="21"/>
  <c r="P388" s="1"/>
  <c r="Q57" i="24"/>
  <c r="Q19" i="8"/>
  <c r="P88" i="9"/>
  <c r="P36"/>
  <c r="P40" i="8"/>
  <c r="L78" i="18"/>
  <c r="Q169" i="21"/>
  <c r="Q293" s="1"/>
  <c r="Q169" i="51"/>
  <c r="Q293"/>
  <c r="I167"/>
  <c r="I291" s="1"/>
  <c r="I167" i="21"/>
  <c r="J236" i="51"/>
  <c r="J360"/>
  <c r="J236" i="21"/>
  <c r="J360" s="1"/>
  <c r="J191"/>
  <c r="J191" i="51"/>
  <c r="J315" s="1"/>
  <c r="H211" i="21"/>
  <c r="H335"/>
  <c r="H211" i="51"/>
  <c r="H335" s="1"/>
  <c r="Q29" i="27"/>
  <c r="I10" i="9"/>
  <c r="I10" i="41"/>
  <c r="I10" i="21"/>
  <c r="I8" i="48"/>
  <c r="T88" i="9"/>
  <c r="T36"/>
  <c r="T40" i="8"/>
  <c r="M264" i="21"/>
  <c r="M388"/>
  <c r="M264" i="51"/>
  <c r="M388" s="1"/>
  <c r="P108" i="18"/>
  <c r="P119"/>
  <c r="H108"/>
  <c r="H119"/>
  <c r="H127"/>
  <c r="H132"/>
  <c r="T78"/>
  <c r="S167" i="51"/>
  <c r="S167" i="21"/>
  <c r="S291"/>
  <c r="P191"/>
  <c r="P315" s="1"/>
  <c r="P191" i="51"/>
  <c r="P315"/>
  <c r="R189" i="21"/>
  <c r="R313" s="1"/>
  <c r="R189" i="51"/>
  <c r="R313"/>
  <c r="S33" i="47"/>
  <c r="S57"/>
  <c r="S62"/>
  <c r="S210" i="51"/>
  <c r="S334"/>
  <c r="P212" i="21"/>
  <c r="P336"/>
  <c r="P212" i="51"/>
  <c r="P336" s="1"/>
  <c r="K57" i="48"/>
  <c r="K62"/>
  <c r="H264" i="21"/>
  <c r="H388"/>
  <c r="H36" i="8"/>
  <c r="H112" i="34"/>
  <c r="H114"/>
  <c r="S169" i="51"/>
  <c r="S293"/>
  <c r="S169" i="21"/>
  <c r="S293"/>
  <c r="R236" i="51"/>
  <c r="R360"/>
  <c r="R24" i="27"/>
  <c r="T190" i="21"/>
  <c r="T314"/>
  <c r="T190" i="51"/>
  <c r="T314" s="1"/>
  <c r="N189" i="21"/>
  <c r="N313"/>
  <c r="N189" i="51"/>
  <c r="T14" i="24"/>
  <c r="T57"/>
  <c r="P190" i="21"/>
  <c r="P314" s="1"/>
  <c r="N349"/>
  <c r="I12" i="51"/>
  <c r="I12" i="49"/>
  <c r="I12" i="8"/>
  <c r="K36"/>
  <c r="K264" i="21"/>
  <c r="K388" s="1"/>
  <c r="M168" i="51"/>
  <c r="M168" i="21"/>
  <c r="M292"/>
  <c r="I230" i="51"/>
  <c r="I354" s="1"/>
  <c r="I230" i="21"/>
  <c r="I354"/>
  <c r="I33" i="48"/>
  <c r="I231" i="21"/>
  <c r="I355"/>
  <c r="I231" i="51"/>
  <c r="I355"/>
  <c r="I233" i="21"/>
  <c r="I357"/>
  <c r="I233" i="51"/>
  <c r="I357"/>
  <c r="T37" i="18"/>
  <c r="M37"/>
  <c r="I24" i="27"/>
  <c r="L31" i="19"/>
  <c r="L55"/>
  <c r="M31"/>
  <c r="J190" i="51"/>
  <c r="J314"/>
  <c r="J190" i="21"/>
  <c r="J314"/>
  <c r="P14" i="24"/>
  <c r="P57"/>
  <c r="L14"/>
  <c r="L57"/>
  <c r="L62"/>
  <c r="R14" i="47"/>
  <c r="J33"/>
  <c r="T212" i="51"/>
  <c r="T336"/>
  <c r="T212" i="21"/>
  <c r="T336" s="1"/>
  <c r="I57" i="48"/>
  <c r="I232" i="21"/>
  <c r="I229" s="1"/>
  <c r="I353" s="1"/>
  <c r="I232" i="51"/>
  <c r="I356"/>
  <c r="R36" i="9"/>
  <c r="R40" i="8"/>
  <c r="P37" i="18"/>
  <c r="L37"/>
  <c r="R37"/>
  <c r="K40" i="9"/>
  <c r="K36"/>
  <c r="K40" i="8"/>
  <c r="Q14" i="19"/>
  <c r="H189" i="51"/>
  <c r="H189" i="21"/>
  <c r="H313"/>
  <c r="N191" i="51"/>
  <c r="N315" s="1"/>
  <c r="N191" i="21"/>
  <c r="N315"/>
  <c r="J57" i="48"/>
  <c r="Q33"/>
  <c r="Q57"/>
  <c r="N233" i="21"/>
  <c r="N357" s="1"/>
  <c r="N233" i="51"/>
  <c r="N357"/>
  <c r="L33" i="47"/>
  <c r="L57"/>
  <c r="I211" i="21"/>
  <c r="I335"/>
  <c r="M14" i="19"/>
  <c r="H14"/>
  <c r="H55"/>
  <c r="H14" i="47"/>
  <c r="H57"/>
  <c r="O14" i="48"/>
  <c r="O57"/>
  <c r="O21" i="8"/>
  <c r="S14" i="48"/>
  <c r="N14"/>
  <c r="M70" i="51"/>
  <c r="M69"/>
  <c r="K60" i="19"/>
  <c r="P21" i="8"/>
  <c r="P62" i="48"/>
  <c r="H78" i="18"/>
  <c r="I62" i="24"/>
  <c r="K57"/>
  <c r="O170" i="51"/>
  <c r="O294"/>
  <c r="O31" i="19"/>
  <c r="O55"/>
  <c r="O170" i="21"/>
  <c r="O294"/>
  <c r="R237" i="51"/>
  <c r="R361" s="1"/>
  <c r="R237" i="21"/>
  <c r="R361"/>
  <c r="M166" i="49"/>
  <c r="M294" s="1"/>
  <c r="M29" i="27"/>
  <c r="N88" i="9"/>
  <c r="N36"/>
  <c r="N40" i="8"/>
  <c r="L108" i="18"/>
  <c r="L119"/>
  <c r="L127"/>
  <c r="L132"/>
  <c r="K33" i="47"/>
  <c r="K57"/>
  <c r="K209" i="21"/>
  <c r="K333"/>
  <c r="K210" i="51"/>
  <c r="K334" s="1"/>
  <c r="K210" i="21"/>
  <c r="K334"/>
  <c r="K211" i="51"/>
  <c r="K335" s="1"/>
  <c r="K211" i="21"/>
  <c r="K335"/>
  <c r="R33" i="47"/>
  <c r="R57"/>
  <c r="R62"/>
  <c r="R211" i="21"/>
  <c r="R335" s="1"/>
  <c r="R264" i="51"/>
  <c r="R388"/>
  <c r="R264" i="21"/>
  <c r="R388" s="1"/>
  <c r="O264" i="51"/>
  <c r="O388"/>
  <c r="O36" i="8"/>
  <c r="L264" i="21"/>
  <c r="L388" s="1"/>
  <c r="L264" i="51"/>
  <c r="L388"/>
  <c r="J264"/>
  <c r="J388" s="1"/>
  <c r="J264" i="21"/>
  <c r="J388"/>
  <c r="P127" i="18"/>
  <c r="P132"/>
  <c r="J36" i="9"/>
  <c r="J40" i="8"/>
  <c r="I168" i="51"/>
  <c r="I292" s="1"/>
  <c r="I168" i="21"/>
  <c r="I292"/>
  <c r="T264" i="51"/>
  <c r="T388" s="1"/>
  <c r="K16" i="7"/>
  <c r="N36" i="8"/>
  <c r="O237" i="51"/>
  <c r="O361" s="1"/>
  <c r="O237" i="21"/>
  <c r="O361"/>
  <c r="Q237" i="51"/>
  <c r="Q361" s="1"/>
  <c r="Q237" i="21"/>
  <c r="Q361"/>
  <c r="S29" i="27"/>
  <c r="I170" i="51"/>
  <c r="I294"/>
  <c r="I170" i="21"/>
  <c r="I294" s="1"/>
  <c r="L75" i="34"/>
  <c r="M307" i="21"/>
  <c r="N169" i="51"/>
  <c r="N293" s="1"/>
  <c r="N169" i="21"/>
  <c r="N293"/>
  <c r="S170" i="51"/>
  <c r="S294" s="1"/>
  <c r="S170" i="21"/>
  <c r="S294"/>
  <c r="H167" i="51"/>
  <c r="H166" s="1"/>
  <c r="H290" s="1"/>
  <c r="H31" i="19"/>
  <c r="H191" i="51"/>
  <c r="H315"/>
  <c r="H191" i="21"/>
  <c r="H315" s="1"/>
  <c r="M189" i="51"/>
  <c r="M187" s="1"/>
  <c r="M311" s="1"/>
  <c r="M313"/>
  <c r="M189" i="21"/>
  <c r="L237" i="51"/>
  <c r="L237" i="21"/>
  <c r="L361" s="1"/>
  <c r="N237" i="51"/>
  <c r="S237"/>
  <c r="S361"/>
  <c r="S237" i="21"/>
  <c r="Q170" i="51"/>
  <c r="Q294"/>
  <c r="Q170" i="21"/>
  <c r="Q294" s="1"/>
  <c r="M236" i="51"/>
  <c r="M360"/>
  <c r="M236" i="21"/>
  <c r="M360" s="1"/>
  <c r="S230" i="51"/>
  <c r="S354"/>
  <c r="S230" i="21"/>
  <c r="S229" s="1"/>
  <c r="S353" s="1"/>
  <c r="S33" i="48"/>
  <c r="S57"/>
  <c r="S21" i="8"/>
  <c r="J75" i="34"/>
  <c r="J114"/>
  <c r="Q167" i="51"/>
  <c r="Q291"/>
  <c r="Q31" i="19"/>
  <c r="Q55"/>
  <c r="Q168" i="51"/>
  <c r="Q292"/>
  <c r="I33" i="47"/>
  <c r="I57"/>
  <c r="O209" i="21"/>
  <c r="O333"/>
  <c r="O209" i="51"/>
  <c r="O333" s="1"/>
  <c r="R209"/>
  <c r="R208" s="1"/>
  <c r="R332" s="1"/>
  <c r="R209" i="21"/>
  <c r="R333" s="1"/>
  <c r="L33" i="48"/>
  <c r="K232" i="21"/>
  <c r="K356"/>
  <c r="K232" i="51"/>
  <c r="K356" s="1"/>
  <c r="P75" i="34"/>
  <c r="H75"/>
  <c r="I31" i="19"/>
  <c r="I55"/>
  <c r="O236" i="51"/>
  <c r="O235"/>
  <c r="O359"/>
  <c r="O236" i="21"/>
  <c r="O360"/>
  <c r="I236" i="51"/>
  <c r="I360"/>
  <c r="I236" i="21"/>
  <c r="I360"/>
  <c r="H169" i="51"/>
  <c r="H293"/>
  <c r="H169" i="21"/>
  <c r="H293"/>
  <c r="I210" i="51"/>
  <c r="I334"/>
  <c r="I210" i="21"/>
  <c r="I334"/>
  <c r="L232"/>
  <c r="L356"/>
  <c r="L232" i="51"/>
  <c r="L356"/>
  <c r="Q232" i="21"/>
  <c r="Q232" i="51"/>
  <c r="Q356" s="1"/>
  <c r="H237"/>
  <c r="H361"/>
  <c r="H237" i="21"/>
  <c r="H361"/>
  <c r="M190"/>
  <c r="M314"/>
  <c r="N75" i="34"/>
  <c r="S236" i="51"/>
  <c r="S360" s="1"/>
  <c r="S236" i="21"/>
  <c r="S360"/>
  <c r="K236" i="51"/>
  <c r="K360" s="1"/>
  <c r="K236" i="21"/>
  <c r="K360"/>
  <c r="R14" i="19"/>
  <c r="R55"/>
  <c r="Q191" i="51"/>
  <c r="Q315"/>
  <c r="Q191" i="21"/>
  <c r="Q315" s="1"/>
  <c r="O14" i="47"/>
  <c r="O57"/>
  <c r="L14" i="48"/>
  <c r="L57"/>
  <c r="T14"/>
  <c r="O230" i="51"/>
  <c r="O354" s="1"/>
  <c r="O230" i="21"/>
  <c r="O191" i="51"/>
  <c r="O315" s="1"/>
  <c r="Q190"/>
  <c r="Q314"/>
  <c r="I209"/>
  <c r="I333" s="1"/>
  <c r="J209"/>
  <c r="J333"/>
  <c r="T209" i="21"/>
  <c r="M212"/>
  <c r="M208" s="1"/>
  <c r="M332" s="1"/>
  <c r="M336"/>
  <c r="Q231" i="51"/>
  <c r="Q355" s="1"/>
  <c r="S231"/>
  <c r="S355"/>
  <c r="K233"/>
  <c r="K357" s="1"/>
  <c r="H232"/>
  <c r="H356"/>
  <c r="I209" i="21"/>
  <c r="N190"/>
  <c r="N314"/>
  <c r="L190"/>
  <c r="L314" s="1"/>
  <c r="Q189"/>
  <c r="Q313"/>
  <c r="I212"/>
  <c r="I336" s="1"/>
  <c r="J209"/>
  <c r="J208" s="1"/>
  <c r="J333"/>
  <c r="N57" i="24"/>
  <c r="N62"/>
  <c r="S62"/>
  <c r="H62"/>
  <c r="T60" i="19"/>
  <c r="H62" i="48"/>
  <c r="H21" i="8"/>
  <c r="J60" i="19"/>
  <c r="T57" i="48"/>
  <c r="T62"/>
  <c r="J57" i="47"/>
  <c r="J62"/>
  <c r="R19" i="8"/>
  <c r="N57" i="48"/>
  <c r="N62"/>
  <c r="O62"/>
  <c r="Q62"/>
  <c r="Q21" i="8"/>
  <c r="Q62" i="24"/>
  <c r="N21" i="8"/>
  <c r="I22"/>
  <c r="I29" i="27"/>
  <c r="S20" i="8"/>
  <c r="T62" i="24"/>
  <c r="T19" i="8"/>
  <c r="T22"/>
  <c r="T29" i="27"/>
  <c r="M55" i="19"/>
  <c r="I21" i="8"/>
  <c r="I62" i="48"/>
  <c r="S62"/>
  <c r="K62" i="24"/>
  <c r="K16" i="9"/>
  <c r="K17" i="8" s="1"/>
  <c r="T21"/>
  <c r="T16" i="9"/>
  <c r="T17" i="8" s="1"/>
  <c r="L62" i="48"/>
  <c r="H20" i="8"/>
  <c r="H62" i="47"/>
  <c r="O62"/>
  <c r="O20" i="8"/>
  <c r="N19"/>
  <c r="J20"/>
  <c r="M60" i="19"/>
  <c r="M16" i="9"/>
  <c r="M17" i="8"/>
  <c r="L115" i="51"/>
  <c r="O91"/>
  <c r="O90"/>
  <c r="R90"/>
  <c r="L30"/>
  <c r="L29"/>
  <c r="R49"/>
  <c r="O70"/>
  <c r="O69"/>
  <c r="H319"/>
  <c r="S229"/>
  <c r="N235"/>
  <c r="N359"/>
  <c r="I166"/>
  <c r="I290" s="1"/>
  <c r="L187"/>
  <c r="L311" s="1"/>
  <c r="N291"/>
  <c r="Q223"/>
  <c r="Q347" s="1"/>
  <c r="R333"/>
  <c r="I162"/>
  <c r="I286"/>
  <c r="P115" i="21"/>
  <c r="L115"/>
  <c r="H115"/>
  <c r="N115"/>
  <c r="J115"/>
  <c r="Q70"/>
  <c r="P91"/>
  <c r="P90"/>
  <c r="H49"/>
  <c r="H48"/>
  <c r="H70"/>
  <c r="H69"/>
  <c r="I91"/>
  <c r="I90"/>
  <c r="R48"/>
  <c r="J70"/>
  <c r="N70"/>
  <c r="I30"/>
  <c r="Q229"/>
  <c r="Q353" s="1"/>
  <c r="H30"/>
  <c r="Q91"/>
  <c r="Q90"/>
  <c r="N223"/>
  <c r="N347"/>
  <c r="J166"/>
  <c r="J290"/>
  <c r="L202"/>
  <c r="T174"/>
  <c r="T298"/>
  <c r="N348"/>
  <c r="K31" i="8"/>
  <c r="O166" i="49"/>
  <c r="O294" s="1"/>
  <c r="L244" i="51"/>
  <c r="L368" s="1"/>
  <c r="K231" i="38"/>
  <c r="K359" s="1"/>
  <c r="Q27" i="8"/>
  <c r="I245" i="51"/>
  <c r="I369" s="1"/>
  <c r="K231" i="49"/>
  <c r="K359" s="1"/>
  <c r="S246" i="51"/>
  <c r="S370" s="1"/>
  <c r="P245" i="21"/>
  <c r="P369" s="1"/>
  <c r="R166" i="38"/>
  <c r="R294" s="1"/>
  <c r="P245" i="51"/>
  <c r="P369" s="1"/>
  <c r="R243" i="21"/>
  <c r="R367" s="1"/>
  <c r="L192" i="38"/>
  <c r="L320" s="1"/>
  <c r="R23" i="49"/>
  <c r="K23"/>
  <c r="J23"/>
  <c r="N23"/>
  <c r="I23"/>
  <c r="I21"/>
  <c r="M23"/>
  <c r="Q23"/>
  <c r="H23"/>
  <c r="L23"/>
  <c r="L21"/>
  <c r="P23"/>
  <c r="P21"/>
  <c r="T23"/>
  <c r="O23"/>
  <c r="O21"/>
  <c r="S23"/>
  <c r="S21"/>
  <c r="P23" i="38"/>
  <c r="N70" i="51"/>
  <c r="N69"/>
  <c r="N115"/>
  <c r="R229"/>
  <c r="M208"/>
  <c r="N202"/>
  <c r="N326"/>
  <c r="Q91"/>
  <c r="Q90"/>
  <c r="I216"/>
  <c r="I340" s="1"/>
  <c r="O155"/>
  <c r="O279" s="1"/>
  <c r="J166"/>
  <c r="J290"/>
  <c r="R70"/>
  <c r="R69"/>
  <c r="J115"/>
  <c r="K174"/>
  <c r="K173" s="1"/>
  <c r="I208"/>
  <c r="I332"/>
  <c r="O360"/>
  <c r="S155"/>
  <c r="Q216"/>
  <c r="Q215" s="1"/>
  <c r="H202"/>
  <c r="H326" s="1"/>
  <c r="K304"/>
  <c r="J30"/>
  <c r="J29"/>
  <c r="K181"/>
  <c r="K305" s="1"/>
  <c r="M216"/>
  <c r="M340" s="1"/>
  <c r="P356"/>
  <c r="S328"/>
  <c r="K342"/>
  <c r="Q287"/>
  <c r="Q162"/>
  <c r="Q286" s="1"/>
  <c r="L181"/>
  <c r="L305"/>
  <c r="L306"/>
  <c r="P323"/>
  <c r="M292"/>
  <c r="J355"/>
  <c r="O195"/>
  <c r="K306"/>
  <c r="T195"/>
  <c r="P181"/>
  <c r="P305"/>
  <c r="O181"/>
  <c r="O305" s="1"/>
  <c r="K70"/>
  <c r="K69"/>
  <c r="I181"/>
  <c r="I305" s="1"/>
  <c r="J322"/>
  <c r="J195"/>
  <c r="J319" s="1"/>
  <c r="N348"/>
  <c r="Q348"/>
  <c r="T348"/>
  <c r="I282"/>
  <c r="J174"/>
  <c r="J298" s="1"/>
  <c r="H343"/>
  <c r="L346"/>
  <c r="S174"/>
  <c r="S173" s="1"/>
  <c r="T235"/>
  <c r="T359"/>
  <c r="N333"/>
  <c r="P235"/>
  <c r="P359" s="1"/>
  <c r="K312"/>
  <c r="R289"/>
  <c r="R320"/>
  <c r="L330"/>
  <c r="L202"/>
  <c r="L326" s="1"/>
  <c r="M341"/>
  <c r="Q321"/>
  <c r="K30"/>
  <c r="K29"/>
  <c r="R115"/>
  <c r="H30"/>
  <c r="H29"/>
  <c r="I49"/>
  <c r="I48"/>
  <c r="Q49"/>
  <c r="Q48"/>
  <c r="Q24"/>
  <c r="H49"/>
  <c r="H48"/>
  <c r="K155"/>
  <c r="O216"/>
  <c r="O340"/>
  <c r="H333"/>
  <c r="H208"/>
  <c r="H332" s="1"/>
  <c r="I361"/>
  <c r="I235"/>
  <c r="I359" s="1"/>
  <c r="I174"/>
  <c r="I300"/>
  <c r="M327"/>
  <c r="M202"/>
  <c r="M326" s="1"/>
  <c r="K331"/>
  <c r="Q331"/>
  <c r="Q202"/>
  <c r="Q326" s="1"/>
  <c r="S342"/>
  <c r="S216"/>
  <c r="S215" s="1"/>
  <c r="N361"/>
  <c r="T208"/>
  <c r="T332" s="1"/>
  <c r="N354"/>
  <c r="N229"/>
  <c r="N353" s="1"/>
  <c r="S195"/>
  <c r="J287"/>
  <c r="J162"/>
  <c r="J286" s="1"/>
  <c r="N287"/>
  <c r="T162"/>
  <c r="H289"/>
  <c r="H162"/>
  <c r="H286" s="1"/>
  <c r="N299"/>
  <c r="Q299"/>
  <c r="H306"/>
  <c r="H181"/>
  <c r="H305"/>
  <c r="K195"/>
  <c r="K321"/>
  <c r="J208"/>
  <c r="J332" s="1"/>
  <c r="I229"/>
  <c r="I353" s="1"/>
  <c r="T166"/>
  <c r="T290"/>
  <c r="P332"/>
  <c r="M162"/>
  <c r="M286" s="1"/>
  <c r="P174"/>
  <c r="J294"/>
  <c r="Q334"/>
  <c r="M223"/>
  <c r="M347"/>
  <c r="H282"/>
  <c r="K282"/>
  <c r="T155"/>
  <c r="S306"/>
  <c r="S181"/>
  <c r="S305" s="1"/>
  <c r="T181"/>
  <c r="T305"/>
  <c r="T308"/>
  <c r="R344"/>
  <c r="R216"/>
  <c r="R340"/>
  <c r="N345"/>
  <c r="N216"/>
  <c r="N340" s="1"/>
  <c r="O349"/>
  <c r="H303"/>
  <c r="J327"/>
  <c r="O174"/>
  <c r="I322"/>
  <c r="Q166"/>
  <c r="Q290" s="1"/>
  <c r="O166"/>
  <c r="O290" s="1"/>
  <c r="K48"/>
  <c r="S223"/>
  <c r="N155"/>
  <c r="L355"/>
  <c r="L229"/>
  <c r="L353"/>
  <c r="Q313"/>
  <c r="L70"/>
  <c r="L69"/>
  <c r="S70"/>
  <c r="S69"/>
  <c r="H91"/>
  <c r="H90"/>
  <c r="T174"/>
  <c r="I327"/>
  <c r="S187"/>
  <c r="S311" s="1"/>
  <c r="P289"/>
  <c r="P162"/>
  <c r="P286"/>
  <c r="P280"/>
  <c r="M282"/>
  <c r="M155"/>
  <c r="M154" s="1"/>
  <c r="P115"/>
  <c r="I115"/>
  <c r="J155"/>
  <c r="J279" s="1"/>
  <c r="S287"/>
  <c r="S162"/>
  <c r="M174"/>
  <c r="T327"/>
  <c r="K349"/>
  <c r="I312" i="21"/>
  <c r="I155"/>
  <c r="I279"/>
  <c r="T287"/>
  <c r="T162"/>
  <c r="M287"/>
  <c r="M162"/>
  <c r="M286" s="1"/>
  <c r="L223"/>
  <c r="L347"/>
  <c r="M333"/>
  <c r="L286"/>
  <c r="L287"/>
  <c r="S166"/>
  <c r="S290"/>
  <c r="L235"/>
  <c r="L359" s="1"/>
  <c r="H229"/>
  <c r="H353"/>
  <c r="S91"/>
  <c r="S90"/>
  <c r="N91"/>
  <c r="N90"/>
  <c r="H155"/>
  <c r="J202"/>
  <c r="J326" s="1"/>
  <c r="Q280"/>
  <c r="Q155"/>
  <c r="M155"/>
  <c r="M279" s="1"/>
  <c r="Q287"/>
  <c r="Q162"/>
  <c r="Q154" s="1"/>
  <c r="Q278" s="1"/>
  <c r="S327"/>
  <c r="S202"/>
  <c r="S326"/>
  <c r="S354"/>
  <c r="O235"/>
  <c r="M30"/>
  <c r="M29"/>
  <c r="N288"/>
  <c r="I115"/>
  <c r="P30"/>
  <c r="L30"/>
  <c r="L29"/>
  <c r="M49"/>
  <c r="M48"/>
  <c r="K91"/>
  <c r="K90"/>
  <c r="O91"/>
  <c r="T91"/>
  <c r="T90"/>
  <c r="T24"/>
  <c r="O70"/>
  <c r="O69"/>
  <c r="R70"/>
  <c r="I287"/>
  <c r="I306"/>
  <c r="I181"/>
  <c r="I305" s="1"/>
  <c r="P326"/>
  <c r="P330"/>
  <c r="L343"/>
  <c r="L216"/>
  <c r="L215"/>
  <c r="L339"/>
  <c r="P208"/>
  <c r="P332" s="1"/>
  <c r="L174"/>
  <c r="T216"/>
  <c r="T340"/>
  <c r="N202"/>
  <c r="N326" s="1"/>
  <c r="T30"/>
  <c r="T29"/>
  <c r="T280"/>
  <c r="T155"/>
  <c r="H287"/>
  <c r="H162"/>
  <c r="H286" s="1"/>
  <c r="Q69"/>
  <c r="O181"/>
  <c r="O305" s="1"/>
  <c r="O307"/>
  <c r="R306"/>
  <c r="R181"/>
  <c r="T329"/>
  <c r="R291"/>
  <c r="R166"/>
  <c r="R290" s="1"/>
  <c r="K287"/>
  <c r="K162"/>
  <c r="K286"/>
  <c r="N187"/>
  <c r="O208"/>
  <c r="O332" s="1"/>
  <c r="R187"/>
  <c r="R311" s="1"/>
  <c r="T353"/>
  <c r="H282"/>
  <c r="P216"/>
  <c r="P340"/>
  <c r="M223"/>
  <c r="M215" s="1"/>
  <c r="M347"/>
  <c r="T348"/>
  <c r="S181"/>
  <c r="S305" s="1"/>
  <c r="Q115"/>
  <c r="M115"/>
  <c r="R30"/>
  <c r="R29"/>
  <c r="P181"/>
  <c r="P173" s="1"/>
  <c r="L306"/>
  <c r="J299"/>
  <c r="K324"/>
  <c r="K208"/>
  <c r="K332" s="1"/>
  <c r="M70"/>
  <c r="M69"/>
  <c r="S187"/>
  <c r="S311" s="1"/>
  <c r="O30"/>
  <c r="O29"/>
  <c r="L49"/>
  <c r="L48"/>
  <c r="M356"/>
  <c r="N229"/>
  <c r="N353" s="1"/>
  <c r="K310"/>
  <c r="K181"/>
  <c r="K305" s="1"/>
  <c r="Q300"/>
  <c r="Q174"/>
  <c r="P321"/>
  <c r="P195"/>
  <c r="P194" s="1"/>
  <c r="T195"/>
  <c r="T321"/>
  <c r="L322"/>
  <c r="L195"/>
  <c r="L319" s="1"/>
  <c r="O325"/>
  <c r="Q328"/>
  <c r="H327"/>
  <c r="K350"/>
  <c r="K223"/>
  <c r="K347" s="1"/>
  <c r="S349"/>
  <c r="S223"/>
  <c r="S347" s="1"/>
  <c r="N344"/>
  <c r="M342"/>
  <c r="M216"/>
  <c r="Q341"/>
  <c r="Q216"/>
  <c r="Q215" s="1"/>
  <c r="I341"/>
  <c r="K235"/>
  <c r="K359" s="1"/>
  <c r="H332"/>
  <c r="Q356"/>
  <c r="J181"/>
  <c r="P162"/>
  <c r="P286" s="1"/>
  <c r="T361"/>
  <c r="T235"/>
  <c r="T359" s="1"/>
  <c r="P361"/>
  <c r="P174"/>
  <c r="Q208"/>
  <c r="Q332" s="1"/>
  <c r="H306"/>
  <c r="T308"/>
  <c r="N307"/>
  <c r="N181"/>
  <c r="M302"/>
  <c r="M174"/>
  <c r="M298" s="1"/>
  <c r="O299"/>
  <c r="I302"/>
  <c r="N320"/>
  <c r="M322"/>
  <c r="M195"/>
  <c r="M319" s="1"/>
  <c r="S323"/>
  <c r="S195"/>
  <c r="S194" s="1"/>
  <c r="S318" s="1"/>
  <c r="O327"/>
  <c r="O202"/>
  <c r="M330"/>
  <c r="K331"/>
  <c r="K202"/>
  <c r="L292"/>
  <c r="L166"/>
  <c r="L290" s="1"/>
  <c r="O223"/>
  <c r="O347" s="1"/>
  <c r="L155"/>
  <c r="L279"/>
  <c r="P155"/>
  <c r="P279" s="1"/>
  <c r="L333"/>
  <c r="L208"/>
  <c r="L332"/>
  <c r="H195"/>
  <c r="O155"/>
  <c r="O279" s="1"/>
  <c r="S280"/>
  <c r="S155"/>
  <c r="S279" s="1"/>
  <c r="K280"/>
  <c r="K155"/>
  <c r="K154" s="1"/>
  <c r="I350"/>
  <c r="I223"/>
  <c r="I347" s="1"/>
  <c r="Q223"/>
  <c r="Q347" s="1"/>
  <c r="R223"/>
  <c r="R347"/>
  <c r="R348"/>
  <c r="Q30"/>
  <c r="H174"/>
  <c r="T166" i="38"/>
  <c r="T294" s="1"/>
  <c r="T243" i="21"/>
  <c r="T367" s="1"/>
  <c r="K30" i="8"/>
  <c r="T166" i="49"/>
  <c r="T294" s="1"/>
  <c r="M243" i="51"/>
  <c r="M367" s="1"/>
  <c r="O28" i="8"/>
  <c r="O25"/>
  <c r="O153" i="49"/>
  <c r="O281" s="1"/>
  <c r="M247" i="51"/>
  <c r="M371" s="1"/>
  <c r="M31" i="8"/>
  <c r="L153" i="38"/>
  <c r="L281" s="1"/>
  <c r="Q247" i="21"/>
  <c r="Q371" s="1"/>
  <c r="L25" i="8"/>
  <c r="O192" i="49"/>
  <c r="O320" s="1"/>
  <c r="R242" i="21"/>
  <c r="R366" s="1"/>
  <c r="N246" i="51"/>
  <c r="N370" s="1"/>
  <c r="L153" i="49"/>
  <c r="L281" s="1"/>
  <c r="R246" i="51"/>
  <c r="R370" s="1"/>
  <c r="S31" i="8"/>
  <c r="T205" i="49"/>
  <c r="T333" s="1"/>
  <c r="K205"/>
  <c r="K333" s="1"/>
  <c r="Q29" i="8"/>
  <c r="O218" i="38"/>
  <c r="O346" s="1"/>
  <c r="M179"/>
  <c r="M307" s="1"/>
  <c r="O30" i="8"/>
  <c r="Q243" i="51"/>
  <c r="Q367" s="1"/>
  <c r="L242"/>
  <c r="L366" s="1"/>
  <c r="S247"/>
  <c r="S371" s="1"/>
  <c r="Q166" i="49"/>
  <c r="Q294" s="1"/>
  <c r="T205" i="38"/>
  <c r="T333" s="1"/>
  <c r="Q179" i="49"/>
  <c r="Q307" s="1"/>
  <c r="I27" i="8"/>
  <c r="Q244" i="21"/>
  <c r="Q368" s="1"/>
  <c r="K153" i="49"/>
  <c r="K281" s="1"/>
  <c r="P249" i="21"/>
  <c r="P373" s="1"/>
  <c r="P205" i="49"/>
  <c r="P333" s="1"/>
  <c r="I218"/>
  <c r="I346" s="1"/>
  <c r="P166" i="38"/>
  <c r="P294" s="1"/>
  <c r="P18" i="15"/>
  <c r="P166" i="49"/>
  <c r="P294" s="1"/>
  <c r="S28" i="8"/>
  <c r="S247" i="21"/>
  <c r="S371" s="1"/>
  <c r="K242"/>
  <c r="K366" s="1"/>
  <c r="R179" i="38"/>
  <c r="R307" s="1"/>
  <c r="O242" i="21"/>
  <c r="O366" s="1"/>
  <c r="O153" i="38"/>
  <c r="O281" s="1"/>
  <c r="M243" i="21"/>
  <c r="M367" s="1"/>
  <c r="T25" i="8"/>
  <c r="H246" i="21"/>
  <c r="H370" s="1"/>
  <c r="H246" i="51"/>
  <c r="H370" s="1"/>
  <c r="T27" i="8"/>
  <c r="T244" i="51"/>
  <c r="T368" s="1"/>
  <c r="T179" i="49"/>
  <c r="T307" s="1"/>
  <c r="K192" i="38"/>
  <c r="K320" s="1"/>
  <c r="L205"/>
  <c r="L333" s="1"/>
  <c r="I248" i="51"/>
  <c r="I372" s="1"/>
  <c r="N218" i="49"/>
  <c r="N346" s="1"/>
  <c r="O205"/>
  <c r="O333" s="1"/>
  <c r="I179"/>
  <c r="I307" s="1"/>
  <c r="M27" i="8"/>
  <c r="N166" i="38"/>
  <c r="N294" s="1"/>
  <c r="K243" i="51"/>
  <c r="K367" s="1"/>
  <c r="K243" i="21"/>
  <c r="S18" i="15"/>
  <c r="N246" i="21"/>
  <c r="N370" s="1"/>
  <c r="S248" i="51"/>
  <c r="S372" s="1"/>
  <c r="S231" i="38"/>
  <c r="S359" s="1"/>
  <c r="J218" i="49"/>
  <c r="J346" s="1"/>
  <c r="O247" i="21"/>
  <c r="O371" s="1"/>
  <c r="O218" i="49"/>
  <c r="O346" s="1"/>
  <c r="R166"/>
  <c r="R294" s="1"/>
  <c r="M218"/>
  <c r="M346" s="1"/>
  <c r="M218" i="38"/>
  <c r="M346" s="1"/>
  <c r="M247" i="21"/>
  <c r="M371" s="1"/>
  <c r="S244" i="51"/>
  <c r="S368" s="1"/>
  <c r="S27" i="8"/>
  <c r="S245" i="51"/>
  <c r="S369" s="1"/>
  <c r="T248"/>
  <c r="T372" s="1"/>
  <c r="T248" i="21"/>
  <c r="T372" s="1"/>
  <c r="Q244" i="51"/>
  <c r="Q368" s="1"/>
  <c r="Q231" i="38"/>
  <c r="Q359" s="1"/>
  <c r="R249" i="21"/>
  <c r="R373" s="1"/>
  <c r="H260" i="38"/>
  <c r="H388" s="1"/>
  <c r="K28" i="8"/>
  <c r="M245" i="51"/>
  <c r="M369" s="1"/>
  <c r="M28" i="8"/>
  <c r="Q28"/>
  <c r="H179" i="38"/>
  <c r="H307" s="1"/>
  <c r="I25" i="8"/>
  <c r="Q242" i="21"/>
  <c r="Q366" s="1"/>
  <c r="Q25" i="8"/>
  <c r="Q242" i="51"/>
  <c r="Q366" s="1"/>
  <c r="M245" i="21"/>
  <c r="M369" s="1"/>
  <c r="H260" i="49"/>
  <c r="H388" s="1"/>
  <c r="P249" i="51"/>
  <c r="P373" s="1"/>
  <c r="P244" i="49"/>
  <c r="P372" s="1"/>
  <c r="R245" i="51"/>
  <c r="R369" s="1"/>
  <c r="R245" i="21"/>
  <c r="R369" s="1"/>
  <c r="R192" i="38"/>
  <c r="R320" s="1"/>
  <c r="K166" i="49"/>
  <c r="K294" s="1"/>
  <c r="K26" i="8"/>
  <c r="J153" i="38"/>
  <c r="J281" s="1"/>
  <c r="J249" i="51"/>
  <c r="J373" s="1"/>
  <c r="N248" i="21"/>
  <c r="N372" s="1"/>
  <c r="N31" i="8"/>
  <c r="K244" i="51"/>
  <c r="K368" s="1"/>
  <c r="K179" i="38"/>
  <c r="H218" i="49"/>
  <c r="H346" s="1"/>
  <c r="R27" i="8"/>
  <c r="R248" i="51"/>
  <c r="R372" s="1"/>
  <c r="I242"/>
  <c r="I366" s="1"/>
  <c r="H30" i="8"/>
  <c r="K245" i="51"/>
  <c r="K369" s="1"/>
  <c r="I205" i="49"/>
  <c r="I333" s="1"/>
  <c r="K166" i="38"/>
  <c r="K294" s="1"/>
  <c r="H244" i="21"/>
  <c r="H368" s="1"/>
  <c r="P244" i="38"/>
  <c r="P372" s="1"/>
  <c r="O29" i="8"/>
  <c r="T249" i="21"/>
  <c r="T373" s="1"/>
  <c r="Q248"/>
  <c r="Q372" s="1"/>
  <c r="Q231" i="49"/>
  <c r="Q359" s="1"/>
  <c r="S218" i="38"/>
  <c r="S346" s="1"/>
  <c r="J27" i="8"/>
  <c r="S179" i="38"/>
  <c r="S307" s="1"/>
  <c r="T243" i="51"/>
  <c r="T26" i="8"/>
  <c r="Q247" i="51"/>
  <c r="Q371" s="1"/>
  <c r="Q30" i="8"/>
  <c r="Q218" i="49"/>
  <c r="Q346" s="1"/>
  <c r="T29" i="8"/>
  <c r="N21" i="38"/>
  <c r="S24" i="21"/>
  <c r="R21" i="49"/>
  <c r="H21"/>
  <c r="J21"/>
  <c r="K21"/>
  <c r="M21"/>
  <c r="N21"/>
  <c r="T21"/>
  <c r="Q21"/>
  <c r="P21" i="38"/>
  <c r="K24" i="51"/>
  <c r="M298"/>
  <c r="O298"/>
  <c r="O173"/>
  <c r="I298"/>
  <c r="S286"/>
  <c r="S319"/>
  <c r="T173"/>
  <c r="M215"/>
  <c r="M339"/>
  <c r="Q279" i="21"/>
  <c r="T279"/>
  <c r="L298"/>
  <c r="S319"/>
  <c r="Q298"/>
  <c r="P154"/>
  <c r="P278" s="1"/>
  <c r="L90"/>
  <c r="P298"/>
  <c r="L33" i="8"/>
  <c r="L18" i="15"/>
  <c r="P33" i="8"/>
  <c r="I18" i="15"/>
  <c r="I33" i="8"/>
  <c r="K33"/>
  <c r="K18" i="15"/>
  <c r="J33" i="8"/>
  <c r="J18" i="15"/>
  <c r="R18"/>
  <c r="O18"/>
  <c r="O33" i="8"/>
  <c r="N33"/>
  <c r="N18" i="15"/>
  <c r="N318" i="51"/>
  <c r="L166" i="38"/>
  <c r="L294" s="1"/>
  <c r="K218"/>
  <c r="K346" s="1"/>
  <c r="K32" i="8"/>
  <c r="S244" i="49"/>
  <c r="S372" s="1"/>
  <c r="L29" i="8"/>
  <c r="L246" i="21"/>
  <c r="L370" s="1"/>
  <c r="P246"/>
  <c r="P370" s="1"/>
  <c r="L166" i="49"/>
  <c r="L294" s="1"/>
  <c r="L231" i="38"/>
  <c r="L359" s="1"/>
  <c r="N29" i="8"/>
  <c r="K249" i="51"/>
  <c r="K373" s="1"/>
  <c r="N32" i="8"/>
  <c r="L28"/>
  <c r="K247" i="21"/>
  <c r="K371" s="1"/>
  <c r="R231" i="38"/>
  <c r="R359" s="1"/>
  <c r="S192"/>
  <c r="S320" s="1"/>
  <c r="K247" i="51"/>
  <c r="K371" s="1"/>
  <c r="N249" i="21"/>
  <c r="N373" s="1"/>
  <c r="N231" i="49"/>
  <c r="N359" s="1"/>
  <c r="N248" i="51"/>
  <c r="N372" s="1"/>
  <c r="L31" i="8"/>
  <c r="R29"/>
  <c r="N243" i="51"/>
  <c r="N367" s="1"/>
  <c r="P231" i="49"/>
  <c r="P359" s="1"/>
  <c r="L245" i="21"/>
  <c r="L369" s="1"/>
  <c r="I388" i="38"/>
  <c r="Q23"/>
  <c r="Q21"/>
  <c r="S23"/>
  <c r="S21"/>
  <c r="P298" i="51"/>
  <c r="P173"/>
  <c r="P172" s="1"/>
  <c r="P296" s="1"/>
  <c r="M332"/>
  <c r="I70"/>
  <c r="I69"/>
  <c r="J154"/>
  <c r="J153" s="1"/>
  <c r="T297"/>
  <c r="M279"/>
  <c r="S279"/>
  <c r="R48"/>
  <c r="M359"/>
  <c r="S347"/>
  <c r="S353"/>
  <c r="O49"/>
  <c r="O48"/>
  <c r="R353"/>
  <c r="S154"/>
  <c r="N319"/>
  <c r="T298"/>
  <c r="T279"/>
  <c r="J353"/>
  <c r="H70"/>
  <c r="P70"/>
  <c r="P69"/>
  <c r="P24"/>
  <c r="T70"/>
  <c r="T69"/>
  <c r="T24"/>
  <c r="I91"/>
  <c r="I90"/>
  <c r="Q340" i="21"/>
  <c r="H279"/>
  <c r="H154"/>
  <c r="H278" s="1"/>
  <c r="L340"/>
  <c r="L24"/>
  <c r="O359"/>
  <c r="M339"/>
  <c r="L154"/>
  <c r="L153" s="1"/>
  <c r="K30"/>
  <c r="K70"/>
  <c r="K326"/>
  <c r="T319"/>
  <c r="P305"/>
  <c r="M24"/>
  <c r="N48"/>
  <c r="N24"/>
  <c r="J48"/>
  <c r="J24"/>
  <c r="K353"/>
  <c r="O90"/>
  <c r="O24"/>
  <c r="I29"/>
  <c r="I24"/>
  <c r="H319"/>
  <c r="M340"/>
  <c r="R69"/>
  <c r="R24"/>
  <c r="L326"/>
  <c r="N305"/>
  <c r="J332"/>
  <c r="H29"/>
  <c r="O326"/>
  <c r="J305"/>
  <c r="N311"/>
  <c r="R305"/>
  <c r="P29"/>
  <c r="J69"/>
  <c r="K298" i="51"/>
  <c r="I62" i="47"/>
  <c r="I20" i="8"/>
  <c r="I16" i="9"/>
  <c r="I17" i="8" s="1"/>
  <c r="P62" i="24"/>
  <c r="P19" i="8"/>
  <c r="L60" i="19"/>
  <c r="L16" i="9"/>
  <c r="L17" i="8" s="1"/>
  <c r="K361" i="51"/>
  <c r="K235"/>
  <c r="K359" s="1"/>
  <c r="N60" i="19"/>
  <c r="S19" i="8"/>
  <c r="S16" i="9"/>
  <c r="S17" i="8" s="1"/>
  <c r="S335" i="21"/>
  <c r="S208"/>
  <c r="S332" s="1"/>
  <c r="L357"/>
  <c r="R355"/>
  <c r="R360"/>
  <c r="R235"/>
  <c r="R359"/>
  <c r="I264" i="51"/>
  <c r="I388"/>
  <c r="I36" i="8"/>
  <c r="I264" i="21"/>
  <c r="I388" s="1"/>
  <c r="L361" i="51"/>
  <c r="L235"/>
  <c r="L359"/>
  <c r="H298" i="21"/>
  <c r="S24" i="51"/>
  <c r="N166" i="21"/>
  <c r="N290" s="1"/>
  <c r="O19" i="8"/>
  <c r="J315" i="21"/>
  <c r="J187"/>
  <c r="J311" s="1"/>
  <c r="P24"/>
  <c r="Q229" i="51"/>
  <c r="Q353" s="1"/>
  <c r="P297"/>
  <c r="N166"/>
  <c r="N290" s="1"/>
  <c r="L16" i="7"/>
  <c r="K8" i="23"/>
  <c r="H60" i="19"/>
  <c r="H16" i="9"/>
  <c r="H17" i="8" s="1"/>
  <c r="L62" i="47"/>
  <c r="J62" i="48"/>
  <c r="J21" i="8"/>
  <c r="H313" i="51"/>
  <c r="H187"/>
  <c r="H311"/>
  <c r="T292" i="21"/>
  <c r="R60" i="19"/>
  <c r="I60"/>
  <c r="Q16" i="9"/>
  <c r="Q60" i="19"/>
  <c r="R22" i="8"/>
  <c r="R29" i="27"/>
  <c r="R57" i="48"/>
  <c r="M88" i="9"/>
  <c r="M36"/>
  <c r="M40" i="8"/>
  <c r="M78" i="18"/>
  <c r="M86"/>
  <c r="I78"/>
  <c r="I86"/>
  <c r="N78"/>
  <c r="N86"/>
  <c r="J78"/>
  <c r="J86"/>
  <c r="R20" i="8"/>
  <c r="K62" i="47"/>
  <c r="O16" i="9"/>
  <c r="O17" i="8" s="1"/>
  <c r="O60" i="19"/>
  <c r="Q235" i="21"/>
  <c r="Q359" s="1"/>
  <c r="P187" i="51"/>
  <c r="P311" s="1"/>
  <c r="R205" i="49"/>
  <c r="R333" s="1"/>
  <c r="Q62" i="47"/>
  <c r="Q20" i="8"/>
  <c r="P16" i="9"/>
  <c r="P17" i="8" s="1"/>
  <c r="P60" i="19"/>
  <c r="N62" i="47"/>
  <c r="J41" i="18"/>
  <c r="K39"/>
  <c r="K41"/>
  <c r="L39"/>
  <c r="L41"/>
  <c r="M39"/>
  <c r="M41"/>
  <c r="N39"/>
  <c r="N41"/>
  <c r="O39"/>
  <c r="O41"/>
  <c r="P39"/>
  <c r="P41"/>
  <c r="Q39"/>
  <c r="Q41"/>
  <c r="R39"/>
  <c r="R41"/>
  <c r="S39"/>
  <c r="S41"/>
  <c r="T39"/>
  <c r="T41"/>
  <c r="N112" i="34"/>
  <c r="N114"/>
  <c r="P112"/>
  <c r="P114"/>
  <c r="J24" i="27"/>
  <c r="J237" i="51"/>
  <c r="J361" s="1"/>
  <c r="J237" i="21"/>
  <c r="J361" s="1"/>
  <c r="N24" i="27"/>
  <c r="N237" i="21"/>
  <c r="N361" s="1"/>
  <c r="P29" i="27"/>
  <c r="P22" i="8"/>
  <c r="J11" i="7"/>
  <c r="I12" i="9"/>
  <c r="I29" s="1"/>
  <c r="I27" s="1"/>
  <c r="I38" i="8" s="1"/>
  <c r="I10" i="16"/>
  <c r="I10" i="24"/>
  <c r="I10" i="19"/>
  <c r="I12" i="41"/>
  <c r="I10" i="27"/>
  <c r="I10" i="15"/>
  <c r="N264" i="21"/>
  <c r="N388" s="1"/>
  <c r="N264" i="51"/>
  <c r="N388" s="1"/>
  <c r="I8" i="15"/>
  <c r="I8" i="16"/>
  <c r="I8" i="47"/>
  <c r="I10" i="8"/>
  <c r="I8" i="18"/>
  <c r="I10" i="51"/>
  <c r="I10" i="49"/>
  <c r="N108" i="18"/>
  <c r="N119"/>
  <c r="N127"/>
  <c r="N132"/>
  <c r="K78"/>
  <c r="K86"/>
  <c r="J10" i="7"/>
  <c r="I12" i="38"/>
  <c r="I10" i="47"/>
  <c r="T36" i="8"/>
  <c r="T264" i="21"/>
  <c r="T388"/>
  <c r="R119" i="18"/>
  <c r="R127"/>
  <c r="R132"/>
  <c r="T108"/>
  <c r="T119"/>
  <c r="T127"/>
  <c r="T132"/>
  <c r="M167" i="51"/>
  <c r="M166" s="1"/>
  <c r="M290" s="1"/>
  <c r="M167" i="21"/>
  <c r="H91"/>
  <c r="H90"/>
  <c r="J91" i="51"/>
  <c r="J14" i="24"/>
  <c r="J57"/>
  <c r="I29" i="51"/>
  <c r="I24"/>
  <c r="L49"/>
  <c r="N91"/>
  <c r="R30"/>
  <c r="R29"/>
  <c r="H69"/>
  <c r="H24"/>
  <c r="S278"/>
  <c r="R24"/>
  <c r="O24"/>
  <c r="K69" i="21"/>
  <c r="H24"/>
  <c r="L278"/>
  <c r="K29"/>
  <c r="L48" i="51"/>
  <c r="J12" i="21"/>
  <c r="J10" i="19"/>
  <c r="J12" i="9"/>
  <c r="J29"/>
  <c r="J27" s="1"/>
  <c r="J38" i="8" s="1"/>
  <c r="J12"/>
  <c r="J10" i="18"/>
  <c r="J10" i="27"/>
  <c r="J10" i="24"/>
  <c r="J12" i="38"/>
  <c r="J12" i="51"/>
  <c r="J10" i="16"/>
  <c r="K11" i="7"/>
  <c r="J12" i="49"/>
  <c r="J12" i="41"/>
  <c r="J10" i="15"/>
  <c r="J10" i="47"/>
  <c r="J10" i="48"/>
  <c r="N29" i="27"/>
  <c r="N22" i="8"/>
  <c r="L8" i="23"/>
  <c r="M16" i="7"/>
  <c r="N90" i="51"/>
  <c r="J29" i="27"/>
  <c r="J22" i="8"/>
  <c r="M291" i="21"/>
  <c r="M166"/>
  <c r="M290" s="1"/>
  <c r="J8" i="15"/>
  <c r="K10" i="7"/>
  <c r="J10" i="8"/>
  <c r="J8" i="18"/>
  <c r="J10" i="51"/>
  <c r="J8" i="48"/>
  <c r="J8" i="24"/>
  <c r="J8" i="19"/>
  <c r="J8" i="27"/>
  <c r="J10" i="9"/>
  <c r="J8" i="47"/>
  <c r="J10" i="49"/>
  <c r="J8" i="16"/>
  <c r="J10" i="41"/>
  <c r="J10" i="21"/>
  <c r="J10" i="38"/>
  <c r="J235" i="21"/>
  <c r="J359" s="1"/>
  <c r="J90" i="51"/>
  <c r="J16" i="9"/>
  <c r="J17" i="8" s="1"/>
  <c r="J62" i="24"/>
  <c r="J235" i="51"/>
  <c r="J359" s="1"/>
  <c r="R21" i="8"/>
  <c r="R62" i="48"/>
  <c r="R16" i="9"/>
  <c r="Q17" i="8"/>
  <c r="N16" i="9"/>
  <c r="K24" i="21"/>
  <c r="N17" i="8"/>
  <c r="J24" i="51"/>
  <c r="N24"/>
  <c r="K10" i="48"/>
  <c r="K12" i="8"/>
  <c r="K10" i="47"/>
  <c r="L11" i="7"/>
  <c r="K10" i="15"/>
  <c r="K10" i="16"/>
  <c r="K10" i="24"/>
  <c r="K10" i="19"/>
  <c r="K12" i="38"/>
  <c r="K10" i="18"/>
  <c r="K10" i="27"/>
  <c r="K12" i="41"/>
  <c r="K12" i="51"/>
  <c r="K12" i="9"/>
  <c r="K29"/>
  <c r="K27" s="1"/>
  <c r="K38" i="8" s="1"/>
  <c r="K12" i="49"/>
  <c r="K12" i="21"/>
  <c r="L24" i="51"/>
  <c r="R17" i="8"/>
  <c r="K10"/>
  <c r="K10" i="21"/>
  <c r="K8" i="16"/>
  <c r="K10" i="49"/>
  <c r="K8" i="47"/>
  <c r="K8" i="24"/>
  <c r="K10" i="51"/>
  <c r="K10" i="41"/>
  <c r="K8" i="18"/>
  <c r="K8" i="19"/>
  <c r="K10" i="38"/>
  <c r="K8" i="27"/>
  <c r="K10" i="9"/>
  <c r="K8" i="15"/>
  <c r="K8" i="48"/>
  <c r="L10" i="7"/>
  <c r="N16"/>
  <c r="M8" i="23"/>
  <c r="O16" i="7"/>
  <c r="N8" i="23"/>
  <c r="L8" i="24"/>
  <c r="L8" i="27"/>
  <c r="L8" i="19"/>
  <c r="L10" i="8"/>
  <c r="L10" i="9"/>
  <c r="L8" i="48"/>
  <c r="L10" i="38"/>
  <c r="L8" i="15"/>
  <c r="L8" i="47"/>
  <c r="L8" i="16"/>
  <c r="M10" i="7"/>
  <c r="L10" i="49"/>
  <c r="L10" i="21"/>
  <c r="L10" i="41"/>
  <c r="L8" i="18"/>
  <c r="L10" i="51"/>
  <c r="L12" i="38"/>
  <c r="L10" i="18"/>
  <c r="L12" i="49"/>
  <c r="L10" i="19"/>
  <c r="L10" i="15"/>
  <c r="L10" i="27"/>
  <c r="L12" i="21"/>
  <c r="L10" i="24"/>
  <c r="L12" i="9"/>
  <c r="L29"/>
  <c r="L27" s="1"/>
  <c r="L38" i="8" s="1"/>
  <c r="L12" i="51"/>
  <c r="L10" i="16"/>
  <c r="L12" i="41"/>
  <c r="L10" i="47"/>
  <c r="L12" i="8"/>
  <c r="L10" i="48"/>
  <c r="M11" i="7"/>
  <c r="M10" i="9"/>
  <c r="M10" i="21"/>
  <c r="M8" i="19"/>
  <c r="M10" i="51"/>
  <c r="M8" i="16"/>
  <c r="M8" i="27"/>
  <c r="M8" i="15"/>
  <c r="M8" i="47"/>
  <c r="M10" i="41"/>
  <c r="M10" i="49"/>
  <c r="M8" i="48"/>
  <c r="M8" i="24"/>
  <c r="M10" i="8"/>
  <c r="M8" i="18"/>
  <c r="N10" i="7"/>
  <c r="M10" i="38"/>
  <c r="N11" i="7"/>
  <c r="M10" i="24"/>
  <c r="M10" i="47"/>
  <c r="M10" i="48"/>
  <c r="M12" i="51"/>
  <c r="M10" i="19"/>
  <c r="M12" i="49"/>
  <c r="M10" i="15"/>
  <c r="M12" i="9"/>
  <c r="M29" s="1"/>
  <c r="M27" s="1"/>
  <c r="M38" i="8" s="1"/>
  <c r="M10" i="18"/>
  <c r="M10" i="16"/>
  <c r="M12" i="21"/>
  <c r="M12" i="41"/>
  <c r="M12" i="38"/>
  <c r="M12" i="8"/>
  <c r="M10" i="27"/>
  <c r="O8" i="23"/>
  <c r="P16" i="7"/>
  <c r="N10" i="48"/>
  <c r="N12" i="51"/>
  <c r="N10" i="27"/>
  <c r="N10" i="18"/>
  <c r="N12" i="8"/>
  <c r="N10" i="19"/>
  <c r="O11" i="7"/>
  <c r="N12" i="21"/>
  <c r="N12" i="41"/>
  <c r="N12" i="9"/>
  <c r="N29" s="1"/>
  <c r="N27" s="1"/>
  <c r="N38" i="8" s="1"/>
  <c r="N10" i="16"/>
  <c r="N10" i="24"/>
  <c r="N12" i="49"/>
  <c r="N12" i="38"/>
  <c r="N10" i="47"/>
  <c r="N10" i="15"/>
  <c r="P8" i="23"/>
  <c r="Q16" i="7"/>
  <c r="N8" i="27"/>
  <c r="N8" i="48"/>
  <c r="N10" i="38"/>
  <c r="N10" i="9"/>
  <c r="N8" i="15"/>
  <c r="N10" i="21"/>
  <c r="O10" i="7"/>
  <c r="N8" i="19"/>
  <c r="N10" i="8"/>
  <c r="N8" i="16"/>
  <c r="N8" i="18"/>
  <c r="N10" i="51"/>
  <c r="N8" i="24"/>
  <c r="N10" i="49"/>
  <c r="N8" i="47"/>
  <c r="N10" i="41"/>
  <c r="Q8" i="23"/>
  <c r="R16" i="7"/>
  <c r="O10" i="49"/>
  <c r="O10" i="41"/>
  <c r="P10" i="7"/>
  <c r="O10" i="8"/>
  <c r="O10" i="51"/>
  <c r="O8" i="27"/>
  <c r="O8" i="48"/>
  <c r="O10" i="21"/>
  <c r="O8" i="24"/>
  <c r="O8" i="15"/>
  <c r="O8" i="19"/>
  <c r="O8" i="18"/>
  <c r="O8" i="47"/>
  <c r="O10" i="38"/>
  <c r="O8" i="16"/>
  <c r="O10" i="9"/>
  <c r="O10" i="24"/>
  <c r="O10" i="48"/>
  <c r="O10" i="18"/>
  <c r="O12" i="9"/>
  <c r="O29"/>
  <c r="O27" s="1"/>
  <c r="O38" i="8" s="1"/>
  <c r="O10" i="47"/>
  <c r="O10" i="27"/>
  <c r="O12" i="51"/>
  <c r="O12" i="41"/>
  <c r="O10" i="19"/>
  <c r="O12" i="21"/>
  <c r="O10" i="15"/>
  <c r="O12" i="38"/>
  <c r="O12" i="49"/>
  <c r="O10" i="16"/>
  <c r="P11" i="7"/>
  <c r="O12" i="8"/>
  <c r="R8" i="23"/>
  <c r="S16" i="7"/>
  <c r="S8" i="23"/>
  <c r="P10" i="16"/>
  <c r="P10" i="27"/>
  <c r="P12" i="38"/>
  <c r="P12" i="49"/>
  <c r="P12" i="41"/>
  <c r="P12" i="21"/>
  <c r="P12" i="8"/>
  <c r="Q11" i="7"/>
  <c r="P10" i="19"/>
  <c r="P10" i="47"/>
  <c r="P12" i="51"/>
  <c r="P10" i="24"/>
  <c r="P10" i="18"/>
  <c r="P12" i="9"/>
  <c r="P29"/>
  <c r="P27" s="1"/>
  <c r="P38" i="8" s="1"/>
  <c r="P10" i="48"/>
  <c r="P10" i="15"/>
  <c r="P8" i="16"/>
  <c r="P8" i="24"/>
  <c r="P10" i="51"/>
  <c r="P10" i="21"/>
  <c r="P10" i="49"/>
  <c r="P8" i="15"/>
  <c r="P8" i="27"/>
  <c r="P10" i="8"/>
  <c r="P8" i="47"/>
  <c r="P10" i="38"/>
  <c r="P10" i="9"/>
  <c r="P10" i="41"/>
  <c r="P8" i="19"/>
  <c r="P8" i="48"/>
  <c r="Q10" i="7"/>
  <c r="P8" i="18"/>
  <c r="Q12" i="21"/>
  <c r="Q10" i="48"/>
  <c r="Q12" i="9"/>
  <c r="Q29"/>
  <c r="Q27" s="1"/>
  <c r="Q38" i="8" s="1"/>
  <c r="Q10" i="27"/>
  <c r="Q12" i="49"/>
  <c r="Q10" i="16"/>
  <c r="Q12" i="41"/>
  <c r="Q10" i="15"/>
  <c r="R11" i="7"/>
  <c r="Q12" i="51"/>
  <c r="Q10" i="47"/>
  <c r="Q12" i="8"/>
  <c r="Q10" i="18"/>
  <c r="Q12" i="38"/>
  <c r="Q10" i="24"/>
  <c r="Q10" i="19"/>
  <c r="Q8"/>
  <c r="Q10" i="21"/>
  <c r="Q10" i="41"/>
  <c r="Q8" i="24"/>
  <c r="Q8" i="15"/>
  <c r="Q8" i="18"/>
  <c r="Q8" i="27"/>
  <c r="Q10" i="49"/>
  <c r="Q8" i="48"/>
  <c r="Q10" i="51"/>
  <c r="Q8" i="16"/>
  <c r="Q10" i="9"/>
  <c r="Q10" i="8"/>
  <c r="Q10" i="38"/>
  <c r="R10" i="7"/>
  <c r="Q8" i="47"/>
  <c r="R10" i="19"/>
  <c r="R10" i="27"/>
  <c r="R12" i="9"/>
  <c r="R29" s="1"/>
  <c r="R27" s="1"/>
  <c r="R38" i="8" s="1"/>
  <c r="R10" i="48"/>
  <c r="R10" i="16"/>
  <c r="R12" i="21"/>
  <c r="R12" i="41"/>
  <c r="R12" i="38"/>
  <c r="R12" i="49"/>
  <c r="R12" i="8"/>
  <c r="S11" i="7"/>
  <c r="R10" i="24"/>
  <c r="R10" i="47"/>
  <c r="R10" i="15"/>
  <c r="R12" i="51"/>
  <c r="R10" i="18"/>
  <c r="R8" i="27"/>
  <c r="R10" i="51"/>
  <c r="R8" i="48"/>
  <c r="R8" i="24"/>
  <c r="R10" i="9"/>
  <c r="R10" i="21"/>
  <c r="R8" i="16"/>
  <c r="R8" i="15"/>
  <c r="R10" i="38"/>
  <c r="R8" i="47"/>
  <c r="R10" i="8"/>
  <c r="R10" i="41"/>
  <c r="R8" i="18"/>
  <c r="R8" i="19"/>
  <c r="R10" i="49"/>
  <c r="S10" i="7"/>
  <c r="S10" i="8"/>
  <c r="S10" i="51"/>
  <c r="S8" i="19"/>
  <c r="S10" i="38"/>
  <c r="T10" i="7"/>
  <c r="S8" i="18"/>
  <c r="S10" i="9"/>
  <c r="S10" i="41"/>
  <c r="S8" i="24"/>
  <c r="S10" i="21"/>
  <c r="S8" i="15"/>
  <c r="S8" i="48"/>
  <c r="S8" i="27"/>
  <c r="S8" i="47"/>
  <c r="S10" i="49"/>
  <c r="S8" i="16"/>
  <c r="S10" i="18"/>
  <c r="S10" i="48"/>
  <c r="S10" i="47"/>
  <c r="T11" i="7"/>
  <c r="S12" i="51"/>
  <c r="S12" i="21"/>
  <c r="S12" i="8"/>
  <c r="S10" i="15"/>
  <c r="S10" i="24"/>
  <c r="S10" i="16"/>
  <c r="S12" i="9"/>
  <c r="S29" s="1"/>
  <c r="S27" s="1"/>
  <c r="S38" i="8" s="1"/>
  <c r="S10" i="19"/>
  <c r="S10" i="27"/>
  <c r="S12" i="38"/>
  <c r="S12" i="49"/>
  <c r="S12" i="41"/>
  <c r="T12" i="49"/>
  <c r="T12" i="8"/>
  <c r="T10" i="48"/>
  <c r="T12" i="51"/>
  <c r="T10" i="27"/>
  <c r="T10" i="47"/>
  <c r="T10" i="18"/>
  <c r="T12" i="9"/>
  <c r="T29" s="1"/>
  <c r="T27" s="1"/>
  <c r="T38" i="8" s="1"/>
  <c r="T10" i="16"/>
  <c r="T10" i="24"/>
  <c r="T12" i="41"/>
  <c r="T12" i="38"/>
  <c r="T12" i="21"/>
  <c r="T10" i="19"/>
  <c r="T10" i="15"/>
  <c r="T10" i="41"/>
  <c r="T10" i="49"/>
  <c r="T8" i="16"/>
  <c r="T8" i="27"/>
  <c r="T8" i="24"/>
  <c r="T10" i="21"/>
  <c r="T10" i="9"/>
  <c r="T8" i="48"/>
  <c r="T10" i="8"/>
  <c r="T8" i="15"/>
  <c r="T8" i="18"/>
  <c r="T10" i="51"/>
  <c r="T8" i="19"/>
  <c r="T10" i="38"/>
  <c r="T8" i="47"/>
  <c r="S297" i="51" l="1"/>
  <c r="S172"/>
  <c r="S296" s="1"/>
  <c r="Q339"/>
  <c r="Q214"/>
  <c r="Q338" s="1"/>
  <c r="M153"/>
  <c r="M278"/>
  <c r="K154"/>
  <c r="L214" i="21"/>
  <c r="L338" s="1"/>
  <c r="P297"/>
  <c r="L277"/>
  <c r="J277" i="51"/>
  <c r="K153" i="21"/>
  <c r="K278"/>
  <c r="Q214"/>
  <c r="Q338" s="1"/>
  <c r="Q339"/>
  <c r="P193"/>
  <c r="P317" s="1"/>
  <c r="P318"/>
  <c r="S214" i="51"/>
  <c r="S338" s="1"/>
  <c r="S339"/>
  <c r="K172"/>
  <c r="K296" s="1"/>
  <c r="K297"/>
  <c r="H318"/>
  <c r="H193"/>
  <c r="H317" s="1"/>
  <c r="T172"/>
  <c r="T296" s="1"/>
  <c r="T194"/>
  <c r="T286"/>
  <c r="T154"/>
  <c r="R312"/>
  <c r="R187"/>
  <c r="R311" s="1"/>
  <c r="L166"/>
  <c r="L290" s="1"/>
  <c r="L292"/>
  <c r="P291" i="21"/>
  <c r="P166"/>
  <c r="P290" s="1"/>
  <c r="N335"/>
  <c r="N208"/>
  <c r="N332" s="1"/>
  <c r="J281"/>
  <c r="J155"/>
  <c r="R280"/>
  <c r="R155"/>
  <c r="N289"/>
  <c r="N162"/>
  <c r="N286" s="1"/>
  <c r="R288"/>
  <c r="R162"/>
  <c r="R286" s="1"/>
  <c r="H360" i="51"/>
  <c r="H235"/>
  <c r="H359" s="1"/>
  <c r="L308" i="21"/>
  <c r="L181"/>
  <c r="L305" s="1"/>
  <c r="N301"/>
  <c r="N174"/>
  <c r="I304"/>
  <c r="I174"/>
  <c r="J320"/>
  <c r="J195"/>
  <c r="K323"/>
  <c r="K195"/>
  <c r="R327"/>
  <c r="R202"/>
  <c r="R326" s="1"/>
  <c r="I344"/>
  <c r="I216"/>
  <c r="J342"/>
  <c r="J216"/>
  <c r="O216"/>
  <c r="O341"/>
  <c r="N279" i="51"/>
  <c r="I291" i="21"/>
  <c r="I166"/>
  <c r="I290" s="1"/>
  <c r="Q360" i="51"/>
  <c r="Q235"/>
  <c r="Q359" s="1"/>
  <c r="S288" i="21"/>
  <c r="S162"/>
  <c r="J162"/>
  <c r="J286" s="1"/>
  <c r="J288"/>
  <c r="T312" i="51"/>
  <c r="T187"/>
  <c r="T311" s="1"/>
  <c r="Q333"/>
  <c r="Q208"/>
  <c r="Q332" s="1"/>
  <c r="Q181" i="21"/>
  <c r="Q308"/>
  <c r="M308"/>
  <c r="M181"/>
  <c r="M305" s="1"/>
  <c r="T307"/>
  <c r="T181"/>
  <c r="S301"/>
  <c r="S174"/>
  <c r="O301"/>
  <c r="O174"/>
  <c r="K301"/>
  <c r="K174"/>
  <c r="I327"/>
  <c r="I202"/>
  <c r="I326" s="1"/>
  <c r="R321"/>
  <c r="R195"/>
  <c r="Q324"/>
  <c r="Q195"/>
  <c r="M328"/>
  <c r="M202"/>
  <c r="T330"/>
  <c r="T202"/>
  <c r="H343"/>
  <c r="H216"/>
  <c r="H223"/>
  <c r="H347" s="1"/>
  <c r="H348"/>
  <c r="P223"/>
  <c r="P348"/>
  <c r="K342"/>
  <c r="K216"/>
  <c r="S341"/>
  <c r="S216"/>
  <c r="R280" i="51"/>
  <c r="R155"/>
  <c r="I281"/>
  <c r="I155"/>
  <c r="K289"/>
  <c r="K162"/>
  <c r="K286" s="1"/>
  <c r="O289"/>
  <c r="O162"/>
  <c r="N303"/>
  <c r="N174"/>
  <c r="I320"/>
  <c r="I195"/>
  <c r="M321"/>
  <c r="M195"/>
  <c r="R322"/>
  <c r="R195"/>
  <c r="R202"/>
  <c r="R326" s="1"/>
  <c r="R330"/>
  <c r="I331"/>
  <c r="I202"/>
  <c r="I326" s="1"/>
  <c r="K341"/>
  <c r="K216"/>
  <c r="H342"/>
  <c r="H216"/>
  <c r="L345"/>
  <c r="L216"/>
  <c r="H348"/>
  <c r="H223"/>
  <c r="H347" s="1"/>
  <c r="L348"/>
  <c r="L223"/>
  <c r="L347" s="1"/>
  <c r="R348"/>
  <c r="R223"/>
  <c r="I349"/>
  <c r="I223"/>
  <c r="O151" i="21"/>
  <c r="O275" s="1"/>
  <c r="O151" i="51"/>
  <c r="O275" s="1"/>
  <c r="M291"/>
  <c r="O297"/>
  <c r="O208"/>
  <c r="O332" s="1"/>
  <c r="K208"/>
  <c r="K332" s="1"/>
  <c r="M173" i="21"/>
  <c r="S298" i="51"/>
  <c r="H194" i="21"/>
  <c r="P153"/>
  <c r="R229"/>
  <c r="R353" s="1"/>
  <c r="Q340" i="51"/>
  <c r="S340"/>
  <c r="I195" i="21"/>
  <c r="O166"/>
  <c r="O290" s="1"/>
  <c r="H181"/>
  <c r="H305" s="1"/>
  <c r="J223"/>
  <c r="J347" s="1"/>
  <c r="Q202"/>
  <c r="Q326" s="1"/>
  <c r="L194"/>
  <c r="M229"/>
  <c r="J174"/>
  <c r="R174"/>
  <c r="R208"/>
  <c r="R332" s="1"/>
  <c r="N320" i="51"/>
  <c r="N181"/>
  <c r="N305" s="1"/>
  <c r="O187"/>
  <c r="O311" s="1"/>
  <c r="J202"/>
  <c r="J326" s="1"/>
  <c r="L208"/>
  <c r="L332" s="1"/>
  <c r="Q155"/>
  <c r="Q174"/>
  <c r="L155"/>
  <c r="Q195"/>
  <c r="T319"/>
  <c r="L195"/>
  <c r="M229"/>
  <c r="M353" s="1"/>
  <c r="T216"/>
  <c r="Q181"/>
  <c r="Q305" s="1"/>
  <c r="R216" i="21"/>
  <c r="N155"/>
  <c r="H320" i="51"/>
  <c r="S235"/>
  <c r="S359" s="1"/>
  <c r="H291"/>
  <c r="T291" i="21"/>
  <c r="J187" i="51"/>
  <c r="J311" s="1"/>
  <c r="L355" i="21"/>
  <c r="J356"/>
  <c r="I162"/>
  <c r="M313"/>
  <c r="M187"/>
  <c r="M311" s="1"/>
  <c r="H312"/>
  <c r="H187"/>
  <c r="H311" s="1"/>
  <c r="K319" i="51"/>
  <c r="T333" i="21"/>
  <c r="T208"/>
  <c r="T332" s="1"/>
  <c r="K291"/>
  <c r="K166"/>
  <c r="K290" s="1"/>
  <c r="Q187" i="51"/>
  <c r="Q311" s="1"/>
  <c r="Q312"/>
  <c r="K187" i="21"/>
  <c r="K311" s="1"/>
  <c r="K312"/>
  <c r="H281" i="51"/>
  <c r="H155"/>
  <c r="P281"/>
  <c r="P155"/>
  <c r="L287"/>
  <c r="L162"/>
  <c r="L286" s="1"/>
  <c r="R287"/>
  <c r="R162"/>
  <c r="R286" s="1"/>
  <c r="N289"/>
  <c r="N162"/>
  <c r="N286" s="1"/>
  <c r="H299"/>
  <c r="H174"/>
  <c r="R299"/>
  <c r="R174"/>
  <c r="J306"/>
  <c r="J181"/>
  <c r="R306"/>
  <c r="R181"/>
  <c r="R305" s="1"/>
  <c r="M308"/>
  <c r="M181"/>
  <c r="M305" s="1"/>
  <c r="P321"/>
  <c r="P195"/>
  <c r="P327"/>
  <c r="P202"/>
  <c r="P326" s="1"/>
  <c r="K329"/>
  <c r="K202"/>
  <c r="K326" s="1"/>
  <c r="O329"/>
  <c r="O202"/>
  <c r="O326" s="1"/>
  <c r="S329"/>
  <c r="S202"/>
  <c r="J341"/>
  <c r="J216"/>
  <c r="K348"/>
  <c r="K223"/>
  <c r="K347" s="1"/>
  <c r="P350"/>
  <c r="P223"/>
  <c r="P347" s="1"/>
  <c r="T350"/>
  <c r="T223"/>
  <c r="T347" s="1"/>
  <c r="J352"/>
  <c r="J223"/>
  <c r="J347" s="1"/>
  <c r="N352"/>
  <c r="N223"/>
  <c r="T154" i="21"/>
  <c r="T286"/>
  <c r="I208"/>
  <c r="I332" s="1"/>
  <c r="I333"/>
  <c r="O354"/>
  <c r="O229"/>
  <c r="O353" s="1"/>
  <c r="S235"/>
  <c r="S359" s="1"/>
  <c r="S361"/>
  <c r="N313" i="51"/>
  <c r="N187"/>
  <c r="N311" s="1"/>
  <c r="S291"/>
  <c r="S166"/>
  <c r="P293"/>
  <c r="P166"/>
  <c r="P290" s="1"/>
  <c r="J278"/>
  <c r="K279"/>
  <c r="K279" i="21"/>
  <c r="M154"/>
  <c r="R166" i="51"/>
  <c r="R290" s="1"/>
  <c r="O194"/>
  <c r="O162" i="21"/>
  <c r="O286" s="1"/>
  <c r="T229" i="51"/>
  <c r="T353" s="1"/>
  <c r="L187" i="21"/>
  <c r="L311" s="1"/>
  <c r="K166" i="51"/>
  <c r="K290" s="1"/>
  <c r="S193" i="21"/>
  <c r="S317" s="1"/>
  <c r="N235"/>
  <c r="N359" s="1"/>
  <c r="H166"/>
  <c r="Q187"/>
  <c r="Q311" s="1"/>
  <c r="P319"/>
  <c r="J194" i="51"/>
  <c r="O319"/>
  <c r="P187" i="21"/>
  <c r="P311" s="1"/>
  <c r="M235"/>
  <c r="M359" s="1"/>
  <c r="N195"/>
  <c r="I356"/>
  <c r="N216"/>
  <c r="O195"/>
  <c r="Q166"/>
  <c r="H235"/>
  <c r="H359" s="1"/>
  <c r="T223"/>
  <c r="P229"/>
  <c r="P353" s="1"/>
  <c r="Q286"/>
  <c r="T202" i="51"/>
  <c r="T326" s="1"/>
  <c r="P216"/>
  <c r="I187"/>
  <c r="I311" s="1"/>
  <c r="O223"/>
  <c r="I173"/>
  <c r="L174"/>
  <c r="N208"/>
  <c r="N332" s="1"/>
  <c r="P229"/>
  <c r="P353" s="1"/>
  <c r="T187" i="21"/>
  <c r="T311" s="1"/>
  <c r="R235" i="51"/>
  <c r="R359" s="1"/>
  <c r="S208"/>
  <c r="S332" s="1"/>
  <c r="K150"/>
  <c r="K274" s="1"/>
  <c r="P333"/>
  <c r="L312" i="21"/>
  <c r="H333"/>
  <c r="K291" i="51"/>
  <c r="K313"/>
  <c r="K229"/>
  <c r="K353" s="1"/>
  <c r="M34" i="16"/>
  <c r="Q34"/>
  <c r="I34"/>
  <c r="P34"/>
  <c r="S34"/>
  <c r="O34"/>
  <c r="K34"/>
  <c r="T34"/>
  <c r="L34"/>
  <c r="R34"/>
  <c r="N34"/>
  <c r="J34"/>
  <c r="R244" i="38"/>
  <c r="R372" s="1"/>
  <c r="L248" i="51"/>
  <c r="L372" s="1"/>
  <c r="O246"/>
  <c r="O370" s="1"/>
  <c r="L205" i="49"/>
  <c r="L333" s="1"/>
  <c r="K249" i="21"/>
  <c r="K373" s="1"/>
  <c r="I153" i="38"/>
  <c r="I281" s="1"/>
  <c r="I231"/>
  <c r="I359" s="1"/>
  <c r="K248" i="51"/>
  <c r="K372" s="1"/>
  <c r="M231" i="38"/>
  <c r="M359" s="1"/>
  <c r="S231" i="49"/>
  <c r="S359" s="1"/>
  <c r="Q153" i="38"/>
  <c r="Q281" s="1"/>
  <c r="T153"/>
  <c r="T281" s="1"/>
  <c r="R32" i="8"/>
  <c r="R246" i="21"/>
  <c r="R370" s="1"/>
  <c r="O205" i="38"/>
  <c r="O333" s="1"/>
  <c r="R247" i="51"/>
  <c r="R371" s="1"/>
  <c r="O249" i="21"/>
  <c r="O373" s="1"/>
  <c r="R218" i="49"/>
  <c r="R346" s="1"/>
  <c r="J248" i="51"/>
  <c r="J372" s="1"/>
  <c r="N205" i="49"/>
  <c r="N333" s="1"/>
  <c r="S245" i="21"/>
  <c r="S369" s="1"/>
  <c r="H244" i="38"/>
  <c r="H372" s="1"/>
  <c r="R244" i="49"/>
  <c r="R372" s="1"/>
  <c r="R218" i="38"/>
  <c r="R346" s="1"/>
  <c r="O244" i="49"/>
  <c r="O372" s="1"/>
  <c r="R30" i="8"/>
  <c r="J248" i="21"/>
  <c r="J372" s="1"/>
  <c r="H231" i="38"/>
  <c r="H359" s="1"/>
  <c r="K244"/>
  <c r="K372" s="1"/>
  <c r="L231" i="49"/>
  <c r="L359" s="1"/>
  <c r="Q245" i="21"/>
  <c r="Q369" s="1"/>
  <c r="I242"/>
  <c r="I366" s="1"/>
  <c r="J31" i="23"/>
  <c r="J38" s="1"/>
  <c r="K31" s="1"/>
  <c r="K38" s="1"/>
  <c r="L31" s="1"/>
  <c r="L38" s="1"/>
  <c r="M31" s="1"/>
  <c r="M38" s="1"/>
  <c r="N31" s="1"/>
  <c r="N38" s="1"/>
  <c r="O31" s="1"/>
  <c r="O38" s="1"/>
  <c r="P31" s="1"/>
  <c r="P38" s="1"/>
  <c r="Q31" s="1"/>
  <c r="Q38" s="1"/>
  <c r="R31" s="1"/>
  <c r="R38" s="1"/>
  <c r="S31" s="1"/>
  <c r="S38" s="1"/>
  <c r="J62"/>
  <c r="J69" s="1"/>
  <c r="K62" s="1"/>
  <c r="K69" s="1"/>
  <c r="L62" s="1"/>
  <c r="L69" s="1"/>
  <c r="M62" s="1"/>
  <c r="M69" s="1"/>
  <c r="N62" s="1"/>
  <c r="N69" s="1"/>
  <c r="O62" s="1"/>
  <c r="O69" s="1"/>
  <c r="P62" s="1"/>
  <c r="P69" s="1"/>
  <c r="Q62" s="1"/>
  <c r="Q69" s="1"/>
  <c r="R62" s="1"/>
  <c r="R69" s="1"/>
  <c r="S62" s="1"/>
  <c r="S69" s="1"/>
  <c r="E72"/>
  <c r="E42"/>
  <c r="O178" i="15"/>
  <c r="P153" i="49"/>
  <c r="P281" s="1"/>
  <c r="P25" i="8"/>
  <c r="H18" i="15"/>
  <c r="S33" i="8"/>
  <c r="S25"/>
  <c r="T231" i="49"/>
  <c r="T359" s="1"/>
  <c r="T31" i="8"/>
  <c r="R248" i="21"/>
  <c r="R372" s="1"/>
  <c r="R31" i="8"/>
  <c r="K244" i="21"/>
  <c r="K368" s="1"/>
  <c r="K27" i="8"/>
  <c r="K179" i="49"/>
  <c r="K307" s="1"/>
  <c r="N179" i="38"/>
  <c r="N307" s="1"/>
  <c r="N179" i="49"/>
  <c r="N307" s="1"/>
  <c r="N244" i="51"/>
  <c r="N368" s="1"/>
  <c r="R244" i="21"/>
  <c r="R368" s="1"/>
  <c r="R244" i="51"/>
  <c r="R368" s="1"/>
  <c r="H243" i="21"/>
  <c r="H367" s="1"/>
  <c r="H26" i="8"/>
  <c r="L243" i="51"/>
  <c r="L367" s="1"/>
  <c r="L26" i="8"/>
  <c r="L243" i="21"/>
  <c r="L367" s="1"/>
  <c r="M249"/>
  <c r="M373" s="1"/>
  <c r="M244" i="38"/>
  <c r="M372" s="1"/>
  <c r="M32" i="8"/>
  <c r="M244" i="49"/>
  <c r="M372" s="1"/>
  <c r="I30" i="8"/>
  <c r="I247" i="21"/>
  <c r="I371" s="1"/>
  <c r="I218" i="38"/>
  <c r="I346" s="1"/>
  <c r="N375" i="51"/>
  <c r="N250"/>
  <c r="N374" s="1"/>
  <c r="Q376"/>
  <c r="Q250"/>
  <c r="Q374" s="1"/>
  <c r="J242" i="21"/>
  <c r="J366" s="1"/>
  <c r="J25" i="8"/>
  <c r="J242" i="51"/>
  <c r="J366" s="1"/>
  <c r="P242"/>
  <c r="P366" s="1"/>
  <c r="L218" i="49"/>
  <c r="L346" s="1"/>
  <c r="J29" i="8"/>
  <c r="J246" i="51"/>
  <c r="J370" s="1"/>
  <c r="J246" i="21"/>
  <c r="J370" s="1"/>
  <c r="H244" i="51"/>
  <c r="H368" s="1"/>
  <c r="H27" i="8"/>
  <c r="P248" i="51"/>
  <c r="P372" s="1"/>
  <c r="M18" i="15"/>
  <c r="O245" i="51"/>
  <c r="O369" s="1"/>
  <c r="J192" i="38"/>
  <c r="J320" s="1"/>
  <c r="N244" i="49"/>
  <c r="N372" s="1"/>
  <c r="K205" i="38"/>
  <c r="K333" s="1"/>
  <c r="Q192"/>
  <c r="Q320" s="1"/>
  <c r="L179"/>
  <c r="L307" s="1"/>
  <c r="L27" i="8"/>
  <c r="Q246" i="51"/>
  <c r="Q370" s="1"/>
  <c r="J247" i="21"/>
  <c r="J371" s="1"/>
  <c r="J192" i="49"/>
  <c r="J320" s="1"/>
  <c r="N249" i="51"/>
  <c r="N373" s="1"/>
  <c r="M33" i="8"/>
  <c r="H247" i="51"/>
  <c r="H371" s="1"/>
  <c r="M192" i="49"/>
  <c r="M320" s="1"/>
  <c r="T192" i="38"/>
  <c r="T320" s="1"/>
  <c r="N242" i="51"/>
  <c r="N366" s="1"/>
  <c r="H245" i="21"/>
  <c r="H369" s="1"/>
  <c r="Q192" i="49"/>
  <c r="Q320" s="1"/>
  <c r="K192"/>
  <c r="K320" s="1"/>
  <c r="K242" i="51"/>
  <c r="K366" s="1"/>
  <c r="I249"/>
  <c r="I373" s="1"/>
  <c r="T153" i="49"/>
  <c r="T281" s="1"/>
  <c r="O27" i="8"/>
  <c r="N30"/>
  <c r="T242" i="51"/>
  <c r="T366" s="1"/>
  <c r="P243" i="21"/>
  <c r="P367" s="1"/>
  <c r="Q246"/>
  <c r="Q370" s="1"/>
  <c r="Q205" i="49"/>
  <c r="Q333" s="1"/>
  <c r="R28" i="8"/>
  <c r="P26"/>
  <c r="M248" i="21"/>
  <c r="M372" s="1"/>
  <c r="Q31" i="8"/>
  <c r="Q244" i="49"/>
  <c r="Q372" s="1"/>
  <c r="L244" i="21"/>
  <c r="L368" s="1"/>
  <c r="N178" i="15"/>
  <c r="H258" i="38"/>
  <c r="H386" s="1"/>
  <c r="H153"/>
  <c r="H281" s="1"/>
  <c r="H242" i="21"/>
  <c r="H366" s="1"/>
  <c r="P246" i="51"/>
  <c r="P370" s="1"/>
  <c r="S153" i="49"/>
  <c r="S281" s="1"/>
  <c r="O231" i="38"/>
  <c r="O359" s="1"/>
  <c r="O244"/>
  <c r="O372" s="1"/>
  <c r="I192" i="49"/>
  <c r="I320" s="1"/>
  <c r="T244"/>
  <c r="T372" s="1"/>
  <c r="P231" i="38"/>
  <c r="P359" s="1"/>
  <c r="K25" i="15"/>
  <c r="K17" s="1"/>
  <c r="P25"/>
  <c r="P164" s="1"/>
  <c r="P29" i="8"/>
  <c r="S25" i="15"/>
  <c r="S17" s="1"/>
  <c r="H25" i="8"/>
  <c r="P247" i="51"/>
  <c r="P371" s="1"/>
  <c r="Q33" i="8"/>
  <c r="K246" i="51"/>
  <c r="K370" s="1"/>
  <c r="S179" i="49"/>
  <c r="S307" s="1"/>
  <c r="S30" i="8"/>
  <c r="T244" i="38"/>
  <c r="T372" s="1"/>
  <c r="I243" i="51"/>
  <c r="I367" s="1"/>
  <c r="I166" i="38"/>
  <c r="I294" s="1"/>
  <c r="N25" i="8"/>
  <c r="I246" i="21"/>
  <c r="I370" s="1"/>
  <c r="H244" i="49"/>
  <c r="H372" s="1"/>
  <c r="M25" i="8"/>
  <c r="L249" i="51"/>
  <c r="L373" s="1"/>
  <c r="O244"/>
  <c r="O368" s="1"/>
  <c r="J30" i="8"/>
  <c r="L249" i="21"/>
  <c r="L373" s="1"/>
  <c r="M179" i="49"/>
  <c r="M307" s="1"/>
  <c r="O248" i="51"/>
  <c r="O372" s="1"/>
  <c r="O31" i="8"/>
  <c r="I31"/>
  <c r="O32"/>
  <c r="I244" i="38"/>
  <c r="I372" s="1"/>
  <c r="H32" i="8"/>
  <c r="T33"/>
  <c r="J247" i="51"/>
  <c r="J371" s="1"/>
  <c r="T246"/>
  <c r="T370" s="1"/>
  <c r="M231" i="49"/>
  <c r="M359" s="1"/>
  <c r="I249" i="21"/>
  <c r="I373" s="1"/>
  <c r="O243"/>
  <c r="O367" s="1"/>
  <c r="O26" i="8"/>
  <c r="I192" i="38"/>
  <c r="I320" s="1"/>
  <c r="O166"/>
  <c r="O294" s="1"/>
  <c r="I32" i="8"/>
  <c r="P30"/>
  <c r="P218" i="49"/>
  <c r="P346" s="1"/>
  <c r="R250" i="51"/>
  <c r="R374" s="1"/>
  <c r="L25" i="15"/>
  <c r="L17" s="1"/>
  <c r="H242" i="51"/>
  <c r="H366" s="1"/>
  <c r="I243" i="21"/>
  <c r="I367" s="1"/>
  <c r="S205" i="38"/>
  <c r="S333" s="1"/>
  <c r="I246" i="51"/>
  <c r="I370" s="1"/>
  <c r="M242" i="21"/>
  <c r="M366" s="1"/>
  <c r="L244" i="38"/>
  <c r="L372" s="1"/>
  <c r="O179"/>
  <c r="O307" s="1"/>
  <c r="S249" i="51"/>
  <c r="S373" s="1"/>
  <c r="O248" i="21"/>
  <c r="O372" s="1"/>
  <c r="T32" i="8"/>
  <c r="T30"/>
  <c r="S249" i="21"/>
  <c r="S373" s="1"/>
  <c r="P218" i="38"/>
  <c r="P346" s="1"/>
  <c r="S244"/>
  <c r="S372" s="1"/>
  <c r="J250" i="51"/>
  <c r="J374" s="1"/>
  <c r="R33" i="8"/>
  <c r="H33"/>
  <c r="Q18" i="15"/>
  <c r="T18"/>
  <c r="J244" i="51"/>
  <c r="J368" s="1"/>
  <c r="S246" i="21"/>
  <c r="S370" s="1"/>
  <c r="I25" i="15"/>
  <c r="I17" s="1"/>
  <c r="I26" i="8"/>
  <c r="P244" i="21"/>
  <c r="P368" s="1"/>
  <c r="N192" i="38"/>
  <c r="N320" s="1"/>
  <c r="I205"/>
  <c r="I333" s="1"/>
  <c r="L244" i="49"/>
  <c r="L372" s="1"/>
  <c r="M242" i="51"/>
  <c r="M366" s="1"/>
  <c r="H179" i="49"/>
  <c r="H307" s="1"/>
  <c r="S242" i="51"/>
  <c r="S366" s="1"/>
  <c r="O25" i="15"/>
  <c r="O17" s="1"/>
  <c r="Q32" i="8"/>
  <c r="N242" i="21"/>
  <c r="N366" s="1"/>
  <c r="O244"/>
  <c r="O368" s="1"/>
  <c r="N218" i="38"/>
  <c r="N346" s="1"/>
  <c r="I248" i="21"/>
  <c r="I372" s="1"/>
  <c r="M25" i="15"/>
  <c r="M17" s="1"/>
  <c r="I28" i="8"/>
  <c r="H249" i="21"/>
  <c r="H373" s="1"/>
  <c r="P248"/>
  <c r="P372" s="1"/>
  <c r="K29" i="8"/>
  <c r="N247" i="51"/>
  <c r="N371" s="1"/>
  <c r="M153" i="38"/>
  <c r="M281" s="1"/>
  <c r="J179" i="49"/>
  <c r="J307" s="1"/>
  <c r="I258" i="38"/>
  <c r="I386" s="1"/>
  <c r="R366" i="51"/>
  <c r="S166" i="49"/>
  <c r="S294" s="1"/>
  <c r="R258" i="38"/>
  <c r="R386" s="1"/>
  <c r="S243" i="21"/>
  <c r="S367" s="1"/>
  <c r="T28" i="8"/>
  <c r="P179" i="38"/>
  <c r="P307" s="1"/>
  <c r="N28" i="8"/>
  <c r="J26"/>
  <c r="I179" i="38"/>
  <c r="I307" s="1"/>
  <c r="L247" i="21"/>
  <c r="L371" s="1"/>
  <c r="L218" i="38"/>
  <c r="L346" s="1"/>
  <c r="J245" i="51"/>
  <c r="J369" s="1"/>
  <c r="S258" i="49"/>
  <c r="S386" s="1"/>
  <c r="T218" i="38"/>
  <c r="T346" s="1"/>
  <c r="T25" i="15"/>
  <c r="T17" s="1"/>
  <c r="T247" i="21"/>
  <c r="T371" s="1"/>
  <c r="J243" i="51"/>
  <c r="J367" s="1"/>
  <c r="P153" i="38"/>
  <c r="P281" s="1"/>
  <c r="S153"/>
  <c r="P242" i="21"/>
  <c r="P366" s="1"/>
  <c r="T245"/>
  <c r="T369" s="1"/>
  <c r="P179" i="49"/>
  <c r="P307" s="1"/>
  <c r="N192"/>
  <c r="N320" s="1"/>
  <c r="H28" i="8"/>
  <c r="S29"/>
  <c r="J244" i="49"/>
  <c r="J372" s="1"/>
  <c r="T218"/>
  <c r="T346" s="1"/>
  <c r="J166" i="38"/>
  <c r="J294" s="1"/>
  <c r="I244" i="51"/>
  <c r="I368" s="1"/>
  <c r="H205" i="49"/>
  <c r="H333" s="1"/>
  <c r="S26" i="8"/>
  <c r="M246" i="21"/>
  <c r="M370" s="1"/>
  <c r="Q166" i="38"/>
  <c r="Q294" s="1"/>
  <c r="H243" i="51"/>
  <c r="H367" s="1"/>
  <c r="M29" i="8"/>
  <c r="N27"/>
  <c r="H31"/>
  <c r="H231" i="49"/>
  <c r="H359" s="1"/>
  <c r="H248" i="21"/>
  <c r="H372" s="1"/>
  <c r="J231" i="49"/>
  <c r="J359" s="1"/>
  <c r="J231" i="38"/>
  <c r="J359" s="1"/>
  <c r="R25" i="8"/>
  <c r="R153" i="38"/>
  <c r="R281" s="1"/>
  <c r="Q258" i="49"/>
  <c r="Q386" s="1"/>
  <c r="R153"/>
  <c r="R281" s="1"/>
  <c r="N25" i="15"/>
  <c r="N17" s="1"/>
  <c r="H25"/>
  <c r="H17" s="1"/>
  <c r="H166" i="49"/>
  <c r="H294" s="1"/>
  <c r="J244" i="38"/>
  <c r="J372" s="1"/>
  <c r="Q25" i="15"/>
  <c r="Q17" s="1"/>
  <c r="H245" i="51"/>
  <c r="H369" s="1"/>
  <c r="Q243" i="21"/>
  <c r="Q367" s="1"/>
  <c r="J205" i="38"/>
  <c r="J333" s="1"/>
  <c r="J205" i="49"/>
  <c r="J333" s="1"/>
  <c r="P17" i="15"/>
  <c r="N166" i="49"/>
  <c r="N294" s="1"/>
  <c r="J25" i="15"/>
  <c r="J17" s="1"/>
  <c r="O250" i="51"/>
  <c r="O374" s="1"/>
  <c r="J243" i="21"/>
  <c r="J367" s="1"/>
  <c r="H166" i="38"/>
  <c r="P27" i="8"/>
  <c r="T192" i="49"/>
  <c r="T320" s="1"/>
  <c r="N153" i="38"/>
  <c r="N245" i="51"/>
  <c r="N369" s="1"/>
  <c r="H192" i="49"/>
  <c r="H320" s="1"/>
  <c r="J249" i="21"/>
  <c r="J373" s="1"/>
  <c r="R25" i="15"/>
  <c r="R17" s="1"/>
  <c r="L247" i="51"/>
  <c r="L371" s="1"/>
  <c r="N243" i="21"/>
  <c r="N367" s="1"/>
  <c r="H29" i="8"/>
  <c r="N244" i="21"/>
  <c r="N368" s="1"/>
  <c r="M205" i="38"/>
  <c r="M333" s="1"/>
  <c r="Q249" i="51"/>
  <c r="Q373" s="1"/>
  <c r="Q249" i="21"/>
  <c r="Q373" s="1"/>
  <c r="M246" i="51"/>
  <c r="M370" s="1"/>
  <c r="P192" i="38"/>
  <c r="P320" s="1"/>
  <c r="P28" i="8"/>
  <c r="P192" i="49"/>
  <c r="P320" s="1"/>
  <c r="T179" i="38"/>
  <c r="T307" s="1"/>
  <c r="T244" i="21"/>
  <c r="T368" s="1"/>
  <c r="S243" i="51"/>
  <c r="Q178" i="15"/>
  <c r="N281" i="49"/>
  <c r="L164" i="15"/>
  <c r="N258" i="38"/>
  <c r="N386" s="1"/>
  <c r="O151" i="49"/>
  <c r="O279" s="1"/>
  <c r="K151"/>
  <c r="K279" s="1"/>
  <c r="Q258" i="38"/>
  <c r="Q386" s="1"/>
  <c r="R258" i="49"/>
  <c r="R386" s="1"/>
  <c r="M258" i="38"/>
  <c r="M386" s="1"/>
  <c r="I368" i="21"/>
  <c r="J391" i="38"/>
  <c r="J258"/>
  <c r="J386" s="1"/>
  <c r="I178" i="15"/>
  <c r="M178"/>
  <c r="L178"/>
  <c r="P178"/>
  <c r="T178"/>
  <c r="K178"/>
  <c r="S178"/>
  <c r="R178"/>
  <c r="L307" i="49"/>
  <c r="M258"/>
  <c r="M386" s="1"/>
  <c r="K258"/>
  <c r="K386" s="1"/>
  <c r="S258" i="38"/>
  <c r="S386" s="1"/>
  <c r="L250" i="51"/>
  <c r="L374" s="1"/>
  <c r="K250"/>
  <c r="K374" s="1"/>
  <c r="T250"/>
  <c r="T374" s="1"/>
  <c r="J281" i="49"/>
  <c r="I294"/>
  <c r="O258" i="38"/>
  <c r="O386" s="1"/>
  <c r="I391" i="49"/>
  <c r="I258"/>
  <c r="I386" s="1"/>
  <c r="T393"/>
  <c r="T258"/>
  <c r="T386" s="1"/>
  <c r="K307" i="38"/>
  <c r="P258" i="49"/>
  <c r="P386" s="1"/>
  <c r="K258" i="38"/>
  <c r="K386" s="1"/>
  <c r="L389"/>
  <c r="L258"/>
  <c r="H258" i="49"/>
  <c r="H386" s="1"/>
  <c r="J258"/>
  <c r="J386" s="1"/>
  <c r="R241" i="21"/>
  <c r="O258" i="49"/>
  <c r="O386" s="1"/>
  <c r="P258" i="38"/>
  <c r="P386" s="1"/>
  <c r="T367" i="51"/>
  <c r="M250"/>
  <c r="M374" s="1"/>
  <c r="I250"/>
  <c r="I374" s="1"/>
  <c r="K367" i="21"/>
  <c r="H178" i="15"/>
  <c r="S377" i="51"/>
  <c r="S250"/>
  <c r="H380"/>
  <c r="H250"/>
  <c r="H374" s="1"/>
  <c r="T391" i="38"/>
  <c r="T258"/>
  <c r="T386" s="1"/>
  <c r="P375" i="51"/>
  <c r="P250"/>
  <c r="P374" s="1"/>
  <c r="N390" i="49"/>
  <c r="N258"/>
  <c r="N386" s="1"/>
  <c r="J178" i="15"/>
  <c r="L392" i="49"/>
  <c r="L258"/>
  <c r="L386" s="1"/>
  <c r="L298" i="51" l="1"/>
  <c r="L173"/>
  <c r="P215"/>
  <c r="P340"/>
  <c r="T215" i="21"/>
  <c r="T347"/>
  <c r="N340"/>
  <c r="N215"/>
  <c r="O318" i="51"/>
  <c r="O193"/>
  <c r="O317" s="1"/>
  <c r="T153" i="21"/>
  <c r="T278"/>
  <c r="T340" i="51"/>
  <c r="T215"/>
  <c r="Q194"/>
  <c r="Q319"/>
  <c r="M353" i="21"/>
  <c r="M214"/>
  <c r="M338" s="1"/>
  <c r="P347"/>
  <c r="P215"/>
  <c r="K277"/>
  <c r="K278" i="51"/>
  <c r="K153"/>
  <c r="O319" i="21"/>
  <c r="O194"/>
  <c r="J215" i="51"/>
  <c r="J340"/>
  <c r="J173"/>
  <c r="J305"/>
  <c r="H298"/>
  <c r="H173"/>
  <c r="P279"/>
  <c r="P154"/>
  <c r="Q279"/>
  <c r="Q154"/>
  <c r="J298" i="21"/>
  <c r="J173"/>
  <c r="H193"/>
  <c r="H317" s="1"/>
  <c r="H318"/>
  <c r="R215" i="51"/>
  <c r="R347"/>
  <c r="H215"/>
  <c r="H340"/>
  <c r="R319"/>
  <c r="R194"/>
  <c r="I194"/>
  <c r="I319"/>
  <c r="O154"/>
  <c r="O286"/>
  <c r="I154"/>
  <c r="I279"/>
  <c r="S340" i="21"/>
  <c r="S215"/>
  <c r="H340"/>
  <c r="H215"/>
  <c r="M326"/>
  <c r="M194"/>
  <c r="R194"/>
  <c r="R319"/>
  <c r="K173"/>
  <c r="K298"/>
  <c r="S298"/>
  <c r="S173"/>
  <c r="J215"/>
  <c r="J340"/>
  <c r="J319"/>
  <c r="J194"/>
  <c r="N173"/>
  <c r="N298"/>
  <c r="J279"/>
  <c r="J154"/>
  <c r="M277" i="51"/>
  <c r="H173" i="21"/>
  <c r="K151" i="38"/>
  <c r="K279" s="1"/>
  <c r="O154" i="21"/>
  <c r="K194" i="51"/>
  <c r="N154"/>
  <c r="N193"/>
  <c r="N317" s="1"/>
  <c r="M173"/>
  <c r="O215"/>
  <c r="O347"/>
  <c r="Q153" i="21"/>
  <c r="Q290"/>
  <c r="N319"/>
  <c r="N194"/>
  <c r="J193" i="51"/>
  <c r="J317" s="1"/>
  <c r="J318"/>
  <c r="M153" i="21"/>
  <c r="M278"/>
  <c r="R340"/>
  <c r="R215"/>
  <c r="L319" i="51"/>
  <c r="L194"/>
  <c r="Q298"/>
  <c r="Q173"/>
  <c r="R173" i="21"/>
  <c r="R298"/>
  <c r="I194"/>
  <c r="I319"/>
  <c r="P277"/>
  <c r="Q173"/>
  <c r="Q305"/>
  <c r="O340"/>
  <c r="O215"/>
  <c r="T193" i="51"/>
  <c r="T317" s="1"/>
  <c r="T318"/>
  <c r="I297"/>
  <c r="I172"/>
  <c r="I296" s="1"/>
  <c r="H290" i="21"/>
  <c r="H153"/>
  <c r="S290" i="51"/>
  <c r="S153"/>
  <c r="N347"/>
  <c r="N215"/>
  <c r="S326"/>
  <c r="S194"/>
  <c r="P319"/>
  <c r="P194"/>
  <c r="R173"/>
  <c r="R298"/>
  <c r="H279"/>
  <c r="H154"/>
  <c r="I286" i="21"/>
  <c r="I154"/>
  <c r="N279"/>
  <c r="N154"/>
  <c r="L279" i="51"/>
  <c r="L154"/>
  <c r="L193" i="21"/>
  <c r="L317" s="1"/>
  <c r="L318"/>
  <c r="M172"/>
  <c r="M296" s="1"/>
  <c r="M297"/>
  <c r="I215" i="51"/>
  <c r="I347"/>
  <c r="L340"/>
  <c r="L215"/>
  <c r="K215"/>
  <c r="K340"/>
  <c r="M194"/>
  <c r="M319"/>
  <c r="N173"/>
  <c r="N298"/>
  <c r="R279"/>
  <c r="R154"/>
  <c r="K340" i="21"/>
  <c r="K215"/>
  <c r="T326"/>
  <c r="T194"/>
  <c r="Q319"/>
  <c r="Q194"/>
  <c r="O173"/>
  <c r="O298"/>
  <c r="T305"/>
  <c r="T173"/>
  <c r="S286"/>
  <c r="S154"/>
  <c r="I340"/>
  <c r="I215"/>
  <c r="K319"/>
  <c r="K194"/>
  <c r="I298"/>
  <c r="I173"/>
  <c r="R154"/>
  <c r="R279"/>
  <c r="T278" i="51"/>
  <c r="T153"/>
  <c r="O172"/>
  <c r="O296" s="1"/>
  <c r="M214"/>
  <c r="M338" s="1"/>
  <c r="P172" i="21"/>
  <c r="P296" s="1"/>
  <c r="L173"/>
  <c r="R14" i="15"/>
  <c r="R150" s="1"/>
  <c r="R15"/>
  <c r="P14"/>
  <c r="P15"/>
  <c r="H14"/>
  <c r="H15"/>
  <c r="T15"/>
  <c r="I14"/>
  <c r="I24" i="8" s="1"/>
  <c r="I15" i="15"/>
  <c r="S14"/>
  <c r="S15"/>
  <c r="O14"/>
  <c r="O21" i="9" s="1"/>
  <c r="O15" i="15"/>
  <c r="K14"/>
  <c r="K15"/>
  <c r="J164"/>
  <c r="Q14"/>
  <c r="Q35" i="16" s="1"/>
  <c r="Q15" i="15"/>
  <c r="N14"/>
  <c r="N35" i="16" s="1"/>
  <c r="N15" i="15"/>
  <c r="M14"/>
  <c r="M150" s="1"/>
  <c r="M15"/>
  <c r="S241" i="21"/>
  <c r="M151" i="38"/>
  <c r="M149" s="1"/>
  <c r="M277" s="1"/>
  <c r="J14" i="15"/>
  <c r="J35" i="16" s="1"/>
  <c r="J15" i="15"/>
  <c r="L14"/>
  <c r="L15"/>
  <c r="E73" i="23"/>
  <c r="E41"/>
  <c r="I151" i="49"/>
  <c r="I279" s="1"/>
  <c r="O241" i="51"/>
  <c r="O365" s="1"/>
  <c r="Q150" i="15"/>
  <c r="P241" i="51"/>
  <c r="P239" s="1"/>
  <c r="P363" s="1"/>
  <c r="L151" i="49"/>
  <c r="L279" s="1"/>
  <c r="I151" i="38"/>
  <c r="I279" s="1"/>
  <c r="S35" i="16"/>
  <c r="Q164" i="15"/>
  <c r="M164"/>
  <c r="K241" i="21"/>
  <c r="L241"/>
  <c r="L365" s="1"/>
  <c r="T164" i="15"/>
  <c r="Q151" i="49"/>
  <c r="Q279" s="1"/>
  <c r="R241" i="51"/>
  <c r="R365" s="1"/>
  <c r="I21" i="9"/>
  <c r="S24" i="8"/>
  <c r="P151" i="38"/>
  <c r="P149" s="1"/>
  <c r="P277" s="1"/>
  <c r="M241" i="21"/>
  <c r="M239" s="1"/>
  <c r="M363" s="1"/>
  <c r="M241" i="51"/>
  <c r="M239" s="1"/>
  <c r="M363" s="1"/>
  <c r="I241" i="21"/>
  <c r="T241" i="51"/>
  <c r="T365" s="1"/>
  <c r="T151" i="38"/>
  <c r="T279" s="1"/>
  <c r="O150" i="15"/>
  <c r="R151" i="38"/>
  <c r="R149" s="1"/>
  <c r="R277" s="1"/>
  <c r="N150" i="15"/>
  <c r="H241" i="21"/>
  <c r="H239" s="1"/>
  <c r="H363" s="1"/>
  <c r="O241"/>
  <c r="O239" s="1"/>
  <c r="O363" s="1"/>
  <c r="M151" i="49"/>
  <c r="M279" s="1"/>
  <c r="J150" i="15"/>
  <c r="I164"/>
  <c r="S164"/>
  <c r="S151" i="38"/>
  <c r="S279" s="1"/>
  <c r="T14" i="15"/>
  <c r="T35" i="16" s="1"/>
  <c r="K24" i="8"/>
  <c r="K21" i="9"/>
  <c r="O151" i="38"/>
  <c r="O279" s="1"/>
  <c r="I241" i="51"/>
  <c r="I365" s="1"/>
  <c r="L241"/>
  <c r="L365" s="1"/>
  <c r="P241" i="21"/>
  <c r="P365" s="1"/>
  <c r="N241" i="51"/>
  <c r="N365" s="1"/>
  <c r="N241" i="21"/>
  <c r="N239" s="1"/>
  <c r="N363" s="1"/>
  <c r="K241" i="51"/>
  <c r="K365" s="1"/>
  <c r="O164" i="15"/>
  <c r="N164"/>
  <c r="R164"/>
  <c r="K164"/>
  <c r="T241" i="21"/>
  <c r="R151" i="49"/>
  <c r="R279" s="1"/>
  <c r="S151"/>
  <c r="T21" i="9"/>
  <c r="T24" i="8"/>
  <c r="H151" i="49"/>
  <c r="H149" s="1"/>
  <c r="H277" s="1"/>
  <c r="T151"/>
  <c r="T279" s="1"/>
  <c r="S281" i="38"/>
  <c r="S367" i="51"/>
  <c r="S241"/>
  <c r="S365" s="1"/>
  <c r="H21" i="9"/>
  <c r="H14" s="1"/>
  <c r="H24" i="8"/>
  <c r="Q241" i="21"/>
  <c r="Q239" s="1"/>
  <c r="Q363" s="1"/>
  <c r="Q241" i="51"/>
  <c r="Q239" s="1"/>
  <c r="Q363" s="1"/>
  <c r="Q151" i="38"/>
  <c r="Q279" s="1"/>
  <c r="K149"/>
  <c r="K277" s="1"/>
  <c r="H164" i="15"/>
  <c r="H294" i="38"/>
  <c r="H151"/>
  <c r="L151"/>
  <c r="L279" s="1"/>
  <c r="Q21" i="9"/>
  <c r="Q24" i="8"/>
  <c r="N21" i="9"/>
  <c r="N24" i="8"/>
  <c r="J241" i="51"/>
  <c r="P150" i="15"/>
  <c r="P24" i="8"/>
  <c r="P35" i="16"/>
  <c r="P21" i="9"/>
  <c r="J24" i="8"/>
  <c r="J21" i="9"/>
  <c r="P151" i="49"/>
  <c r="P279" s="1"/>
  <c r="J241" i="21"/>
  <c r="J365" s="1"/>
  <c r="J151" i="49"/>
  <c r="J279" s="1"/>
  <c r="J151" i="38"/>
  <c r="J279" s="1"/>
  <c r="H241" i="51"/>
  <c r="H365" s="1"/>
  <c r="N151" i="49"/>
  <c r="N279" s="1"/>
  <c r="T150" i="15"/>
  <c r="R21" i="9"/>
  <c r="R24" i="8"/>
  <c r="N151" i="38"/>
  <c r="N281"/>
  <c r="R35" i="16"/>
  <c r="M149" i="49"/>
  <c r="M277" s="1"/>
  <c r="Q365" i="21"/>
  <c r="S374" i="51"/>
  <c r="T239"/>
  <c r="T363" s="1"/>
  <c r="P239" i="21"/>
  <c r="P363" s="1"/>
  <c r="L149" i="49"/>
  <c r="L277" s="1"/>
  <c r="O149"/>
  <c r="O277" s="1"/>
  <c r="R365" i="21"/>
  <c r="R239"/>
  <c r="R363" s="1"/>
  <c r="N239" i="51"/>
  <c r="N363" s="1"/>
  <c r="P365"/>
  <c r="I149" i="49"/>
  <c r="I277" s="1"/>
  <c r="L386" i="38"/>
  <c r="P279"/>
  <c r="S239" i="21"/>
  <c r="S363" s="1"/>
  <c r="S365"/>
  <c r="K149" i="49"/>
  <c r="K277" s="1"/>
  <c r="T277" i="51" l="1"/>
  <c r="T148"/>
  <c r="T272" s="1"/>
  <c r="I339" i="21"/>
  <c r="I214"/>
  <c r="I338" s="1"/>
  <c r="Q193"/>
  <c r="Q317" s="1"/>
  <c r="Q318"/>
  <c r="N153"/>
  <c r="N278"/>
  <c r="P318" i="51"/>
  <c r="P193"/>
  <c r="P317" s="1"/>
  <c r="N214"/>
  <c r="N338" s="1"/>
  <c r="N339"/>
  <c r="Q297"/>
  <c r="Q172"/>
  <c r="Q296" s="1"/>
  <c r="O153" i="21"/>
  <c r="O278"/>
  <c r="N172"/>
  <c r="N296" s="1"/>
  <c r="N297"/>
  <c r="J214"/>
  <c r="J338" s="1"/>
  <c r="J339"/>
  <c r="T339"/>
  <c r="T214"/>
  <c r="T338" s="1"/>
  <c r="O297"/>
  <c r="O172"/>
  <c r="O296" s="1"/>
  <c r="M148"/>
  <c r="M272" s="1"/>
  <c r="M277"/>
  <c r="O214" i="51"/>
  <c r="O338" s="1"/>
  <c r="O339"/>
  <c r="K193"/>
  <c r="K317" s="1"/>
  <c r="K318"/>
  <c r="M193" i="21"/>
  <c r="M317" s="1"/>
  <c r="M318"/>
  <c r="S214"/>
  <c r="S338" s="1"/>
  <c r="S339"/>
  <c r="R193" i="51"/>
  <c r="R317" s="1"/>
  <c r="R318"/>
  <c r="J297" i="21"/>
  <c r="J172"/>
  <c r="J296" s="1"/>
  <c r="P278" i="51"/>
  <c r="P153"/>
  <c r="O318" i="21"/>
  <c r="O193"/>
  <c r="O317" s="1"/>
  <c r="T339" i="51"/>
  <c r="T214"/>
  <c r="T338" s="1"/>
  <c r="L297"/>
  <c r="L172"/>
  <c r="L296" s="1"/>
  <c r="K193" i="21"/>
  <c r="K317" s="1"/>
  <c r="K318"/>
  <c r="S278"/>
  <c r="S153"/>
  <c r="T193"/>
  <c r="T317" s="1"/>
  <c r="T318"/>
  <c r="R278" i="51"/>
  <c r="R153"/>
  <c r="L339"/>
  <c r="L214"/>
  <c r="L338" s="1"/>
  <c r="L278"/>
  <c r="L153"/>
  <c r="I153" i="21"/>
  <c r="I278"/>
  <c r="S318" i="51"/>
  <c r="S193"/>
  <c r="S317" s="1"/>
  <c r="S277"/>
  <c r="O339" i="21"/>
  <c r="O214"/>
  <c r="O338" s="1"/>
  <c r="L193" i="51"/>
  <c r="L317" s="1"/>
  <c r="L318"/>
  <c r="N193" i="21"/>
  <c r="N317" s="1"/>
  <c r="N318"/>
  <c r="N278" i="51"/>
  <c r="N153"/>
  <c r="H297" i="21"/>
  <c r="H172"/>
  <c r="H296" s="1"/>
  <c r="R318"/>
  <c r="R193"/>
  <c r="R317" s="1"/>
  <c r="I153" i="51"/>
  <c r="I278"/>
  <c r="I193"/>
  <c r="I317" s="1"/>
  <c r="I318"/>
  <c r="H339"/>
  <c r="H214"/>
  <c r="H338" s="1"/>
  <c r="J339"/>
  <c r="J214"/>
  <c r="J338" s="1"/>
  <c r="Q193"/>
  <c r="Q317" s="1"/>
  <c r="Q318"/>
  <c r="T277" i="21"/>
  <c r="P214" i="51"/>
  <c r="P338" s="1"/>
  <c r="P339"/>
  <c r="L239" i="21"/>
  <c r="L363" s="1"/>
  <c r="L297"/>
  <c r="L172"/>
  <c r="I297"/>
  <c r="I172"/>
  <c r="I296" s="1"/>
  <c r="T297"/>
  <c r="T172"/>
  <c r="T296" s="1"/>
  <c r="K339"/>
  <c r="K214"/>
  <c r="K338" s="1"/>
  <c r="H153" i="51"/>
  <c r="H278"/>
  <c r="H277" i="21"/>
  <c r="R214"/>
  <c r="R338" s="1"/>
  <c r="R339"/>
  <c r="M172" i="51"/>
  <c r="M297"/>
  <c r="K172" i="21"/>
  <c r="K297"/>
  <c r="O278" i="51"/>
  <c r="O153"/>
  <c r="R214"/>
  <c r="R338" s="1"/>
  <c r="R339"/>
  <c r="J172"/>
  <c r="J297"/>
  <c r="R153" i="21"/>
  <c r="R278"/>
  <c r="M318" i="51"/>
  <c r="M193"/>
  <c r="M317" s="1"/>
  <c r="R297"/>
  <c r="R172"/>
  <c r="R296" s="1"/>
  <c r="R172" i="21"/>
  <c r="R296" s="1"/>
  <c r="R297"/>
  <c r="N172" i="51"/>
  <c r="N296" s="1"/>
  <c r="N297"/>
  <c r="K339"/>
  <c r="K214"/>
  <c r="K338" s="1"/>
  <c r="I339"/>
  <c r="I214"/>
  <c r="I338" s="1"/>
  <c r="Q297" i="21"/>
  <c r="Q172"/>
  <c r="Q296" s="1"/>
  <c r="I193"/>
  <c r="I317" s="1"/>
  <c r="I318"/>
  <c r="Q277"/>
  <c r="J153"/>
  <c r="J278"/>
  <c r="J318"/>
  <c r="J193"/>
  <c r="J317" s="1"/>
  <c r="S172"/>
  <c r="S296" s="1"/>
  <c r="S297"/>
  <c r="H339"/>
  <c r="H214"/>
  <c r="H338" s="1"/>
  <c r="Q278" i="51"/>
  <c r="Q153"/>
  <c r="H297"/>
  <c r="H172"/>
  <c r="H296" s="1"/>
  <c r="K148"/>
  <c r="K272" s="1"/>
  <c r="K277"/>
  <c r="P339" i="21"/>
  <c r="P214"/>
  <c r="P338" s="1"/>
  <c r="N214"/>
  <c r="N338" s="1"/>
  <c r="N339"/>
  <c r="I35" i="16"/>
  <c r="L35"/>
  <c r="L21" i="9"/>
  <c r="L24" i="8"/>
  <c r="L150" i="15"/>
  <c r="O24" i="8"/>
  <c r="O35" i="16"/>
  <c r="M279" i="38"/>
  <c r="K35" i="16"/>
  <c r="K150" i="15"/>
  <c r="S150"/>
  <c r="S21" i="9"/>
  <c r="I150" i="15"/>
  <c r="M35" i="16"/>
  <c r="M24" i="8"/>
  <c r="M21" i="9"/>
  <c r="H150" i="15"/>
  <c r="H35" i="16"/>
  <c r="I149" i="38"/>
  <c r="I277" s="1"/>
  <c r="O149"/>
  <c r="O277" s="1"/>
  <c r="Q149" i="49"/>
  <c r="Q277" s="1"/>
  <c r="H279"/>
  <c r="S149" i="38"/>
  <c r="S277" s="1"/>
  <c r="R239" i="51"/>
  <c r="R363" s="1"/>
  <c r="M365"/>
  <c r="O239"/>
  <c r="O363" s="1"/>
  <c r="O365" i="21"/>
  <c r="K365"/>
  <c r="K239"/>
  <c r="K363" s="1"/>
  <c r="K239" i="51"/>
  <c r="K363" s="1"/>
  <c r="N365" i="21"/>
  <c r="H365"/>
  <c r="P149" i="49"/>
  <c r="P277" s="1"/>
  <c r="H239" i="51"/>
  <c r="H363" s="1"/>
  <c r="M365" i="21"/>
  <c r="T149" i="38"/>
  <c r="T277" s="1"/>
  <c r="J239" i="21"/>
  <c r="J363" s="1"/>
  <c r="S239" i="51"/>
  <c r="S363" s="1"/>
  <c r="I365" i="21"/>
  <c r="I239"/>
  <c r="I363" s="1"/>
  <c r="L149" i="38"/>
  <c r="L277" s="1"/>
  <c r="J149"/>
  <c r="J277" s="1"/>
  <c r="Q149"/>
  <c r="Q277" s="1"/>
  <c r="R149" i="49"/>
  <c r="R277" s="1"/>
  <c r="S279"/>
  <c r="S149"/>
  <c r="S277" s="1"/>
  <c r="L239" i="51"/>
  <c r="L363" s="1"/>
  <c r="Q365"/>
  <c r="R279" i="38"/>
  <c r="I239" i="51"/>
  <c r="I363" s="1"/>
  <c r="T149" i="49"/>
  <c r="T277" s="1"/>
  <c r="J149"/>
  <c r="J277" s="1"/>
  <c r="T365" i="21"/>
  <c r="T239"/>
  <c r="T363" s="1"/>
  <c r="N279" i="38"/>
  <c r="N149"/>
  <c r="N277" s="1"/>
  <c r="J365" i="51"/>
  <c r="J239"/>
  <c r="J363" s="1"/>
  <c r="H14" i="8"/>
  <c r="H145" i="21"/>
  <c r="H269" s="1"/>
  <c r="H145" i="51"/>
  <c r="H269" s="1"/>
  <c r="H119" i="9"/>
  <c r="I118" s="1"/>
  <c r="N149" i="49"/>
  <c r="N277" s="1"/>
  <c r="H279" i="38"/>
  <c r="H149"/>
  <c r="H277" s="1"/>
  <c r="J148" i="21" l="1"/>
  <c r="J272" s="1"/>
  <c r="J277"/>
  <c r="R277"/>
  <c r="R148"/>
  <c r="R272" s="1"/>
  <c r="K296"/>
  <c r="K148"/>
  <c r="K272" s="1"/>
  <c r="H148" i="51"/>
  <c r="H272" s="1"/>
  <c r="H277"/>
  <c r="I148"/>
  <c r="I272" s="1"/>
  <c r="I277"/>
  <c r="Q277"/>
  <c r="Q148"/>
  <c r="Q272" s="1"/>
  <c r="L277"/>
  <c r="L148"/>
  <c r="L272" s="1"/>
  <c r="S148" i="21"/>
  <c r="S272" s="1"/>
  <c r="S277"/>
  <c r="J296" i="51"/>
  <c r="J148"/>
  <c r="J272" s="1"/>
  <c r="M296"/>
  <c r="M148"/>
  <c r="M272" s="1"/>
  <c r="I148" i="21"/>
  <c r="I272" s="1"/>
  <c r="I277"/>
  <c r="O277"/>
  <c r="O148"/>
  <c r="O272" s="1"/>
  <c r="N148"/>
  <c r="N272" s="1"/>
  <c r="N277"/>
  <c r="Q148"/>
  <c r="Q272" s="1"/>
  <c r="H148"/>
  <c r="H272" s="1"/>
  <c r="L296"/>
  <c r="L148"/>
  <c r="L272" s="1"/>
  <c r="R148" i="51"/>
  <c r="R272" s="1"/>
  <c r="R277"/>
  <c r="O277"/>
  <c r="O148"/>
  <c r="O272" s="1"/>
  <c r="N148"/>
  <c r="N272" s="1"/>
  <c r="N277"/>
  <c r="P277"/>
  <c r="P148"/>
  <c r="P272" s="1"/>
  <c r="P148" i="21"/>
  <c r="P272" s="1"/>
  <c r="T148"/>
  <c r="T272" s="1"/>
  <c r="S148" i="51"/>
  <c r="S272" s="1"/>
  <c r="I46" i="8"/>
  <c r="I14" i="9"/>
  <c r="I145" i="51" l="1"/>
  <c r="I269" s="1"/>
  <c r="I145" i="21"/>
  <c r="I269" s="1"/>
  <c r="I119" i="9"/>
  <c r="J118" s="1"/>
  <c r="I14" i="8"/>
  <c r="J14" i="9" l="1"/>
  <c r="J46" i="8"/>
  <c r="J145" i="51" l="1"/>
  <c r="J269" s="1"/>
  <c r="J145" i="21"/>
  <c r="J269" s="1"/>
  <c r="J14" i="8"/>
  <c r="J119" i="9"/>
  <c r="K118" s="1"/>
  <c r="K14" l="1"/>
  <c r="K46" i="8"/>
  <c r="K145" i="51" l="1"/>
  <c r="K269" s="1"/>
  <c r="K145" i="21"/>
  <c r="K269" s="1"/>
  <c r="K14" i="8"/>
  <c r="K119" i="9"/>
  <c r="L118" s="1"/>
  <c r="L46" i="8" l="1"/>
  <c r="L14" i="9"/>
  <c r="L14" i="8" l="1"/>
  <c r="L145" i="21"/>
  <c r="L269" s="1"/>
  <c r="L119" i="9"/>
  <c r="M118" s="1"/>
  <c r="L145" i="51"/>
  <c r="L269" s="1"/>
  <c r="M14" i="9" l="1"/>
  <c r="M46" i="8"/>
  <c r="M14" l="1"/>
  <c r="M145" i="51"/>
  <c r="M269" s="1"/>
  <c r="M145" i="21"/>
  <c r="M269" s="1"/>
  <c r="M119" i="9"/>
  <c r="N118" s="1"/>
  <c r="N46" i="8" l="1"/>
  <c r="N14" i="9"/>
  <c r="N14" i="8" l="1"/>
  <c r="N145" i="21"/>
  <c r="N269" s="1"/>
  <c r="N145" i="51"/>
  <c r="N269" s="1"/>
  <c r="N119" i="9"/>
  <c r="O118" s="1"/>
  <c r="O46" i="8" l="1"/>
  <c r="O14" i="9"/>
  <c r="O119" l="1"/>
  <c r="P118" s="1"/>
  <c r="O145" i="51"/>
  <c r="O269" s="1"/>
  <c r="O14" i="8"/>
  <c r="O145" i="21"/>
  <c r="O269" s="1"/>
  <c r="P46" i="8" l="1"/>
  <c r="P14" i="9"/>
  <c r="P145" i="21" l="1"/>
  <c r="P269" s="1"/>
  <c r="P119" i="9"/>
  <c r="Q118" s="1"/>
  <c r="P145" i="51"/>
  <c r="P269" s="1"/>
  <c r="P14" i="8"/>
  <c r="Q46" l="1"/>
  <c r="Q14" i="9"/>
  <c r="Q119" l="1"/>
  <c r="R118" s="1"/>
  <c r="Q14" i="8"/>
  <c r="Q145" i="21"/>
  <c r="Q269" s="1"/>
  <c r="Q145" i="51"/>
  <c r="Q269" s="1"/>
  <c r="R46" i="8" l="1"/>
  <c r="R14" i="9"/>
  <c r="R145" i="21" l="1"/>
  <c r="R269" s="1"/>
  <c r="R145" i="51"/>
  <c r="R269" s="1"/>
  <c r="R119" i="9"/>
  <c r="S118" s="1"/>
  <c r="R14" i="8"/>
  <c r="S46" l="1"/>
  <c r="S14" i="9"/>
  <c r="S119" l="1"/>
  <c r="T118" s="1"/>
  <c r="S145" i="21"/>
  <c r="S269" s="1"/>
  <c r="S145" i="51"/>
  <c r="S269" s="1"/>
  <c r="S14" i="8"/>
  <c r="T46" l="1"/>
  <c r="T14" i="9"/>
  <c r="T145" i="21" l="1"/>
  <c r="T269" s="1"/>
  <c r="T145" i="51"/>
  <c r="T269" s="1"/>
  <c r="T14" i="8"/>
  <c r="T119" i="9"/>
</calcChain>
</file>

<file path=xl/sharedStrings.xml><?xml version="1.0" encoding="utf-8"?>
<sst xmlns="http://schemas.openxmlformats.org/spreadsheetml/2006/main" count="4420" uniqueCount="516">
  <si>
    <t>DATA COMMUNICATIONS COMPANY - Regulatory reporting</t>
  </si>
  <si>
    <t>Key</t>
  </si>
  <si>
    <t>Cells contains a total, other formulae or links to other cells in the reporting pack</t>
  </si>
  <si>
    <t>Cells where NO DATA should be input</t>
  </si>
  <si>
    <t>Check cell indicating an error (uses conditional formatting)</t>
  </si>
  <si>
    <t>Check cell indicating no error (uses conditional formatting)</t>
  </si>
  <si>
    <t>Cover sheet</t>
  </si>
  <si>
    <t>Sign-off</t>
  </si>
  <si>
    <t>Date</t>
  </si>
  <si>
    <t>Version</t>
  </si>
  <si>
    <t>Amendment</t>
  </si>
  <si>
    <t>Log</t>
  </si>
  <si>
    <t>Universal data</t>
  </si>
  <si>
    <t>Company number:</t>
  </si>
  <si>
    <t>Company name:</t>
  </si>
  <si>
    <t>Company short name:</t>
  </si>
  <si>
    <t>Version (number):</t>
  </si>
  <si>
    <t>Submitted date:</t>
  </si>
  <si>
    <t>Date to which last statutory accounts were made up:</t>
  </si>
  <si>
    <t>DCC</t>
  </si>
  <si>
    <t>Regulatory year</t>
  </si>
  <si>
    <t>Corporate management</t>
  </si>
  <si>
    <t>Industry</t>
  </si>
  <si>
    <t xml:space="preserve">Operations </t>
  </si>
  <si>
    <t>Security</t>
  </si>
  <si>
    <t>Programme</t>
  </si>
  <si>
    <t>Other costs</t>
  </si>
  <si>
    <t>£m</t>
  </si>
  <si>
    <t>Retail price index</t>
  </si>
  <si>
    <t>Allowed revenue</t>
  </si>
  <si>
    <t>External Costs</t>
  </si>
  <si>
    <t>Internal Costs</t>
  </si>
  <si>
    <t>Pass-Through costs</t>
  </si>
  <si>
    <t>Baseline Margin</t>
  </si>
  <si>
    <t>Baseline Margin Performance Adjustment</t>
  </si>
  <si>
    <t>External Contract Gain Share</t>
  </si>
  <si>
    <r>
      <t>AR</t>
    </r>
    <r>
      <rPr>
        <vertAlign val="subscript"/>
        <sz val="10"/>
        <color indexed="8"/>
        <rFont val="Verdana"/>
        <family val="2"/>
      </rPr>
      <t>t</t>
    </r>
  </si>
  <si>
    <r>
      <t>EC</t>
    </r>
    <r>
      <rPr>
        <vertAlign val="subscript"/>
        <sz val="10"/>
        <color indexed="8"/>
        <rFont val="Verdana"/>
        <family val="2"/>
      </rPr>
      <t>t</t>
    </r>
  </si>
  <si>
    <r>
      <t>PTC</t>
    </r>
    <r>
      <rPr>
        <vertAlign val="subscript"/>
        <sz val="10"/>
        <color indexed="8"/>
        <rFont val="Verdana"/>
        <family val="2"/>
      </rPr>
      <t>t</t>
    </r>
  </si>
  <si>
    <r>
      <t>BM</t>
    </r>
    <r>
      <rPr>
        <vertAlign val="subscript"/>
        <sz val="10"/>
        <color indexed="8"/>
        <rFont val="Verdana"/>
        <family val="2"/>
      </rPr>
      <t>t</t>
    </r>
  </si>
  <si>
    <r>
      <t>BMPA</t>
    </r>
    <r>
      <rPr>
        <vertAlign val="subscript"/>
        <sz val="10"/>
        <color indexed="8"/>
        <rFont val="Verdana"/>
        <family val="2"/>
      </rPr>
      <t>t</t>
    </r>
  </si>
  <si>
    <r>
      <t>ECGS</t>
    </r>
    <r>
      <rPr>
        <vertAlign val="subscript"/>
        <sz val="10"/>
        <color indexed="8"/>
        <rFont val="Verdana"/>
        <family val="2"/>
      </rPr>
      <t>t</t>
    </r>
  </si>
  <si>
    <r>
      <t>VASC</t>
    </r>
    <r>
      <rPr>
        <vertAlign val="subscript"/>
        <sz val="10"/>
        <color indexed="8"/>
        <rFont val="Verdana"/>
        <family val="2"/>
      </rPr>
      <t>t</t>
    </r>
  </si>
  <si>
    <t>Value Added Services Contribution</t>
  </si>
  <si>
    <r>
      <t>IC</t>
    </r>
    <r>
      <rPr>
        <vertAlign val="subscript"/>
        <sz val="10"/>
        <color indexed="8"/>
        <rFont val="Verdana"/>
        <family val="2"/>
      </rPr>
      <t>t</t>
    </r>
  </si>
  <si>
    <t>Correction Factor</t>
  </si>
  <si>
    <r>
      <t>K</t>
    </r>
    <r>
      <rPr>
        <vertAlign val="subscript"/>
        <sz val="10"/>
        <color indexed="8"/>
        <rFont val="Verdana"/>
        <family val="2"/>
      </rPr>
      <t>t</t>
    </r>
  </si>
  <si>
    <t>Licence formula (where applicable)</t>
  </si>
  <si>
    <t>Licence fee paid by the licensee</t>
  </si>
  <si>
    <t>Payments by licensee to SECCo Ltd</t>
  </si>
  <si>
    <t>Values for Baseline Margin term</t>
  </si>
  <si>
    <t>Baseline Margin Price Index Adjuster</t>
  </si>
  <si>
    <r>
      <t>PIBM</t>
    </r>
    <r>
      <rPr>
        <vertAlign val="subscript"/>
        <sz val="10"/>
        <color indexed="8"/>
        <rFont val="Verdana"/>
        <family val="2"/>
      </rPr>
      <t>t</t>
    </r>
  </si>
  <si>
    <r>
      <t>PIBM</t>
    </r>
    <r>
      <rPr>
        <i/>
        <vertAlign val="subscript"/>
        <sz val="10"/>
        <color indexed="8"/>
        <rFont val="Verdana"/>
        <family val="2"/>
      </rPr>
      <t>t</t>
    </r>
    <r>
      <rPr>
        <i/>
        <sz val="10"/>
        <color indexed="8"/>
        <rFont val="Verdana"/>
        <family val="2"/>
      </rPr>
      <t xml:space="preserve"> = [ 1 + RPI</t>
    </r>
    <r>
      <rPr>
        <i/>
        <vertAlign val="subscript"/>
        <sz val="10"/>
        <color indexed="8"/>
        <rFont val="Verdana"/>
        <family val="2"/>
      </rPr>
      <t>t</t>
    </r>
    <r>
      <rPr>
        <i/>
        <sz val="10"/>
        <color indexed="8"/>
        <rFont val="Verdana"/>
        <family val="2"/>
      </rPr>
      <t xml:space="preserve"> / 100 ] x PIBM</t>
    </r>
    <r>
      <rPr>
        <i/>
        <vertAlign val="subscript"/>
        <sz val="10"/>
        <color indexed="8"/>
        <rFont val="Verdana"/>
        <family val="2"/>
      </rPr>
      <t>t-1</t>
    </r>
  </si>
  <si>
    <t>Internal costs - by function</t>
  </si>
  <si>
    <t>External costs</t>
  </si>
  <si>
    <t>Formula A</t>
  </si>
  <si>
    <t>Formula B</t>
  </si>
  <si>
    <t>RPI</t>
  </si>
  <si>
    <t>BMIPA</t>
  </si>
  <si>
    <t>BMOPA</t>
  </si>
  <si>
    <t>%</t>
  </si>
  <si>
    <t>IM1</t>
  </si>
  <si>
    <t>IM2</t>
  </si>
  <si>
    <t>IM3</t>
  </si>
  <si>
    <t>IM4</t>
  </si>
  <si>
    <t>IM5</t>
  </si>
  <si>
    <t>IM6</t>
  </si>
  <si>
    <t>IM7</t>
  </si>
  <si>
    <t>IM8</t>
  </si>
  <si>
    <t>IM9</t>
  </si>
  <si>
    <t>IM10</t>
  </si>
  <si>
    <t>IM11</t>
  </si>
  <si>
    <t>IM12</t>
  </si>
  <si>
    <t>IM13</t>
  </si>
  <si>
    <t>IM14</t>
  </si>
  <si>
    <r>
      <t>CVAS</t>
    </r>
    <r>
      <rPr>
        <vertAlign val="subscript"/>
        <sz val="8"/>
        <color indexed="8"/>
        <rFont val="Verdana"/>
        <family val="2"/>
      </rPr>
      <t>k,t</t>
    </r>
  </si>
  <si>
    <t>Other - please specify</t>
  </si>
  <si>
    <t>TF</t>
  </si>
  <si>
    <t>Time factor</t>
  </si>
  <si>
    <t>Implementation Milestone 1</t>
  </si>
  <si>
    <r>
      <t>BMIPA</t>
    </r>
    <r>
      <rPr>
        <i/>
        <vertAlign val="subscript"/>
        <sz val="8"/>
        <color indexed="8"/>
        <rFont val="Verdana"/>
        <family val="2"/>
      </rPr>
      <t xml:space="preserve">t </t>
    </r>
    <r>
      <rPr>
        <i/>
        <sz val="10"/>
        <color indexed="8"/>
        <rFont val="Verdana"/>
        <family val="2"/>
      </rPr>
      <t>= IM1</t>
    </r>
    <r>
      <rPr>
        <i/>
        <vertAlign val="subscript"/>
        <sz val="10"/>
        <color indexed="8"/>
        <rFont val="Verdana"/>
        <family val="2"/>
      </rPr>
      <t>t–1</t>
    </r>
    <r>
      <rPr>
        <i/>
        <sz val="10"/>
        <color indexed="8"/>
        <rFont val="Verdana"/>
        <family val="2"/>
      </rPr>
      <t>+IM2</t>
    </r>
    <r>
      <rPr>
        <i/>
        <vertAlign val="subscript"/>
        <sz val="10"/>
        <color indexed="8"/>
        <rFont val="Verdana"/>
        <family val="2"/>
      </rPr>
      <t>t–1</t>
    </r>
    <r>
      <rPr>
        <i/>
        <sz val="10"/>
        <color indexed="8"/>
        <rFont val="Verdana"/>
        <family val="2"/>
      </rPr>
      <t>+IM3</t>
    </r>
    <r>
      <rPr>
        <i/>
        <vertAlign val="subscript"/>
        <sz val="10"/>
        <color indexed="8"/>
        <rFont val="Verdana"/>
        <family val="2"/>
      </rPr>
      <t>t–1</t>
    </r>
    <r>
      <rPr>
        <i/>
        <sz val="10"/>
        <color indexed="8"/>
        <rFont val="Verdana"/>
        <family val="2"/>
      </rPr>
      <t>+IM4</t>
    </r>
    <r>
      <rPr>
        <i/>
        <vertAlign val="subscript"/>
        <sz val="10"/>
        <color indexed="8"/>
        <rFont val="Verdana"/>
        <family val="2"/>
      </rPr>
      <t>t–1</t>
    </r>
    <r>
      <rPr>
        <i/>
        <sz val="10"/>
        <color indexed="8"/>
        <rFont val="Verdana"/>
        <family val="2"/>
      </rPr>
      <t>+IM5</t>
    </r>
    <r>
      <rPr>
        <i/>
        <vertAlign val="subscript"/>
        <sz val="10"/>
        <color indexed="8"/>
        <rFont val="Verdana"/>
        <family val="2"/>
      </rPr>
      <t>t–1</t>
    </r>
    <r>
      <rPr>
        <i/>
        <sz val="10"/>
        <color indexed="8"/>
        <rFont val="Verdana"/>
        <family val="2"/>
      </rPr>
      <t>+IM6</t>
    </r>
    <r>
      <rPr>
        <i/>
        <vertAlign val="subscript"/>
        <sz val="10"/>
        <color indexed="8"/>
        <rFont val="Verdana"/>
        <family val="2"/>
      </rPr>
      <t>t–1</t>
    </r>
    <r>
      <rPr>
        <i/>
        <sz val="10"/>
        <color indexed="8"/>
        <rFont val="Verdana"/>
        <family val="2"/>
      </rPr>
      <t>+IM7</t>
    </r>
    <r>
      <rPr>
        <i/>
        <vertAlign val="subscript"/>
        <sz val="10"/>
        <color indexed="8"/>
        <rFont val="Verdana"/>
        <family val="2"/>
      </rPr>
      <t>t–1</t>
    </r>
    <r>
      <rPr>
        <i/>
        <sz val="10"/>
        <color indexed="8"/>
        <rFont val="Verdana"/>
        <family val="2"/>
      </rPr>
      <t>+IM8</t>
    </r>
    <r>
      <rPr>
        <i/>
        <vertAlign val="subscript"/>
        <sz val="10"/>
        <color indexed="8"/>
        <rFont val="Verdana"/>
        <family val="2"/>
      </rPr>
      <t>t–1</t>
    </r>
    <r>
      <rPr>
        <i/>
        <sz val="10"/>
        <color indexed="8"/>
        <rFont val="Verdana"/>
        <family val="2"/>
      </rPr>
      <t>+IM8</t>
    </r>
    <r>
      <rPr>
        <i/>
        <vertAlign val="subscript"/>
        <sz val="10"/>
        <color indexed="8"/>
        <rFont val="Verdana"/>
        <family val="2"/>
      </rPr>
      <t>t–1</t>
    </r>
    <r>
      <rPr>
        <i/>
        <sz val="10"/>
        <color indexed="8"/>
        <rFont val="Verdana"/>
        <family val="2"/>
      </rPr>
      <t>+IM9</t>
    </r>
    <r>
      <rPr>
        <i/>
        <vertAlign val="subscript"/>
        <sz val="10"/>
        <color indexed="8"/>
        <rFont val="Verdana"/>
        <family val="2"/>
      </rPr>
      <t>t–1</t>
    </r>
    <r>
      <rPr>
        <i/>
        <sz val="10"/>
        <color indexed="8"/>
        <rFont val="Verdana"/>
        <family val="2"/>
      </rPr>
      <t>+IM10</t>
    </r>
    <r>
      <rPr>
        <i/>
        <vertAlign val="subscript"/>
        <sz val="10"/>
        <color indexed="8"/>
        <rFont val="Verdana"/>
        <family val="2"/>
      </rPr>
      <t>t–1</t>
    </r>
    <r>
      <rPr>
        <i/>
        <sz val="10"/>
        <color indexed="8"/>
        <rFont val="Verdana"/>
        <family val="2"/>
      </rPr>
      <t>+IM11</t>
    </r>
    <r>
      <rPr>
        <i/>
        <vertAlign val="subscript"/>
        <sz val="10"/>
        <color indexed="8"/>
        <rFont val="Verdana"/>
        <family val="2"/>
      </rPr>
      <t>t–1</t>
    </r>
    <r>
      <rPr>
        <i/>
        <sz val="10"/>
        <color indexed="8"/>
        <rFont val="Verdana"/>
        <family val="2"/>
      </rPr>
      <t>+IM12</t>
    </r>
    <r>
      <rPr>
        <i/>
        <vertAlign val="subscript"/>
        <sz val="10"/>
        <color indexed="8"/>
        <rFont val="Verdana"/>
        <family val="2"/>
      </rPr>
      <t>t–1</t>
    </r>
    <r>
      <rPr>
        <i/>
        <sz val="10"/>
        <color indexed="8"/>
        <rFont val="Verdana"/>
        <family val="2"/>
      </rPr>
      <t>+IM13</t>
    </r>
    <r>
      <rPr>
        <i/>
        <vertAlign val="subscript"/>
        <sz val="10"/>
        <color indexed="8"/>
        <rFont val="Verdana"/>
        <family val="2"/>
      </rPr>
      <t>t–1</t>
    </r>
    <r>
      <rPr>
        <i/>
        <sz val="10"/>
        <color indexed="8"/>
        <rFont val="Verdana"/>
        <family val="2"/>
      </rPr>
      <t>+IM14</t>
    </r>
    <r>
      <rPr>
        <i/>
        <vertAlign val="subscript"/>
        <sz val="10"/>
        <color indexed="8"/>
        <rFont val="Verdana"/>
        <family val="2"/>
      </rPr>
      <t>t–1</t>
    </r>
  </si>
  <si>
    <t>TRUE/FALSE</t>
  </si>
  <si>
    <t>Implementation Milestone 2</t>
  </si>
  <si>
    <t>Implementation Milestone 3</t>
  </si>
  <si>
    <t>Implementation Milestone 4</t>
  </si>
  <si>
    <t>Implementation Milestone 5</t>
  </si>
  <si>
    <t>Implementation Milestone 6</t>
  </si>
  <si>
    <t>Implementation Milestone 7</t>
  </si>
  <si>
    <t>Implementation Milestone 8</t>
  </si>
  <si>
    <t>Implementation Milestone 9</t>
  </si>
  <si>
    <t>Implementation Milestone 10</t>
  </si>
  <si>
    <t>Implementation Milestone 11</t>
  </si>
  <si>
    <t>Implementation Milestone 12</t>
  </si>
  <si>
    <t>Implementation Milestone 13</t>
  </si>
  <si>
    <t>Implementation Milestone 14</t>
  </si>
  <si>
    <t>BMIT</t>
  </si>
  <si>
    <t>Criteria met</t>
  </si>
  <si>
    <t>Baseline Margin Implementation Total</t>
  </si>
  <si>
    <r>
      <t>IM1</t>
    </r>
    <r>
      <rPr>
        <i/>
        <vertAlign val="subscript"/>
        <sz val="8"/>
        <color indexed="8"/>
        <rFont val="Verdana"/>
        <family val="2"/>
      </rPr>
      <t>t</t>
    </r>
    <r>
      <rPr>
        <i/>
        <sz val="10"/>
        <color indexed="8"/>
        <rFont val="Verdana"/>
        <family val="2"/>
      </rPr>
      <t xml:space="preserve"> = BMIT x (2% x TF)</t>
    </r>
  </si>
  <si>
    <r>
      <t>IM2</t>
    </r>
    <r>
      <rPr>
        <i/>
        <vertAlign val="subscript"/>
        <sz val="8"/>
        <color indexed="8"/>
        <rFont val="Verdana"/>
        <family val="2"/>
      </rPr>
      <t>t</t>
    </r>
    <r>
      <rPr>
        <i/>
        <sz val="10"/>
        <color indexed="8"/>
        <rFont val="Verdana"/>
        <family val="2"/>
      </rPr>
      <t xml:space="preserve"> = BMIT x (3% x TF)</t>
    </r>
  </si>
  <si>
    <r>
      <t>IM3</t>
    </r>
    <r>
      <rPr>
        <i/>
        <vertAlign val="subscript"/>
        <sz val="8"/>
        <color indexed="8"/>
        <rFont val="Verdana"/>
        <family val="2"/>
      </rPr>
      <t>t</t>
    </r>
    <r>
      <rPr>
        <i/>
        <sz val="10"/>
        <color indexed="8"/>
        <rFont val="Verdana"/>
        <family val="2"/>
      </rPr>
      <t xml:space="preserve"> = BMIT x (4% x TF)</t>
    </r>
  </si>
  <si>
    <r>
      <t>IM4</t>
    </r>
    <r>
      <rPr>
        <i/>
        <vertAlign val="subscript"/>
        <sz val="8"/>
        <color indexed="8"/>
        <rFont val="Verdana"/>
        <family val="2"/>
      </rPr>
      <t>t</t>
    </r>
    <r>
      <rPr>
        <i/>
        <sz val="10"/>
        <color indexed="8"/>
        <rFont val="Verdana"/>
        <family val="2"/>
      </rPr>
      <t xml:space="preserve"> = BMIT x (4% x TF)</t>
    </r>
  </si>
  <si>
    <r>
      <t>IM5</t>
    </r>
    <r>
      <rPr>
        <i/>
        <vertAlign val="subscript"/>
        <sz val="8"/>
        <color indexed="8"/>
        <rFont val="Verdana"/>
        <family val="2"/>
      </rPr>
      <t>t</t>
    </r>
    <r>
      <rPr>
        <i/>
        <sz val="10"/>
        <color indexed="8"/>
        <rFont val="Verdana"/>
        <family val="2"/>
      </rPr>
      <t xml:space="preserve"> = BMIT x (4% x TF)</t>
    </r>
  </si>
  <si>
    <r>
      <t>IM6</t>
    </r>
    <r>
      <rPr>
        <i/>
        <vertAlign val="subscript"/>
        <sz val="8"/>
        <color indexed="8"/>
        <rFont val="Verdana"/>
        <family val="2"/>
      </rPr>
      <t>t</t>
    </r>
    <r>
      <rPr>
        <i/>
        <sz val="10"/>
        <color indexed="8"/>
        <rFont val="Verdana"/>
        <family val="2"/>
      </rPr>
      <t xml:space="preserve"> = BMIT x (4% x TF)</t>
    </r>
  </si>
  <si>
    <r>
      <t>IM7</t>
    </r>
    <r>
      <rPr>
        <i/>
        <vertAlign val="subscript"/>
        <sz val="8"/>
        <color indexed="8"/>
        <rFont val="Verdana"/>
        <family val="2"/>
      </rPr>
      <t>t</t>
    </r>
    <r>
      <rPr>
        <i/>
        <sz val="10"/>
        <color indexed="8"/>
        <rFont val="Verdana"/>
        <family val="2"/>
      </rPr>
      <t xml:space="preserve"> = BMIT x (4% x TF)</t>
    </r>
  </si>
  <si>
    <r>
      <t>IM8</t>
    </r>
    <r>
      <rPr>
        <i/>
        <vertAlign val="subscript"/>
        <sz val="8"/>
        <color indexed="8"/>
        <rFont val="Verdana"/>
        <family val="2"/>
      </rPr>
      <t>t</t>
    </r>
    <r>
      <rPr>
        <i/>
        <sz val="10"/>
        <color indexed="8"/>
        <rFont val="Verdana"/>
        <family val="2"/>
      </rPr>
      <t xml:space="preserve"> = BMIT x (10% x TF)</t>
    </r>
  </si>
  <si>
    <r>
      <t>IM9</t>
    </r>
    <r>
      <rPr>
        <i/>
        <vertAlign val="subscript"/>
        <sz val="8"/>
        <color indexed="8"/>
        <rFont val="Verdana"/>
        <family val="2"/>
      </rPr>
      <t>t</t>
    </r>
    <r>
      <rPr>
        <i/>
        <sz val="10"/>
        <color indexed="8"/>
        <rFont val="Verdana"/>
        <family val="2"/>
      </rPr>
      <t xml:space="preserve"> = BMIT x (10% x TF)</t>
    </r>
  </si>
  <si>
    <r>
      <t>IM10</t>
    </r>
    <r>
      <rPr>
        <i/>
        <vertAlign val="subscript"/>
        <sz val="8"/>
        <color indexed="8"/>
        <rFont val="Verdana"/>
        <family val="2"/>
      </rPr>
      <t>t</t>
    </r>
    <r>
      <rPr>
        <i/>
        <sz val="10"/>
        <color indexed="8"/>
        <rFont val="Verdana"/>
        <family val="2"/>
      </rPr>
      <t xml:space="preserve"> = BMIT x (10% x TF)</t>
    </r>
  </si>
  <si>
    <r>
      <t>IM11</t>
    </r>
    <r>
      <rPr>
        <i/>
        <vertAlign val="subscript"/>
        <sz val="8"/>
        <color indexed="8"/>
        <rFont val="Verdana"/>
        <family val="2"/>
      </rPr>
      <t>t</t>
    </r>
    <r>
      <rPr>
        <i/>
        <sz val="10"/>
        <color indexed="8"/>
        <rFont val="Verdana"/>
        <family val="2"/>
      </rPr>
      <t xml:space="preserve"> = BMIT x (15% x TF)</t>
    </r>
  </si>
  <si>
    <r>
      <t>IM12</t>
    </r>
    <r>
      <rPr>
        <i/>
        <vertAlign val="subscript"/>
        <sz val="8"/>
        <color indexed="8"/>
        <rFont val="Verdana"/>
        <family val="2"/>
      </rPr>
      <t>t</t>
    </r>
    <r>
      <rPr>
        <i/>
        <sz val="10"/>
        <color indexed="8"/>
        <rFont val="Verdana"/>
        <family val="2"/>
      </rPr>
      <t xml:space="preserve"> = BMIT x (15% x TF)</t>
    </r>
  </si>
  <si>
    <r>
      <t>IM13</t>
    </r>
    <r>
      <rPr>
        <i/>
        <vertAlign val="subscript"/>
        <sz val="8"/>
        <color indexed="8"/>
        <rFont val="Verdana"/>
        <family val="2"/>
      </rPr>
      <t>t</t>
    </r>
    <r>
      <rPr>
        <i/>
        <sz val="10"/>
        <color indexed="8"/>
        <rFont val="Verdana"/>
        <family val="2"/>
      </rPr>
      <t xml:space="preserve"> = BMIT x (15% x TF)</t>
    </r>
  </si>
  <si>
    <r>
      <t>IM14</t>
    </r>
    <r>
      <rPr>
        <i/>
        <vertAlign val="subscript"/>
        <sz val="8"/>
        <color indexed="8"/>
        <rFont val="Verdana"/>
        <family val="2"/>
      </rPr>
      <t>t</t>
    </r>
    <r>
      <rPr>
        <i/>
        <sz val="10"/>
        <color indexed="8"/>
        <rFont val="Verdana"/>
        <family val="2"/>
      </rPr>
      <t xml:space="preserve"> = - (IM11t + IM12t + IM13t) x 0.7</t>
    </r>
  </si>
  <si>
    <t>SUM 1</t>
  </si>
  <si>
    <t>SUM 2</t>
  </si>
  <si>
    <t>SUM 3</t>
  </si>
  <si>
    <t>SUM 4</t>
  </si>
  <si>
    <t>Service User Measure</t>
  </si>
  <si>
    <t>Service Delivery Measure</t>
  </si>
  <si>
    <t>SDM 1</t>
  </si>
  <si>
    <t>SDM 2</t>
  </si>
  <si>
    <t>SDM 3</t>
  </si>
  <si>
    <t>SDM 4</t>
  </si>
  <si>
    <t>DIM 1</t>
  </si>
  <si>
    <t>DIM 2</t>
  </si>
  <si>
    <t>DIM 3</t>
  </si>
  <si>
    <t>DIM 4</t>
  </si>
  <si>
    <t>VMM 1</t>
  </si>
  <si>
    <t>VMM 2</t>
  </si>
  <si>
    <t>VMM 3</t>
  </si>
  <si>
    <t>VMM 4</t>
  </si>
  <si>
    <t>Development and Improvement Measure</t>
  </si>
  <si>
    <t>Value for Money Measure</t>
  </si>
  <si>
    <r>
      <t>K</t>
    </r>
    <r>
      <rPr>
        <i/>
        <vertAlign val="subscript"/>
        <sz val="8"/>
        <color indexed="8"/>
        <rFont val="Verdana"/>
        <family val="2"/>
      </rPr>
      <t>t</t>
    </r>
    <r>
      <rPr>
        <i/>
        <sz val="10"/>
        <color indexed="8"/>
        <rFont val="Verdana"/>
        <family val="2"/>
      </rPr>
      <t xml:space="preserve"> = (AR</t>
    </r>
    <r>
      <rPr>
        <i/>
        <vertAlign val="subscript"/>
        <sz val="10"/>
        <color indexed="8"/>
        <rFont val="Verdana"/>
        <family val="2"/>
      </rPr>
      <t>t-1</t>
    </r>
    <r>
      <rPr>
        <i/>
        <sz val="10"/>
        <color indexed="8"/>
        <rFont val="Verdana"/>
        <family val="2"/>
      </rPr>
      <t xml:space="preserve"> - RR</t>
    </r>
    <r>
      <rPr>
        <i/>
        <vertAlign val="subscript"/>
        <sz val="10"/>
        <color indexed="8"/>
        <rFont val="Verdana"/>
        <family val="2"/>
      </rPr>
      <t>t-1</t>
    </r>
    <r>
      <rPr>
        <i/>
        <sz val="10"/>
        <color indexed="8"/>
        <rFont val="Verdana"/>
        <family val="2"/>
      </rPr>
      <t xml:space="preserve"> - DBC</t>
    </r>
    <r>
      <rPr>
        <i/>
        <vertAlign val="subscript"/>
        <sz val="10"/>
        <color indexed="8"/>
        <rFont val="Verdana"/>
        <family val="2"/>
      </rPr>
      <t>t-1</t>
    </r>
    <r>
      <rPr>
        <i/>
        <sz val="10"/>
        <color indexed="8"/>
        <rFont val="Verdana"/>
        <family val="2"/>
      </rPr>
      <t>) x [1 + (ASR</t>
    </r>
    <r>
      <rPr>
        <i/>
        <vertAlign val="subscript"/>
        <sz val="10"/>
        <color indexed="8"/>
        <rFont val="Verdana"/>
        <family val="2"/>
      </rPr>
      <t>t</t>
    </r>
    <r>
      <rPr>
        <i/>
        <sz val="10"/>
        <color indexed="8"/>
        <rFont val="Verdana"/>
        <family val="2"/>
      </rPr>
      <t>)/100]</t>
    </r>
  </si>
  <si>
    <t>RR</t>
  </si>
  <si>
    <t>BDC</t>
  </si>
  <si>
    <t>ASR</t>
  </si>
  <si>
    <t>Regulated Revenue</t>
  </si>
  <si>
    <t>Allowed Revenue</t>
  </si>
  <si>
    <t>AR</t>
  </si>
  <si>
    <t>Bad Debt Contribution</t>
  </si>
  <si>
    <t>Average Specified Rate</t>
  </si>
  <si>
    <r>
      <t>BMOPA</t>
    </r>
    <r>
      <rPr>
        <i/>
        <vertAlign val="subscript"/>
        <sz val="8"/>
        <color indexed="8"/>
        <rFont val="Verdana"/>
        <family val="2"/>
      </rPr>
      <t>t</t>
    </r>
    <r>
      <rPr>
        <i/>
        <sz val="10"/>
        <color indexed="8"/>
        <rFont val="Verdana"/>
        <family val="2"/>
      </rPr>
      <t xml:space="preserve"> = [SUM 1-4] + [SDM 1-4] + [DIM 1-4] + [VMM 1-4]</t>
    </r>
  </si>
  <si>
    <t>Operation phase (i.e. Implementation completed)</t>
  </si>
  <si>
    <t>Baseline Margin Implementation Performance Adjustment</t>
  </si>
  <si>
    <t>Baseline Margin Operational Performance Adjustment</t>
  </si>
  <si>
    <t>DSP</t>
  </si>
  <si>
    <t>Administration</t>
  </si>
  <si>
    <t>Financial Management</t>
  </si>
  <si>
    <t>Human Resources Management</t>
  </si>
  <si>
    <t>Enterprise ICT Systems</t>
  </si>
  <si>
    <t>Facilities Management</t>
  </si>
  <si>
    <t>Legal Support</t>
  </si>
  <si>
    <t>Procurement</t>
  </si>
  <si>
    <t>Accounting treatment</t>
  </si>
  <si>
    <t>Revenue</t>
  </si>
  <si>
    <t>Other operating income</t>
  </si>
  <si>
    <t>Operating costs</t>
  </si>
  <si>
    <t>Depreciation of operational assets</t>
  </si>
  <si>
    <t>Depreciation of non-operational assets</t>
  </si>
  <si>
    <t>Insurance costs</t>
  </si>
  <si>
    <t>Interest income and similar income</t>
  </si>
  <si>
    <t>Interest receivable</t>
  </si>
  <si>
    <t>Other investment income</t>
  </si>
  <si>
    <t>Interest expense and other finance costs</t>
  </si>
  <si>
    <t>Other finance costs</t>
  </si>
  <si>
    <t>Profit before taxation</t>
  </si>
  <si>
    <t>Taxation</t>
  </si>
  <si>
    <t>Current Tax - current year</t>
  </si>
  <si>
    <t>Deferred Tax - current year</t>
  </si>
  <si>
    <t>Profit for the year</t>
  </si>
  <si>
    <t>Other comprehensive income</t>
  </si>
  <si>
    <t>Total comprehensive income for the year</t>
  </si>
  <si>
    <t>Non-current assets</t>
  </si>
  <si>
    <t>Investments</t>
  </si>
  <si>
    <t>Current assets</t>
  </si>
  <si>
    <t>Cash flows from operating activities</t>
  </si>
  <si>
    <t>Income tax paid</t>
  </si>
  <si>
    <t>Cash flows from investing activities</t>
  </si>
  <si>
    <t>Cash flows from financing activities</t>
  </si>
  <si>
    <t>Net (decrease)/increase in cash and cash equivalents</t>
  </si>
  <si>
    <t>Cash and cash equivalents at beginning of year</t>
  </si>
  <si>
    <t>Cash and cash equivalents at end of year</t>
  </si>
  <si>
    <t>Cash receipts</t>
  </si>
  <si>
    <t>Cash payments</t>
  </si>
  <si>
    <t>GAAP used</t>
  </si>
  <si>
    <t>1. Cash-flow statement</t>
  </si>
  <si>
    <t>SM1</t>
  </si>
  <si>
    <t>SM2</t>
  </si>
  <si>
    <t>SM3</t>
  </si>
  <si>
    <t>SC1</t>
  </si>
  <si>
    <t>SC2</t>
  </si>
  <si>
    <t>SC3</t>
  </si>
  <si>
    <t>SC4</t>
  </si>
  <si>
    <t>DM1</t>
  </si>
  <si>
    <t>DM2.1</t>
  </si>
  <si>
    <t>DM2.2</t>
  </si>
  <si>
    <t>DM2.3</t>
  </si>
  <si>
    <t>DM2.4</t>
  </si>
  <si>
    <t>DM2.5</t>
  </si>
  <si>
    <t>DM2.6</t>
  </si>
  <si>
    <t>DM3</t>
  </si>
  <si>
    <t>DM4</t>
  </si>
  <si>
    <t>Service Provision</t>
  </si>
  <si>
    <t>Service Management &amp; Reporting</t>
  </si>
  <si>
    <t>Innovation &amp; Service Development</t>
  </si>
  <si>
    <t>Service Integration</t>
  </si>
  <si>
    <t>Technical &amp; Security Assurance</t>
  </si>
  <si>
    <t>Testing &amp; Trialling Management</t>
  </si>
  <si>
    <t>Contract Management</t>
  </si>
  <si>
    <t>DCC Corporate Management</t>
  </si>
  <si>
    <t>Billing &amp; Payment</t>
  </si>
  <si>
    <t>3. Income statement</t>
  </si>
  <si>
    <t>2. Balance sheet</t>
  </si>
  <si>
    <t>Other external costs</t>
  </si>
  <si>
    <t>Tangible assets</t>
  </si>
  <si>
    <t>Stocks</t>
  </si>
  <si>
    <t>Investments and short-term deposits</t>
  </si>
  <si>
    <t>Current liabilities (amounts falling due within one year)</t>
  </si>
  <si>
    <t>Total</t>
  </si>
  <si>
    <t>FTE</t>
  </si>
  <si>
    <t>Regulated revenue</t>
  </si>
  <si>
    <t>Internal costs</t>
  </si>
  <si>
    <t>Total internal costs by service level</t>
  </si>
  <si>
    <t>Change in costs - please specify</t>
  </si>
  <si>
    <t>Please specify</t>
  </si>
  <si>
    <t>Year of licence term</t>
  </si>
  <si>
    <t>Comment: [  please specify  ]</t>
  </si>
  <si>
    <t>Costs should be reported as the delta (+/-) from previous regulatory reporting year submission.</t>
  </si>
  <si>
    <t>1. Cost reporting by operational service requirements</t>
  </si>
  <si>
    <t>2. Record of changes in regulatory reported costs by service level</t>
  </si>
  <si>
    <t>Interest received (+ve)</t>
  </si>
  <si>
    <t>Interest paid (-ve)</t>
  </si>
  <si>
    <t>Cash at bank and in hand</t>
  </si>
  <si>
    <t>Trade Debtors</t>
  </si>
  <si>
    <t>Loans due from other Group companies</t>
  </si>
  <si>
    <t>Non Current Liabilities (amounts falling due after more than one year)</t>
  </si>
  <si>
    <t>Provisions for liabilities and charges</t>
  </si>
  <si>
    <t>NET ASSETS</t>
  </si>
  <si>
    <t>Shareholders funds</t>
  </si>
  <si>
    <t>Balance sheet check</t>
  </si>
  <si>
    <t>Operating profit (before exceptional items)</t>
  </si>
  <si>
    <t>Exception items</t>
  </si>
  <si>
    <t>Operating profit before Finance costs and tax</t>
  </si>
  <si>
    <t>Current Tax - prior year adjustment</t>
  </si>
  <si>
    <r>
      <t xml:space="preserve">Comment: </t>
    </r>
    <r>
      <rPr>
        <sz val="10"/>
        <color theme="1"/>
        <rFont val="Verdana"/>
        <family val="2"/>
      </rPr>
      <t>please explain driver of changes from previous year regulatory reporting submission</t>
    </r>
  </si>
  <si>
    <t>[ input code]</t>
  </si>
  <si>
    <t>1. Data Service Provider costs</t>
  </si>
  <si>
    <t>Pre-integration</t>
  </si>
  <si>
    <t>System integration</t>
  </si>
  <si>
    <t>Fixed operational charges</t>
  </si>
  <si>
    <t>Transaction charges</t>
  </si>
  <si>
    <t>Incentive payments</t>
  </si>
  <si>
    <t>2. Record of changes in regulatory reported costs</t>
  </si>
  <si>
    <t>Costs should be reported as the delta (+/-) from the previous regulatory reporting year submission.</t>
  </si>
  <si>
    <t>1. CSP North costs</t>
  </si>
  <si>
    <t>Roll-out/Coverage</t>
  </si>
  <si>
    <t>Comms Hub Monthly Asset Charge</t>
  </si>
  <si>
    <t>Comms Hub Maintenance</t>
  </si>
  <si>
    <t>TOTAL CSP NORTH COSTS (EXCLUDING INCENTIVE PAYMENTS)</t>
  </si>
  <si>
    <t>1. CSP Central costs</t>
  </si>
  <si>
    <t>1. CSP South costs</t>
  </si>
  <si>
    <t>1. Other External costs</t>
  </si>
  <si>
    <r>
      <rPr>
        <b/>
        <sz val="10"/>
        <color indexed="8"/>
        <rFont val="Verdana"/>
        <family val="2"/>
      </rPr>
      <t xml:space="preserve">Purpose: </t>
    </r>
    <r>
      <rPr>
        <sz val="10"/>
        <color theme="1"/>
        <rFont val="Verdana"/>
        <family val="2"/>
      </rPr>
      <t>This section of regulatory reporting for external costs requires the DCC licensee to report changes to incurred and forecast costs from previous year regulatory reporting submissions.</t>
    </r>
  </si>
  <si>
    <t>Response:</t>
  </si>
  <si>
    <t>Correction factor</t>
  </si>
  <si>
    <t>Reporting year: (enter 2014 for 2013/14)</t>
  </si>
  <si>
    <t>Reporting year</t>
  </si>
  <si>
    <t>Current regulatory reporting year</t>
  </si>
  <si>
    <t>Forthcoming regulatory reporting year</t>
  </si>
  <si>
    <t>Total FTEs</t>
  </si>
  <si>
    <t>Director</t>
  </si>
  <si>
    <t>Base Grade</t>
  </si>
  <si>
    <t>Senior Manger</t>
  </si>
  <si>
    <t>Manager</t>
  </si>
  <si>
    <t>Assistant</t>
  </si>
  <si>
    <r>
      <t xml:space="preserve">3. Average staff costs by grade - </t>
    </r>
    <r>
      <rPr>
        <b/>
        <u/>
        <sz val="10"/>
        <color indexed="8"/>
        <rFont val="Verdana"/>
        <family val="2"/>
      </rPr>
      <t>current</t>
    </r>
    <r>
      <rPr>
        <b/>
        <sz val="10"/>
        <color indexed="8"/>
        <rFont val="Verdana"/>
        <family val="2"/>
      </rPr>
      <t xml:space="preserve"> and forthcoming regulatory reporting year</t>
    </r>
  </si>
  <si>
    <t>Check</t>
  </si>
  <si>
    <t>Please specify if sub grades apply</t>
  </si>
  <si>
    <t>Other - Please specify</t>
  </si>
  <si>
    <t>EXTERNAL COSTS</t>
  </si>
  <si>
    <t>CSP - North</t>
  </si>
  <si>
    <t>CSP - Central</t>
  </si>
  <si>
    <t>CSP - South</t>
  </si>
  <si>
    <t>INTERNAL COSTS</t>
  </si>
  <si>
    <t>PASS-THROUGH COSTS</t>
  </si>
  <si>
    <t>Total internal costs</t>
  </si>
  <si>
    <t>1. PREVIOUS REGULATORY REPORTING YEAR</t>
  </si>
  <si>
    <t xml:space="preserve">2. CURRENT REGULATORY REPORTING YEAR </t>
  </si>
  <si>
    <r>
      <t xml:space="preserve">PURPOSE: </t>
    </r>
    <r>
      <rPr>
        <sz val="10"/>
        <color theme="1"/>
        <rFont val="Verdana"/>
        <family val="2"/>
      </rPr>
      <t>this worksheet is intended to provide a summary reconciliation of incurred and forecast total licensee costs in the current regulatory reporting year compared to estimates in the previous regulatory reporting year</t>
    </r>
  </si>
  <si>
    <t>PLEASE PROVIDE ASSOCIATED COMMENTARY TO THE RECONCILIATION:</t>
  </si>
  <si>
    <r>
      <rPr>
        <b/>
        <sz val="15"/>
        <color indexed="8"/>
        <rFont val="Verdana"/>
        <family val="2"/>
      </rPr>
      <t>Declaration</t>
    </r>
    <r>
      <rPr>
        <sz val="10"/>
        <color theme="1"/>
        <rFont val="Verdana"/>
        <family val="2"/>
      </rPr>
      <t xml:space="preserve">
The below declaration is to be signed off by a director of the licensee.
</t>
    </r>
  </si>
  <si>
    <t>Name:</t>
  </si>
  <si>
    <t>[Name of director]</t>
  </si>
  <si>
    <t>Position:</t>
  </si>
  <si>
    <t>Date:</t>
  </si>
  <si>
    <t>£m, net</t>
  </si>
  <si>
    <t>Incentive</t>
  </si>
  <si>
    <t>Interest payable</t>
  </si>
  <si>
    <t>3. New External Contract providers</t>
  </si>
  <si>
    <t>Month - reference</t>
  </si>
  <si>
    <t>Month - date</t>
  </si>
  <si>
    <t>Apr</t>
  </si>
  <si>
    <t>May</t>
  </si>
  <si>
    <t>Jun</t>
  </si>
  <si>
    <t>Jul</t>
  </si>
  <si>
    <t>Aug</t>
  </si>
  <si>
    <t>Sep</t>
  </si>
  <si>
    <t>Oct</t>
  </si>
  <si>
    <t>Nov</t>
  </si>
  <si>
    <t>Dec</t>
  </si>
  <si>
    <t>Jan</t>
  </si>
  <si>
    <t>Feb</t>
  </si>
  <si>
    <t>Mar</t>
  </si>
  <si>
    <t>Pass-through costs</t>
  </si>
  <si>
    <t>Outgoings</t>
  </si>
  <si>
    <t>Margin</t>
  </si>
  <si>
    <t>Cash at start of month</t>
  </si>
  <si>
    <t>Cash-flow balances</t>
  </si>
  <si>
    <t>Cash payments - please specify</t>
  </si>
  <si>
    <t>Cash payments - internal costs and margin</t>
  </si>
  <si>
    <r>
      <t xml:space="preserve">1. Cash-flow management - </t>
    </r>
    <r>
      <rPr>
        <b/>
        <u/>
        <sz val="10"/>
        <color indexed="8"/>
        <rFont val="Verdana"/>
        <family val="2"/>
      </rPr>
      <t>Current</t>
    </r>
    <r>
      <rPr>
        <b/>
        <sz val="10"/>
        <color indexed="8"/>
        <rFont val="Verdana"/>
        <family val="2"/>
      </rPr>
      <t xml:space="preserve"> regulatory reporting year</t>
    </r>
  </si>
  <si>
    <t>Cash-flow metrics</t>
  </si>
  <si>
    <t>Lowest month-end cash balance</t>
  </si>
  <si>
    <t>Peak any-time cash balance</t>
  </si>
  <si>
    <r>
      <t xml:space="preserve">2. Cash-flow management - </t>
    </r>
    <r>
      <rPr>
        <b/>
        <u/>
        <sz val="10"/>
        <color indexed="8"/>
        <rFont val="Verdana"/>
        <family val="2"/>
      </rPr>
      <t>Forthcoming</t>
    </r>
    <r>
      <rPr>
        <b/>
        <sz val="10"/>
        <color indexed="8"/>
        <rFont val="Verdana"/>
        <family val="2"/>
      </rPr>
      <t xml:space="preserve"> regulatory reporting year</t>
    </r>
  </si>
  <si>
    <t>Regulatory reporting year</t>
  </si>
  <si>
    <t>3. Supporting questions</t>
  </si>
  <si>
    <t>External costs - other - please specify</t>
  </si>
  <si>
    <r>
      <rPr>
        <b/>
        <sz val="10"/>
        <rFont val="Verdana"/>
        <family val="2"/>
      </rPr>
      <t xml:space="preserve">Q1: </t>
    </r>
    <r>
      <rPr>
        <sz val="10"/>
        <rFont val="Verdana"/>
        <family val="2"/>
      </rPr>
      <t xml:space="preserve">Please describe new/other external service costs and/or names of new external contract services providers  procured for the current regulatory reporting year. </t>
    </r>
  </si>
  <si>
    <r>
      <rPr>
        <b/>
        <sz val="10"/>
        <rFont val="Verdana"/>
        <family val="2"/>
      </rPr>
      <t xml:space="preserve">Q2: </t>
    </r>
    <r>
      <rPr>
        <sz val="10"/>
        <rFont val="Verdana"/>
        <family val="2"/>
      </rPr>
      <t xml:space="preserve">Please describe new/other external service costs and/or names of new external contract services providers expected to be procured in the forthcoming regulatory reporting year. </t>
    </r>
  </si>
  <si>
    <t>Q3: Please explain how prudent budgeting arrangements have been applied in managing the licensee's cash balances. Please provide supporting assumptions.</t>
  </si>
  <si>
    <t>Q2: Please explain the operating liquidity requirements of the licensee's business. What are the factors impacting on peak business cash-flow requirements.</t>
  </si>
  <si>
    <t>1. LICENCE APPLICATION BUSINESS PLAN</t>
  </si>
  <si>
    <r>
      <rPr>
        <b/>
        <sz val="10"/>
        <color indexed="8"/>
        <rFont val="Verdana"/>
        <family val="2"/>
      </rPr>
      <t xml:space="preserve">Purpose: </t>
    </r>
    <r>
      <rPr>
        <sz val="10"/>
        <color theme="1"/>
        <rFont val="Verdana"/>
        <family val="2"/>
      </rPr>
      <t>This section of regulatory reporting for DSP costs requires the DCC licensee to report changes to incurred and forecast costs for each year of licence term compared to the same information provided in the previous year regulatory reporting submissions.</t>
    </r>
  </si>
  <si>
    <r>
      <rPr>
        <b/>
        <sz val="10"/>
        <color indexed="8"/>
        <rFont val="Verdana"/>
        <family val="2"/>
      </rPr>
      <t xml:space="preserve">Purpose: </t>
    </r>
    <r>
      <rPr>
        <sz val="10"/>
        <color theme="1"/>
        <rFont val="Verdana"/>
        <family val="2"/>
      </rPr>
      <t>This section of regulatory reporting for CSP North costs requires the DCC licensee to report changes to incurred and forecast costs for each year of licence term compared to the same information provided in the previous year regulatory reporting submissions.</t>
    </r>
  </si>
  <si>
    <t>5. Internal costs - by service level</t>
  </si>
  <si>
    <t>3. Revenue reporting</t>
  </si>
  <si>
    <t>2. Summary data</t>
  </si>
  <si>
    <t>1. Fixed data</t>
  </si>
  <si>
    <r>
      <t xml:space="preserve">Requirement
</t>
    </r>
    <r>
      <rPr>
        <sz val="10"/>
        <rFont val="Verdana"/>
        <family val="2"/>
      </rPr>
      <t>This workbook comprises the templates for the price control information reporting referred to in Condition 32: Reporting of Price Control Information and Condition 33: Regulatory Instructions and Guidance of the Smart Meter Communication Licence. This requires the licensee to collect and provide the Authority with Price Control Information in such a manner as will: a) ensure that the Authority is provided with such information on a consistent basis in respect of each year of each Regulatory Year of the Smart Meter Communication licence; b) enable the Authority to monitor the licensee's compliance with the Price Control Conditions in Chapter 9 of the licence; and c) facilitate any review or modification by the Authority of those conditions. Price Control Information means the specified information contained in the Regulatory Instruction and Guidance (RIGs) issued by the Authority under Condition 33 of the Smart Meter Communication Licence.</t>
    </r>
  </si>
  <si>
    <t>External costs - DSP</t>
  </si>
  <si>
    <t>External costs - CSP North</t>
  </si>
  <si>
    <t>External costs - CSP Central</t>
  </si>
  <si>
    <t>External costs - CSP South</t>
  </si>
  <si>
    <t>Month end cash  balance</t>
  </si>
  <si>
    <r>
      <t xml:space="preserve">1. Full Time Equivalent resourcing by function- </t>
    </r>
    <r>
      <rPr>
        <b/>
        <u/>
        <sz val="10"/>
        <color indexed="8"/>
        <rFont val="Verdana"/>
        <family val="2"/>
      </rPr>
      <t>current</t>
    </r>
    <r>
      <rPr>
        <b/>
        <sz val="10"/>
        <color indexed="8"/>
        <rFont val="Verdana"/>
        <family val="2"/>
      </rPr>
      <t xml:space="preserve"> and forthcoming regulatory reporting year</t>
    </r>
  </si>
  <si>
    <r>
      <t xml:space="preserve">2. Full Time Equivalent resourcing by grade - </t>
    </r>
    <r>
      <rPr>
        <b/>
        <u/>
        <sz val="10"/>
        <color indexed="8"/>
        <rFont val="Verdana"/>
        <family val="2"/>
      </rPr>
      <t>current</t>
    </r>
    <r>
      <rPr>
        <b/>
        <sz val="10"/>
        <color indexed="8"/>
        <rFont val="Verdana"/>
        <family val="2"/>
      </rPr>
      <t xml:space="preserve"> and forthcoming regulatory reporting year</t>
    </r>
  </si>
  <si>
    <t>Finance</t>
  </si>
  <si>
    <t>Commercial</t>
  </si>
  <si>
    <t>Senior Manager</t>
  </si>
  <si>
    <r>
      <t xml:space="preserve">PURPOSE: </t>
    </r>
    <r>
      <rPr>
        <sz val="10"/>
        <color theme="1"/>
        <rFont val="Verdana"/>
        <family val="2"/>
      </rPr>
      <t>this worksheet is intended to provide a detailed reconciliation of incurred and forecast licensee internal costs in the current regulatory reporting year compared to estimates from the previous regulatory reporting year.</t>
    </r>
  </si>
  <si>
    <t>1. PREVIOUS YEAR REGULATORY REPORTING</t>
  </si>
  <si>
    <t>3. DIFFERENCE</t>
  </si>
  <si>
    <t>DSP costs</t>
  </si>
  <si>
    <t>CSP North costs</t>
  </si>
  <si>
    <t>CSP Central costs</t>
  </si>
  <si>
    <t>CSP South costs</t>
  </si>
  <si>
    <t>Corporate costs</t>
  </si>
  <si>
    <t xml:space="preserve">Secretariat/HR </t>
  </si>
  <si>
    <t>Finance (e.g. Treasury functions / internal audit)</t>
  </si>
  <si>
    <t>Legal</t>
  </si>
  <si>
    <t>IT</t>
  </si>
  <si>
    <t>Total of breakdown</t>
  </si>
  <si>
    <t>PLEASE PROVIDE ASSOCIATED COMMENTARY ON THE VALUE FOR MONEY OF SHARED GROUP COSTS.</t>
  </si>
  <si>
    <r>
      <rPr>
        <b/>
        <sz val="10"/>
        <color indexed="8"/>
        <rFont val="Verdana"/>
        <family val="2"/>
      </rPr>
      <t xml:space="preserve">Purpose: </t>
    </r>
    <r>
      <rPr>
        <sz val="10"/>
        <color theme="1"/>
        <rFont val="Verdana"/>
        <family val="2"/>
      </rPr>
      <t>This section of regulatory reporting requires the DCC licensee to report changes to incurred and forecast costs for each year of licence term compared to the same information provided in the previous year regulatory reporting submissions.</t>
    </r>
  </si>
  <si>
    <t>Changes in regulatory reported costs by function</t>
  </si>
  <si>
    <r>
      <t xml:space="preserve">PURPOSE: </t>
    </r>
    <r>
      <rPr>
        <sz val="10"/>
        <color theme="1"/>
        <rFont val="Verdana"/>
        <family val="2"/>
      </rPr>
      <t>this worksheet contains data that is common across worksheets.</t>
    </r>
  </si>
  <si>
    <r>
      <t xml:space="preserve">PURPOSE: </t>
    </r>
    <r>
      <rPr>
        <sz val="10"/>
        <color theme="1"/>
        <rFont val="Verdana"/>
        <family val="2"/>
      </rPr>
      <t>this worksheet collates summary data from other worksheets. No information needs to be entered on this worksheet.</t>
    </r>
  </si>
  <si>
    <r>
      <t xml:space="preserve">PURPOSE: </t>
    </r>
    <r>
      <rPr>
        <sz val="10"/>
        <color theme="1"/>
        <rFont val="Verdana"/>
        <family val="2"/>
      </rPr>
      <t>this worksheet reproduces the calculations of the Principal Formula for the Allowed Revenue.</t>
    </r>
  </si>
  <si>
    <t>Others - Please specify</t>
  </si>
  <si>
    <t>Licence Application Business Plan</t>
  </si>
  <si>
    <t>Previous year's forecast for current regulatory reporting year</t>
  </si>
  <si>
    <t>Previous regulatory reporting year</t>
  </si>
  <si>
    <r>
      <t xml:space="preserve">PURPOSE: </t>
    </r>
    <r>
      <rPr>
        <sz val="10"/>
        <color theme="1"/>
        <rFont val="Verdana"/>
        <family val="2"/>
      </rPr>
      <t>this worksheet is intended to provide information about staff resources, grades and costs in the current reporting year compared to (1) the previous year, (2) the previous year's forecasts for the current year, (2) the forecast for the forthcoming year, and (4) the estimate from the Licence Application Business Plan for the current year.</t>
    </r>
  </si>
  <si>
    <t>Project 1</t>
  </si>
  <si>
    <t>Project 2</t>
  </si>
  <si>
    <t>10. Staff Resourcing and Costs</t>
  </si>
  <si>
    <t>Design &amp; Assurance</t>
  </si>
  <si>
    <t>New scope</t>
  </si>
  <si>
    <t>Baseline</t>
  </si>
  <si>
    <t>New Scope</t>
  </si>
  <si>
    <t>Purpose: This section of regulatory reporting for CSP Central costs requires the DCC licensee to report changes to incurred and forecast costs for each year of licence term compared to the same information provided in the previous year regulatory reporting submissions.</t>
  </si>
  <si>
    <t>Purpose: This section of regulatory reporting for CSP South costs requires the DCC licensee to report changes to incurred and forecast costs for each year of licence term compared to the same information provided in the previous year regulatory reporting submissions.</t>
  </si>
  <si>
    <r>
      <t xml:space="preserve">PURPOSE: </t>
    </r>
    <r>
      <rPr>
        <sz val="10"/>
        <color theme="1"/>
        <rFont val="Verdana"/>
        <family val="2"/>
      </rPr>
      <t>this worksheet is intended to provide a detailed reconciliation of incurred and forecast licensee internal costs in the current regulatory reporting year compared to estimates from the Licence Application Business Plan.</t>
    </r>
  </si>
  <si>
    <t>Payroll costs</t>
  </si>
  <si>
    <t>Non-payroll costs</t>
  </si>
  <si>
    <t>Accommodation</t>
  </si>
  <si>
    <t>External services</t>
  </si>
  <si>
    <t>Internal services</t>
  </si>
  <si>
    <t>Recruitment</t>
  </si>
  <si>
    <t>Service management</t>
  </si>
  <si>
    <t>Transition</t>
  </si>
  <si>
    <t>Impact assessments</t>
  </si>
  <si>
    <t>Project 3</t>
  </si>
  <si>
    <t>Spare - Please specify</t>
  </si>
  <si>
    <t>Changes in regulatory reported costs by main GL accounting code</t>
  </si>
  <si>
    <t>4. Internal costs - by DCC cost centre</t>
  </si>
  <si>
    <t>2. Internal costs by DCC cost centre and projects</t>
  </si>
  <si>
    <t>3. Internal cost by main GL code</t>
  </si>
  <si>
    <t>4. Record of changes in regulatory reported costs</t>
  </si>
  <si>
    <t>6: Financial statements</t>
  </si>
  <si>
    <t>7: Cash balances</t>
  </si>
  <si>
    <t>User Integration: Testing</t>
  </si>
  <si>
    <t>Termination assistance</t>
  </si>
  <si>
    <t>User Integration: Interface testing</t>
  </si>
  <si>
    <t xml:space="preserve"> </t>
  </si>
  <si>
    <r>
      <t xml:space="preserve">PURPOSE: </t>
    </r>
    <r>
      <rPr>
        <sz val="10"/>
        <color theme="1"/>
        <rFont val="Verdana"/>
        <family val="2"/>
      </rPr>
      <t>this worksheet is intended to provide a summary reconciliation of incurred and forecast total licensee costs in the current regulatory reporting year compared to estimates in the Licensees' Licence Application Business Plan.</t>
    </r>
  </si>
  <si>
    <t>1.0</t>
  </si>
  <si>
    <t>Cells to be populated by the licensee (values not stated in the Licence)</t>
  </si>
  <si>
    <t>Values stated in the licence. To be entered by licensee if they are not already populated.</t>
  </si>
  <si>
    <t>Condition 32 of the Smart Meter Communication Licence requires (amongst other things) the licensee to collect and provide the Authority with Price Control Information. For that purpose the Licence requires that the licensee has in place and maintains (and ensures that any Affiliate or Related Undertaking of the Licensee, and any External Service Provider from whom Relevant Service Capability is procured pursuant to Condition 16, has in place and maintains) appropriate accounting records, systems, processes, and procedures to enable the licensee: 
a) to measure, record, and collect such Price Control Information as is specified from time to time in the RIGs; and 
b) to report Price Control Information to the Authority in respect of the period comprising each separate Regulatory Year of this Licence by not later than 31 July in the next following Regulatory Year.</t>
  </si>
  <si>
    <r>
      <t>AR</t>
    </r>
    <r>
      <rPr>
        <i/>
        <vertAlign val="subscript"/>
        <sz val="10"/>
        <color indexed="8"/>
        <rFont val="Verdana"/>
        <family val="2"/>
      </rPr>
      <t>t</t>
    </r>
    <r>
      <rPr>
        <i/>
        <sz val="10"/>
        <color indexed="8"/>
        <rFont val="Verdana"/>
        <family val="2"/>
      </rPr>
      <t xml:space="preserve"> = EC</t>
    </r>
    <r>
      <rPr>
        <i/>
        <vertAlign val="subscript"/>
        <sz val="10"/>
        <color indexed="8"/>
        <rFont val="Verdana"/>
        <family val="2"/>
      </rPr>
      <t>t</t>
    </r>
    <r>
      <rPr>
        <i/>
        <sz val="10"/>
        <color indexed="8"/>
        <rFont val="Verdana"/>
        <family val="2"/>
      </rPr>
      <t xml:space="preserve"> + IC</t>
    </r>
    <r>
      <rPr>
        <i/>
        <vertAlign val="subscript"/>
        <sz val="10"/>
        <color indexed="8"/>
        <rFont val="Verdana"/>
        <family val="2"/>
      </rPr>
      <t>t</t>
    </r>
    <r>
      <rPr>
        <i/>
        <sz val="10"/>
        <color indexed="8"/>
        <rFont val="Verdana"/>
        <family val="2"/>
      </rPr>
      <t xml:space="preserve"> + PTC</t>
    </r>
    <r>
      <rPr>
        <i/>
        <vertAlign val="subscript"/>
        <sz val="10"/>
        <color indexed="8"/>
        <rFont val="Verdana"/>
        <family val="2"/>
      </rPr>
      <t>t</t>
    </r>
    <r>
      <rPr>
        <i/>
        <sz val="10"/>
        <color indexed="8"/>
        <rFont val="Verdana"/>
        <family val="2"/>
      </rPr>
      <t xml:space="preserve"> + BM</t>
    </r>
    <r>
      <rPr>
        <i/>
        <vertAlign val="subscript"/>
        <sz val="10"/>
        <color indexed="8"/>
        <rFont val="Verdana"/>
        <family val="2"/>
      </rPr>
      <t>t</t>
    </r>
    <r>
      <rPr>
        <i/>
        <sz val="10"/>
        <color indexed="8"/>
        <rFont val="Verdana"/>
        <family val="2"/>
      </rPr>
      <t xml:space="preserve"> + BMPA</t>
    </r>
    <r>
      <rPr>
        <i/>
        <vertAlign val="subscript"/>
        <sz val="10"/>
        <color indexed="8"/>
        <rFont val="Verdana"/>
        <family val="2"/>
      </rPr>
      <t>t</t>
    </r>
    <r>
      <rPr>
        <i/>
        <sz val="10"/>
        <color indexed="8"/>
        <rFont val="Verdana"/>
        <family val="2"/>
      </rPr>
      <t xml:space="preserve"> + ECGS</t>
    </r>
    <r>
      <rPr>
        <i/>
        <vertAlign val="subscript"/>
        <sz val="10"/>
        <color indexed="8"/>
        <rFont val="Verdana"/>
        <family val="2"/>
      </rPr>
      <t>t</t>
    </r>
    <r>
      <rPr>
        <i/>
        <sz val="10"/>
        <color indexed="8"/>
        <rFont val="Verdana"/>
        <family val="2"/>
      </rPr>
      <t xml:space="preserve"> - VASC</t>
    </r>
    <r>
      <rPr>
        <i/>
        <vertAlign val="subscript"/>
        <sz val="10"/>
        <color indexed="8"/>
        <rFont val="Verdana"/>
        <family val="2"/>
      </rPr>
      <t>t</t>
    </r>
    <r>
      <rPr>
        <i/>
        <sz val="10"/>
        <color indexed="8"/>
        <rFont val="Verdana"/>
        <family val="2"/>
      </rPr>
      <t xml:space="preserve"> + K</t>
    </r>
    <r>
      <rPr>
        <i/>
        <vertAlign val="subscript"/>
        <sz val="10"/>
        <color indexed="8"/>
        <rFont val="Verdana"/>
        <family val="2"/>
      </rPr>
      <t>t</t>
    </r>
  </si>
  <si>
    <t>8a. External costs - Data Service Provider</t>
  </si>
  <si>
    <t>8b. External costs - CSP North</t>
  </si>
  <si>
    <t>8c. External costs - CSP Central</t>
  </si>
  <si>
    <t>8d. External costs - CSP South</t>
  </si>
  <si>
    <t>8e. External costs - Other costs</t>
  </si>
  <si>
    <t>11a. Reconciliations of total licensee costs - previous year regulatory reporting</t>
  </si>
  <si>
    <t>11b. Reconciliations of total licensee costs - Licence Application Business Plan</t>
  </si>
  <si>
    <t>Additional project - Please specify</t>
  </si>
  <si>
    <t>Spare project - Please specify</t>
  </si>
  <si>
    <r>
      <rPr>
        <b/>
        <sz val="10"/>
        <color indexed="8"/>
        <rFont val="Verdana"/>
        <family val="2"/>
      </rPr>
      <t>Purpose:</t>
    </r>
    <r>
      <rPr>
        <sz val="10"/>
        <color indexed="8"/>
        <rFont val="Verdana"/>
        <family val="2"/>
      </rPr>
      <t xml:space="preserve"> </t>
    </r>
    <r>
      <rPr>
        <sz val="10"/>
        <color indexed="8"/>
        <rFont val="Verdana"/>
        <family val="2"/>
      </rPr>
      <t>This section of regulatory reporting by operational service requirement requires the DCC licensee to report changes to incurred and forecast costs for each year of licence term compared to the same information provided in the previous year regulatory reporting submissions.</t>
    </r>
  </si>
  <si>
    <t>Q1: Please provide a supporting commentary of the Smart Meter Communication licensee's monthly cash-flow balances (as detailed above).</t>
  </si>
  <si>
    <r>
      <t xml:space="preserve">Disclaimer
</t>
    </r>
    <r>
      <rPr>
        <sz val="10"/>
        <rFont val="Verdana"/>
        <family val="2"/>
      </rPr>
      <t>In the event of any inconsistency, the licence conditions and then the RIGs take precedence.</t>
    </r>
    <r>
      <rPr>
        <b/>
        <sz val="10"/>
        <rFont val="Verdana"/>
        <family val="2"/>
      </rPr>
      <t xml:space="preserve"> </t>
    </r>
    <r>
      <rPr>
        <sz val="10"/>
        <rFont val="Verdana"/>
        <family val="2"/>
      </rPr>
      <t>This model is provided to facilitate revenue reporting by the licensee with the expectation that any identified inconsistencies with any licence condition must be promptly notified to the Authority.</t>
    </r>
  </si>
  <si>
    <t>£ thousands per annum</t>
  </si>
  <si>
    <r>
      <t xml:space="preserve">Guidance
</t>
    </r>
    <r>
      <rPr>
        <sz val="10"/>
        <rFont val="Verdana"/>
        <family val="2"/>
      </rPr>
      <t>The tables in this cost reporting pack are to be completed as described in the associated regulatory instructions and guidance (RIGs).
All monetary amounts are to be reported in £m and to three decimal places.
All percentages are to be reported to three decimal places.
This workbook uses the convention that '2014' refers to the year ending 31st March 2014 ("Regulatory Reporting Year).
Supplementary documents may be used to answer qualitative. A corresponding reference to the document should be included in this workbook.</t>
    </r>
  </si>
  <si>
    <r>
      <rPr>
        <b/>
        <sz val="10"/>
        <color indexed="8"/>
        <rFont val="Verdana"/>
        <family val="2"/>
      </rPr>
      <t xml:space="preserve">Q1: Please provide associated commentary regarding the Correction Factor. </t>
    </r>
    <r>
      <rPr>
        <sz val="10"/>
        <color theme="1"/>
        <rFont val="Verdana"/>
        <family val="2"/>
      </rPr>
      <t xml:space="preserve">
This should include commentary regarding significant components of the Correction Factor (such as prudent budget, credits from service provider performance, unclaimed service provider incentive payments, related interest received).</t>
    </r>
  </si>
  <si>
    <t>Project 1 [Please specify]</t>
  </si>
  <si>
    <t>(negative)</t>
  </si>
  <si>
    <r>
      <t xml:space="preserve">Comment: </t>
    </r>
    <r>
      <rPr>
        <sz val="10"/>
        <rFont val="Verdana"/>
        <family val="2"/>
      </rPr>
      <t>please explain driver of changes from previous year regulatory reporting submission</t>
    </r>
  </si>
  <si>
    <t>TOTAL DSP COSTS (WITHOUT INCENTIVE PAYMENTS, WITHOUT CREDITS)</t>
  </si>
  <si>
    <t>TOTAL DSP COSTS</t>
  </si>
  <si>
    <t>Total Incentive payments</t>
  </si>
  <si>
    <t>TOTAL CSP NORTH COSTS</t>
  </si>
  <si>
    <t>TOTAL CSP CENTRAL COST</t>
  </si>
  <si>
    <t>TOTAL CSP SOUTH COSTS</t>
  </si>
  <si>
    <t>Permanent employment</t>
  </si>
  <si>
    <t>Temporary employment</t>
  </si>
  <si>
    <t>Contactor provided by Capita</t>
  </si>
  <si>
    <t>Contractors</t>
  </si>
  <si>
    <t>Other External costs</t>
  </si>
  <si>
    <t>Adjusted Baseline Margin term</t>
  </si>
  <si>
    <t>1. Summary</t>
  </si>
  <si>
    <t>regulatoryYear</t>
  </si>
  <si>
    <t>BASELINE</t>
  </si>
  <si>
    <t>Operational costs</t>
  </si>
  <si>
    <t>Set-up costs</t>
  </si>
  <si>
    <t>NEW SCOPE</t>
  </si>
  <si>
    <t>Impact Assessments</t>
  </si>
  <si>
    <t>Set up charges</t>
  </si>
  <si>
    <t>Operational charges</t>
  </si>
  <si>
    <t>Other charges</t>
  </si>
  <si>
    <t>[Please specify]</t>
  </si>
  <si>
    <t>Catalogue services</t>
  </si>
  <si>
    <t>TOTAL OTHER EXTERNAL (EXCLUDING INCENTIVE PAYMENTS)</t>
  </si>
  <si>
    <t>TOTAL OTHER EXTERNAL</t>
  </si>
  <si>
    <t>Project 2 [Please specify]</t>
  </si>
  <si>
    <t>11c. Detailed reconciliation of internal costs by DCC cost centre - previous year regulatory reporting</t>
  </si>
  <si>
    <t>11d. Detailed reconciliation of internal costs by DCC cost centre - Licence Application Business Plan</t>
  </si>
  <si>
    <t>Total incentive payments</t>
  </si>
  <si>
    <t>Incentive payments to external service providers</t>
  </si>
  <si>
    <t>Performance related refunds from external service providers</t>
  </si>
  <si>
    <r>
      <t>PIBM</t>
    </r>
    <r>
      <rPr>
        <vertAlign val="subscript"/>
        <sz val="7.5"/>
        <color indexed="8"/>
        <rFont val="Verdana"/>
        <family val="2"/>
      </rPr>
      <t>t</t>
    </r>
    <r>
      <rPr>
        <sz val="10"/>
        <color theme="1"/>
        <rFont val="Verdana"/>
        <family val="2"/>
      </rPr>
      <t xml:space="preserve"> masked for reporting</t>
    </r>
  </si>
  <si>
    <t>Relevant Adjustment of Baseline Margin</t>
  </si>
  <si>
    <t>COMMENTARY ON THE CORRECTION FACTOR K</t>
  </si>
  <si>
    <t>Highest month-end cash balance</t>
  </si>
  <si>
    <t>Performance related refunds</t>
  </si>
  <si>
    <t>Total performance related refunds</t>
  </si>
  <si>
    <r>
      <rPr>
        <b/>
        <sz val="10"/>
        <color indexed="8"/>
        <rFont val="Verdana"/>
        <family val="2"/>
      </rPr>
      <t xml:space="preserve">Purpose: </t>
    </r>
    <r>
      <rPr>
        <sz val="10"/>
        <color theme="1"/>
        <rFont val="Verdana"/>
        <family val="2"/>
      </rPr>
      <t>This section is intended for the DCC licensee to report volume information regarding shared services and business support function sourced from its parent company group. The section will be developed as required in the future.</t>
    </r>
  </si>
  <si>
    <t>Additional Project - Please specify</t>
  </si>
  <si>
    <t>Total Licensee allocation of group costs (% of DCC internal costs)</t>
  </si>
  <si>
    <t>Cost base used to calculate Licensee allocation of group costs</t>
  </si>
  <si>
    <t>9. Shared/group/support/external service costs</t>
  </si>
  <si>
    <t>Licensee costs excluded from calculation of group costs allocation</t>
  </si>
  <si>
    <t xml:space="preserve">Total external service costs  </t>
  </si>
  <si>
    <t xml:space="preserve">Total internal service costs  </t>
  </si>
  <si>
    <t>3. INTERNAL AND EXTERNAL SERVICES</t>
  </si>
  <si>
    <t>4. VOLUME INFORMATION</t>
  </si>
  <si>
    <t>PR</t>
  </si>
  <si>
    <t>NP</t>
  </si>
  <si>
    <t>RC</t>
  </si>
  <si>
    <t>AC</t>
  </si>
  <si>
    <t>ES</t>
  </si>
  <si>
    <t>IS</t>
  </si>
  <si>
    <t>SM</t>
  </si>
  <si>
    <t>TR</t>
  </si>
  <si>
    <t>IA</t>
  </si>
  <si>
    <t>SP1</t>
  </si>
  <si>
    <t>SP2</t>
  </si>
  <si>
    <t>SP3</t>
  </si>
  <si>
    <t>GL Code</t>
  </si>
  <si>
    <t>2. BREAKDOWN of SHARED GROUP COSTS (WHERE APPLICAPLE)</t>
  </si>
  <si>
    <t>PLEASE DESCRIBE  EXTERNAL SERVICES (AS DEFINED BY THE GL CODE) USED BY THE LICENSEE IN THE REGULATORY REPORTING YEAR</t>
  </si>
  <si>
    <t>PLEASE DESCRIBE INTERNAL SERVICES (AS DEFINED BY THE GL CODE) USED BY THE LICENSEE IN THE REGULATORY REPORTING YEAR</t>
  </si>
  <si>
    <t>Project 4</t>
  </si>
  <si>
    <t>Project 5</t>
  </si>
  <si>
    <t>Project 6</t>
  </si>
  <si>
    <t>Project 7</t>
  </si>
  <si>
    <t>Project 8</t>
  </si>
  <si>
    <t>Project 9</t>
  </si>
  <si>
    <t>Incomings</t>
  </si>
  <si>
    <t>Incomings - annual</t>
  </si>
  <si>
    <t>For data validation --- Do not delete</t>
  </si>
  <si>
    <t>1. TOTAL SHARED SERVICES</t>
  </si>
  <si>
    <t>Total Licensee allocation of group costs (Shared services)</t>
  </si>
  <si>
    <t>sharedServicesCharge</t>
  </si>
  <si>
    <t>Shared services charge</t>
  </si>
  <si>
    <t>Shared services</t>
  </si>
  <si>
    <t>Internal costs excluding Shared services</t>
  </si>
  <si>
    <t>Internal costs not incurring charges for Shared services</t>
  </si>
  <si>
    <t>Final publication for RY 2013/14</t>
  </si>
  <si>
    <t>Deferred Tax - prior year adjustment</t>
  </si>
  <si>
    <r>
      <rPr>
        <b/>
        <sz val="10"/>
        <color indexed="8"/>
        <rFont val="Verdana"/>
        <family val="2"/>
      </rPr>
      <t>Purpose:</t>
    </r>
    <r>
      <rPr>
        <sz val="10"/>
        <color indexed="8"/>
        <rFont val="Verdana"/>
        <family val="2"/>
      </rPr>
      <t xml:space="preserve"> This section requires the DCC licensee to provide qualitative explanations for its cash-flow requirements.</t>
    </r>
  </si>
  <si>
    <t>A separate report should be produced and submitted by the licensee if necessary to answer the qualitative questions.</t>
  </si>
  <si>
    <r>
      <t xml:space="preserve">PURPOSE: </t>
    </r>
    <r>
      <rPr>
        <sz val="10"/>
        <color theme="1"/>
        <rFont val="Verdana"/>
        <family val="2"/>
      </rPr>
      <t xml:space="preserve">this worksheet is intended to provide information about shared costs between the licensee and the company group. </t>
    </r>
  </si>
</sst>
</file>

<file path=xl/styles.xml><?xml version="1.0" encoding="utf-8"?>
<styleSheet xmlns="http://schemas.openxmlformats.org/spreadsheetml/2006/main">
  <numFmts count="9">
    <numFmt numFmtId="43" formatCode="_-* #,##0.00_-;\-* #,##0.00_-;_-* &quot;-&quot;??_-;_-@_-"/>
    <numFmt numFmtId="164" formatCode="[$-809]d\ mmmm\ yyyy;@"/>
    <numFmt numFmtId="165" formatCode="_-* #,##0.000_-;[Red]* \(#,##0.000\)_-;_-* &quot;-&quot;??_-;_-@_-"/>
    <numFmt numFmtId="166" formatCode="0.0%"/>
    <numFmt numFmtId="167" formatCode="#,##0.000;\-#,##0.000;&quot;-&quot;"/>
    <numFmt numFmtId="168" formatCode="#,##0;\-#,##0;&quot;-&quot;"/>
    <numFmt numFmtId="169" formatCode="#,##0.0;\-#,##0.0;&quot;-&quot;"/>
    <numFmt numFmtId="170" formatCode="#,##0.0"/>
    <numFmt numFmtId="171" formatCode="#,##0.000"/>
  </numFmts>
  <fonts count="27">
    <font>
      <sz val="10"/>
      <color theme="1"/>
      <name val="Verdana"/>
      <family val="2"/>
    </font>
    <font>
      <sz val="10"/>
      <color indexed="8"/>
      <name val="Verdana"/>
      <family val="2"/>
    </font>
    <font>
      <b/>
      <sz val="14"/>
      <name val="Verdana"/>
      <family val="2"/>
    </font>
    <font>
      <sz val="10"/>
      <name val="Verdana"/>
      <family val="2"/>
    </font>
    <font>
      <b/>
      <sz val="10"/>
      <name val="Verdana"/>
      <family val="2"/>
    </font>
    <font>
      <sz val="14"/>
      <name val="Verdana"/>
      <family val="2"/>
    </font>
    <font>
      <sz val="11"/>
      <name val="Verdana"/>
      <family val="2"/>
    </font>
    <font>
      <b/>
      <i/>
      <sz val="14"/>
      <name val="Verdana"/>
      <family val="2"/>
    </font>
    <font>
      <vertAlign val="subscript"/>
      <sz val="10"/>
      <color indexed="8"/>
      <name val="Verdana"/>
      <family val="2"/>
    </font>
    <font>
      <i/>
      <sz val="10"/>
      <color indexed="8"/>
      <name val="Verdana"/>
      <family val="2"/>
    </font>
    <font>
      <i/>
      <vertAlign val="subscript"/>
      <sz val="10"/>
      <color indexed="8"/>
      <name val="Verdana"/>
      <family val="2"/>
    </font>
    <font>
      <vertAlign val="subscript"/>
      <sz val="8"/>
      <color indexed="8"/>
      <name val="Verdana"/>
      <family val="2"/>
    </font>
    <font>
      <i/>
      <vertAlign val="subscript"/>
      <sz val="8"/>
      <color indexed="8"/>
      <name val="Verdana"/>
      <family val="2"/>
    </font>
    <font>
      <b/>
      <sz val="10"/>
      <color indexed="8"/>
      <name val="Verdana"/>
      <family val="2"/>
    </font>
    <font>
      <b/>
      <u/>
      <sz val="10"/>
      <color indexed="8"/>
      <name val="Verdana"/>
      <family val="2"/>
    </font>
    <font>
      <b/>
      <sz val="15"/>
      <color indexed="8"/>
      <name val="Verdana"/>
      <family val="2"/>
    </font>
    <font>
      <vertAlign val="subscript"/>
      <sz val="7.5"/>
      <color indexed="8"/>
      <name val="Verdana"/>
      <family val="2"/>
    </font>
    <font>
      <sz val="10"/>
      <color theme="1"/>
      <name val="Verdana"/>
      <family val="2"/>
    </font>
    <font>
      <b/>
      <sz val="10"/>
      <color theme="1"/>
      <name val="Verdana"/>
      <family val="2"/>
    </font>
    <font>
      <b/>
      <sz val="16"/>
      <color theme="1"/>
      <name val="Verdana"/>
      <family val="2"/>
    </font>
    <font>
      <sz val="14"/>
      <color theme="1"/>
      <name val="Verdana"/>
      <family val="2"/>
    </font>
    <font>
      <i/>
      <sz val="10"/>
      <color theme="1"/>
      <name val="Verdana"/>
      <family val="2"/>
    </font>
    <font>
      <i/>
      <sz val="10"/>
      <color theme="0" tint="-0.499984740745262"/>
      <name val="Verdana"/>
      <family val="2"/>
    </font>
    <font>
      <b/>
      <u/>
      <sz val="10"/>
      <color theme="1"/>
      <name val="Verdana"/>
      <family val="2"/>
    </font>
    <font>
      <b/>
      <sz val="14"/>
      <color theme="0"/>
      <name val="Verdana"/>
      <family val="2"/>
    </font>
    <font>
      <b/>
      <i/>
      <sz val="10"/>
      <color theme="1"/>
      <name val="Verdana"/>
      <family val="2"/>
    </font>
    <font>
      <sz val="10"/>
      <color rgb="FF00B050"/>
      <name val="Verdana"/>
      <family val="2"/>
    </font>
  </fonts>
  <fills count="12">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55"/>
        <bgColor indexed="64"/>
      </patternFill>
    </fill>
    <fill>
      <patternFill patternType="solid">
        <fgColor theme="0" tint="-0.14996795556505021"/>
        <bgColor indexed="64"/>
      </patternFill>
    </fill>
    <fill>
      <patternFill patternType="solid">
        <fgColor theme="0"/>
        <bgColor indexed="64"/>
      </patternFill>
    </fill>
    <fill>
      <patternFill patternType="solid">
        <fgColor rgb="FFFF660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5" fillId="5" borderId="1" applyNumberFormat="0" applyFont="0" applyAlignment="0">
      <alignment vertical="center"/>
    </xf>
    <xf numFmtId="0" fontId="5" fillId="2" borderId="1" applyNumberFormat="0" applyFont="0" applyAlignment="0">
      <alignment vertical="center"/>
    </xf>
    <xf numFmtId="0" fontId="5" fillId="3" borderId="1" applyNumberFormat="0" applyFont="0" applyAlignment="0">
      <alignment vertical="center"/>
    </xf>
    <xf numFmtId="0" fontId="5" fillId="4" borderId="1" applyNumberFormat="0" applyFont="0" applyAlignment="0">
      <alignment vertical="center"/>
    </xf>
  </cellStyleXfs>
  <cellXfs count="239">
    <xf numFmtId="0" fontId="0" fillId="0" borderId="0" xfId="0"/>
    <xf numFmtId="0" fontId="0" fillId="0" borderId="0" xfId="0"/>
    <xf numFmtId="0" fontId="2" fillId="6" borderId="2" xfId="0" applyFont="1" applyFill="1" applyBorder="1" applyAlignment="1">
      <alignment vertical="center"/>
    </xf>
    <xf numFmtId="0" fontId="0" fillId="7" borderId="0" xfId="0" applyFill="1"/>
    <xf numFmtId="0" fontId="19" fillId="7" borderId="0" xfId="0" applyFont="1" applyFill="1"/>
    <xf numFmtId="0" fontId="6" fillId="6" borderId="3" xfId="0" applyFont="1" applyFill="1" applyBorder="1" applyAlignment="1">
      <alignment vertical="center"/>
    </xf>
    <xf numFmtId="0" fontId="6" fillId="6" borderId="4" xfId="0" applyFont="1" applyFill="1" applyBorder="1" applyAlignment="1">
      <alignment vertical="center"/>
    </xf>
    <xf numFmtId="0" fontId="6" fillId="6" borderId="5" xfId="0" applyFont="1" applyFill="1" applyBorder="1" applyAlignment="1">
      <alignment vertical="center"/>
    </xf>
    <xf numFmtId="0" fontId="7" fillId="6" borderId="2" xfId="0" applyFont="1" applyFill="1" applyBorder="1" applyAlignment="1">
      <alignment vertical="center"/>
    </xf>
    <xf numFmtId="0" fontId="6" fillId="6" borderId="0" xfId="0" applyFont="1" applyFill="1" applyBorder="1" applyAlignment="1">
      <alignment vertical="center"/>
    </xf>
    <xf numFmtId="0" fontId="6" fillId="6" borderId="6" xfId="0" applyFont="1" applyFill="1" applyBorder="1" applyAlignment="1">
      <alignment vertical="center"/>
    </xf>
    <xf numFmtId="0" fontId="5" fillId="6" borderId="0" xfId="0" applyFont="1" applyFill="1" applyBorder="1" applyAlignment="1">
      <alignment vertical="center"/>
    </xf>
    <xf numFmtId="0" fontId="3" fillId="6" borderId="0" xfId="0" applyFont="1" applyFill="1" applyBorder="1" applyAlignment="1">
      <alignment vertical="center"/>
    </xf>
    <xf numFmtId="0" fontId="5" fillId="6" borderId="6" xfId="0" applyFont="1" applyFill="1" applyBorder="1" applyAlignment="1">
      <alignment vertical="center"/>
    </xf>
    <xf numFmtId="0" fontId="6" fillId="6" borderId="2" xfId="0" applyFont="1" applyFill="1" applyBorder="1" applyAlignment="1">
      <alignment vertical="center"/>
    </xf>
    <xf numFmtId="0" fontId="0" fillId="6" borderId="0" xfId="0" applyFont="1" applyFill="1" applyAlignment="1">
      <alignment vertical="center"/>
    </xf>
    <xf numFmtId="0" fontId="5" fillId="8" borderId="1" xfId="0" applyFont="1" applyFill="1" applyBorder="1" applyAlignment="1">
      <alignment vertical="center"/>
    </xf>
    <xf numFmtId="0" fontId="5" fillId="9" borderId="1" xfId="0" applyFont="1" applyFill="1" applyBorder="1" applyAlignment="1">
      <alignment vertical="center"/>
    </xf>
    <xf numFmtId="0" fontId="6" fillId="6" borderId="7" xfId="0" applyFont="1" applyFill="1" applyBorder="1" applyAlignment="1">
      <alignment vertical="center"/>
    </xf>
    <xf numFmtId="0" fontId="6" fillId="6" borderId="8" xfId="0" applyFont="1" applyFill="1" applyBorder="1" applyAlignment="1">
      <alignment vertical="center"/>
    </xf>
    <xf numFmtId="0" fontId="6" fillId="6" borderId="9" xfId="0" applyFont="1" applyFill="1" applyBorder="1" applyAlignment="1">
      <alignment vertical="center"/>
    </xf>
    <xf numFmtId="0" fontId="2" fillId="6" borderId="0" xfId="0" applyFont="1" applyFill="1" applyBorder="1" applyAlignment="1">
      <alignment horizontal="left" vertical="center" wrapText="1"/>
    </xf>
    <xf numFmtId="0" fontId="0" fillId="6" borderId="0" xfId="0" applyFill="1"/>
    <xf numFmtId="0" fontId="20" fillId="7" borderId="0" xfId="0" applyFont="1" applyFill="1"/>
    <xf numFmtId="0" fontId="3" fillId="0" borderId="1" xfId="0" applyFont="1" applyBorder="1" applyAlignment="1" applyProtection="1">
      <alignment horizontal="center"/>
    </xf>
    <xf numFmtId="0" fontId="18" fillId="0" borderId="0" xfId="0" applyFont="1"/>
    <xf numFmtId="0" fontId="0" fillId="0" borderId="0" xfId="0" applyFont="1"/>
    <xf numFmtId="0" fontId="0" fillId="0" borderId="0" xfId="0" applyAlignment="1">
      <alignment horizontal="center"/>
    </xf>
    <xf numFmtId="0" fontId="21" fillId="10" borderId="10" xfId="0" applyFont="1" applyFill="1" applyBorder="1"/>
    <xf numFmtId="0" fontId="21" fillId="0" borderId="11" xfId="0" applyFont="1" applyBorder="1"/>
    <xf numFmtId="0" fontId="0" fillId="0" borderId="11" xfId="0" applyBorder="1"/>
    <xf numFmtId="0" fontId="0" fillId="0" borderId="0" xfId="0"/>
    <xf numFmtId="0" fontId="0" fillId="0" borderId="0" xfId="0" applyFill="1"/>
    <xf numFmtId="0" fontId="0" fillId="0" borderId="0" xfId="0" applyAlignment="1">
      <alignment horizontal="left" indent="1"/>
    </xf>
    <xf numFmtId="0" fontId="5" fillId="2" borderId="1" xfId="2">
      <alignment vertical="center"/>
    </xf>
    <xf numFmtId="14" fontId="3" fillId="2" borderId="1" xfId="2" applyNumberFormat="1" applyFont="1" applyAlignment="1">
      <alignment horizontal="center"/>
    </xf>
    <xf numFmtId="14" fontId="3" fillId="2" borderId="1" xfId="2" applyNumberFormat="1" applyFont="1" applyAlignment="1"/>
    <xf numFmtId="0" fontId="17" fillId="2" borderId="1" xfId="2" applyFont="1" applyAlignment="1"/>
    <xf numFmtId="0" fontId="17" fillId="4" borderId="1" xfId="4" applyFont="1" applyAlignment="1"/>
    <xf numFmtId="0" fontId="22" fillId="0" borderId="0" xfId="0" applyFont="1"/>
    <xf numFmtId="165" fontId="3" fillId="2" borderId="1" xfId="2" applyNumberFormat="1" applyFont="1" applyAlignment="1">
      <alignment vertical="center"/>
    </xf>
    <xf numFmtId="165" fontId="3" fillId="4" borderId="1" xfId="4" applyNumberFormat="1" applyFont="1" applyAlignment="1">
      <alignment vertical="center"/>
    </xf>
    <xf numFmtId="165" fontId="3" fillId="2" borderId="1" xfId="2" applyNumberFormat="1" applyFont="1" applyAlignment="1">
      <alignment horizontal="left" vertical="center" indent="1"/>
    </xf>
    <xf numFmtId="0" fontId="21" fillId="0" borderId="0" xfId="0" applyFont="1" applyBorder="1"/>
    <xf numFmtId="0" fontId="0" fillId="0" borderId="0" xfId="0" applyFont="1" applyAlignment="1">
      <alignment horizontal="left" indent="1"/>
    </xf>
    <xf numFmtId="0" fontId="21" fillId="0" borderId="0" xfId="0" applyFont="1" applyFill="1" applyBorder="1"/>
    <xf numFmtId="0" fontId="0" fillId="0" borderId="11" xfId="0" applyFont="1" applyBorder="1" applyAlignment="1">
      <alignment horizontal="center"/>
    </xf>
    <xf numFmtId="0" fontId="0" fillId="0" borderId="0" xfId="0" applyFont="1" applyAlignment="1">
      <alignment horizontal="center"/>
    </xf>
    <xf numFmtId="0" fontId="0" fillId="0" borderId="0" xfId="0" applyFont="1" applyFill="1" applyBorder="1" applyAlignment="1">
      <alignment horizontal="center"/>
    </xf>
    <xf numFmtId="0" fontId="0" fillId="0" borderId="0" xfId="0" applyFont="1" applyFill="1" applyBorder="1"/>
    <xf numFmtId="0" fontId="0" fillId="6" borderId="0" xfId="0" applyFill="1" applyAlignment="1">
      <alignment vertical="center"/>
    </xf>
    <xf numFmtId="0" fontId="0" fillId="6" borderId="0" xfId="0" applyFill="1" applyAlignment="1">
      <alignment horizontal="center" vertical="center"/>
    </xf>
    <xf numFmtId="0" fontId="18" fillId="6" borderId="0" xfId="0" applyFont="1" applyFill="1" applyAlignment="1">
      <alignment vertical="center"/>
    </xf>
    <xf numFmtId="0" fontId="0" fillId="6" borderId="0" xfId="0" applyFill="1" applyAlignment="1">
      <alignment vertical="center" wrapText="1"/>
    </xf>
    <xf numFmtId="0" fontId="18" fillId="6" borderId="0" xfId="0" applyFont="1" applyFill="1" applyAlignment="1">
      <alignment vertical="center" wrapText="1"/>
    </xf>
    <xf numFmtId="0" fontId="0" fillId="0" borderId="0" xfId="0"/>
    <xf numFmtId="0" fontId="0" fillId="6" borderId="0" xfId="0" applyFill="1" applyAlignment="1">
      <alignment vertical="center"/>
    </xf>
    <xf numFmtId="0" fontId="0" fillId="0" borderId="0" xfId="0"/>
    <xf numFmtId="0" fontId="0" fillId="6" borderId="0" xfId="0" applyFill="1" applyAlignment="1">
      <alignment vertical="center"/>
    </xf>
    <xf numFmtId="0" fontId="0" fillId="6" borderId="0" xfId="0" applyFont="1" applyFill="1" applyAlignment="1">
      <alignment vertical="center" wrapText="1"/>
    </xf>
    <xf numFmtId="165" fontId="3" fillId="2" borderId="1" xfId="2" applyNumberFormat="1" applyFont="1" applyAlignment="1">
      <alignment horizontal="left" vertical="center"/>
    </xf>
    <xf numFmtId="0" fontId="17" fillId="2" borderId="1" xfId="2" applyFont="1" applyAlignment="1"/>
    <xf numFmtId="0" fontId="0" fillId="6" borderId="0" xfId="0" applyFill="1" applyAlignment="1">
      <alignment horizontal="left" vertical="center" wrapText="1"/>
    </xf>
    <xf numFmtId="0" fontId="0" fillId="0" borderId="0" xfId="0" applyAlignment="1">
      <alignment horizontal="left"/>
    </xf>
    <xf numFmtId="0" fontId="0" fillId="0" borderId="0" xfId="0" applyFont="1" applyAlignment="1">
      <alignment horizontal="left"/>
    </xf>
    <xf numFmtId="0" fontId="18" fillId="6" borderId="0" xfId="0" applyFont="1" applyFill="1"/>
    <xf numFmtId="0" fontId="0" fillId="0" borderId="0" xfId="0" applyAlignment="1">
      <alignment horizontal="right"/>
    </xf>
    <xf numFmtId="0" fontId="0" fillId="6" borderId="0" xfId="0" applyFill="1" applyAlignment="1">
      <alignment horizontal="center"/>
    </xf>
    <xf numFmtId="0" fontId="23" fillId="0" borderId="0" xfId="0" applyFont="1"/>
    <xf numFmtId="165" fontId="4" fillId="2" borderId="1" xfId="2" applyNumberFormat="1" applyFont="1" applyAlignment="1">
      <alignment horizontal="left" vertical="center"/>
    </xf>
    <xf numFmtId="165" fontId="3" fillId="2" borderId="1" xfId="2" applyNumberFormat="1" applyFont="1" applyAlignment="1">
      <alignment horizontal="center" vertical="center"/>
    </xf>
    <xf numFmtId="0" fontId="0" fillId="6" borderId="0" xfId="0" applyFill="1" applyAlignment="1">
      <alignment vertical="top"/>
    </xf>
    <xf numFmtId="0" fontId="0" fillId="11" borderId="1" xfId="0" applyFill="1" applyBorder="1" applyAlignment="1">
      <alignment horizontal="center"/>
    </xf>
    <xf numFmtId="0" fontId="24" fillId="7" borderId="0" xfId="0" applyFont="1" applyFill="1"/>
    <xf numFmtId="0" fontId="0" fillId="6" borderId="0" xfId="0" applyFill="1" applyBorder="1" applyAlignment="1">
      <alignment horizontal="center" vertical="center" wrapText="1"/>
    </xf>
    <xf numFmtId="0" fontId="18" fillId="6" borderId="11" xfId="0" applyFont="1" applyFill="1" applyBorder="1" applyAlignment="1">
      <alignment horizontal="center" vertical="center" wrapText="1"/>
    </xf>
    <xf numFmtId="0" fontId="21" fillId="6" borderId="0" xfId="0" applyFont="1" applyFill="1"/>
    <xf numFmtId="0" fontId="18" fillId="0" borderId="11" xfId="0" applyFont="1" applyBorder="1"/>
    <xf numFmtId="0" fontId="0" fillId="0" borderId="12" xfId="0" applyBorder="1"/>
    <xf numFmtId="0" fontId="0" fillId="0" borderId="0" xfId="0" applyBorder="1"/>
    <xf numFmtId="0" fontId="18" fillId="0" borderId="0" xfId="0" applyFont="1" applyBorder="1"/>
    <xf numFmtId="0" fontId="17" fillId="11" borderId="1" xfId="2" applyFont="1" applyFill="1" applyAlignment="1"/>
    <xf numFmtId="0" fontId="17" fillId="11" borderId="1" xfId="1" applyFont="1" applyFill="1" applyAlignment="1"/>
    <xf numFmtId="165" fontId="17" fillId="11" borderId="1" xfId="1" applyNumberFormat="1" applyFont="1" applyFill="1" applyAlignment="1">
      <alignment horizontal="center" vertical="center"/>
    </xf>
    <xf numFmtId="0" fontId="0" fillId="0" borderId="6" xfId="0" applyBorder="1"/>
    <xf numFmtId="0" fontId="0" fillId="0" borderId="7" xfId="0" applyBorder="1"/>
    <xf numFmtId="0" fontId="0" fillId="0" borderId="8" xfId="0" applyBorder="1"/>
    <xf numFmtId="0" fontId="0" fillId="0" borderId="9" xfId="0" applyBorder="1"/>
    <xf numFmtId="0" fontId="0" fillId="6" borderId="2" xfId="0" applyFont="1" applyFill="1" applyBorder="1" applyAlignment="1" applyProtection="1">
      <alignment horizontal="left" vertical="center"/>
    </xf>
    <xf numFmtId="0" fontId="0" fillId="0" borderId="2"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3" fillId="2" borderId="1" xfId="0" applyFont="1" applyFill="1" applyBorder="1" applyAlignment="1" applyProtection="1">
      <alignment horizontal="left" vertical="center"/>
      <protection locked="0"/>
    </xf>
    <xf numFmtId="0" fontId="3" fillId="2" borderId="1" xfId="0" applyFont="1" applyFill="1" applyBorder="1" applyAlignment="1" applyProtection="1">
      <alignment horizontal="center" vertical="center"/>
      <protection locked="0"/>
    </xf>
    <xf numFmtId="0" fontId="0" fillId="0" borderId="0" xfId="0"/>
    <xf numFmtId="165" fontId="3" fillId="6" borderId="0" xfId="2" applyNumberFormat="1" applyFont="1" applyFill="1" applyBorder="1" applyAlignment="1">
      <alignment horizontal="left" vertical="center"/>
    </xf>
    <xf numFmtId="0" fontId="0" fillId="6" borderId="0" xfId="0" applyFont="1" applyFill="1"/>
    <xf numFmtId="0" fontId="25" fillId="6" borderId="0" xfId="0" applyFont="1" applyFill="1"/>
    <xf numFmtId="0" fontId="0" fillId="0" borderId="0" xfId="0" applyAlignment="1">
      <alignment vertical="top"/>
    </xf>
    <xf numFmtId="0" fontId="0" fillId="6" borderId="0" xfId="0" applyFill="1" applyAlignment="1">
      <alignment horizontal="center" vertical="top"/>
    </xf>
    <xf numFmtId="0" fontId="0" fillId="0" borderId="0" xfId="0" applyFill="1" applyAlignment="1">
      <alignment horizontal="center"/>
    </xf>
    <xf numFmtId="0" fontId="18" fillId="6" borderId="0" xfId="0" applyFont="1" applyFill="1" applyAlignment="1">
      <alignment horizontal="left"/>
    </xf>
    <xf numFmtId="0" fontId="17" fillId="5" borderId="1" xfId="1" applyFont="1" applyAlignment="1">
      <alignment horizontal="center"/>
    </xf>
    <xf numFmtId="0" fontId="17" fillId="5" borderId="1" xfId="1" applyFont="1" applyAlignment="1"/>
    <xf numFmtId="0" fontId="17" fillId="5" borderId="1" xfId="1" applyFont="1" applyAlignment="1">
      <alignment horizontal="right"/>
    </xf>
    <xf numFmtId="0" fontId="5" fillId="5" borderId="1" xfId="1" applyFont="1" applyAlignment="1">
      <alignment vertical="center"/>
    </xf>
    <xf numFmtId="43" fontId="5" fillId="4" borderId="1" xfId="4" applyNumberFormat="1" applyFont="1" applyAlignment="1">
      <alignment vertical="center"/>
    </xf>
    <xf numFmtId="0" fontId="5" fillId="3" borderId="1" xfId="3" applyFont="1" applyAlignment="1">
      <alignment vertical="center"/>
    </xf>
    <xf numFmtId="0" fontId="1" fillId="0" borderId="0" xfId="0" applyFont="1"/>
    <xf numFmtId="10" fontId="17" fillId="4" borderId="1" xfId="4" applyNumberFormat="1" applyFont="1" applyAlignment="1"/>
    <xf numFmtId="0" fontId="0" fillId="6" borderId="0" xfId="0" applyFill="1" applyBorder="1"/>
    <xf numFmtId="0" fontId="18" fillId="0" borderId="0" xfId="0" applyFont="1" applyFill="1"/>
    <xf numFmtId="0" fontId="18" fillId="0" borderId="0" xfId="0" applyFont="1" applyAlignment="1">
      <alignment horizontal="left"/>
    </xf>
    <xf numFmtId="165" fontId="3" fillId="0" borderId="0" xfId="2" applyNumberFormat="1" applyFont="1" applyFill="1" applyBorder="1" applyAlignment="1">
      <alignment horizontal="left" vertical="center" indent="1"/>
    </xf>
    <xf numFmtId="43" fontId="17" fillId="2" borderId="1" xfId="2" applyNumberFormat="1" applyFont="1" applyAlignment="1">
      <alignment horizontal="left"/>
    </xf>
    <xf numFmtId="0" fontId="21" fillId="0" borderId="0" xfId="0" applyFont="1" applyAlignment="1">
      <alignment horizontal="center"/>
    </xf>
    <xf numFmtId="167" fontId="17" fillId="11" borderId="1" xfId="1" applyNumberFormat="1" applyFont="1" applyFill="1" applyAlignment="1"/>
    <xf numFmtId="167" fontId="0" fillId="0" borderId="0" xfId="0" applyNumberFormat="1"/>
    <xf numFmtId="167" fontId="3" fillId="11" borderId="1" xfId="1" applyNumberFormat="1" applyFont="1" applyFill="1" applyAlignment="1">
      <alignment vertical="center"/>
    </xf>
    <xf numFmtId="167" fontId="3" fillId="2" borderId="1" xfId="2" applyNumberFormat="1" applyFont="1" applyAlignment="1">
      <alignment vertical="center"/>
    </xf>
    <xf numFmtId="167" fontId="3" fillId="3" borderId="1" xfId="3" applyNumberFormat="1" applyFont="1" applyAlignment="1">
      <alignment vertical="center"/>
    </xf>
    <xf numFmtId="167" fontId="3" fillId="4" borderId="1" xfId="4" applyNumberFormat="1" applyFont="1" applyAlignment="1">
      <alignment vertical="center"/>
    </xf>
    <xf numFmtId="167" fontId="17" fillId="3" borderId="1" xfId="3" applyNumberFormat="1" applyFont="1" applyAlignment="1"/>
    <xf numFmtId="167" fontId="17" fillId="4" borderId="1" xfId="4" applyNumberFormat="1" applyFont="1" applyAlignment="1"/>
    <xf numFmtId="167" fontId="17" fillId="2" borderId="1" xfId="2" applyNumberFormat="1" applyFont="1" applyAlignment="1"/>
    <xf numFmtId="167" fontId="17" fillId="5" borderId="1" xfId="1" applyNumberFormat="1" applyFont="1" applyAlignment="1"/>
    <xf numFmtId="167" fontId="3" fillId="5" borderId="1" xfId="1" applyNumberFormat="1" applyFont="1" applyAlignment="1">
      <alignment vertical="center"/>
    </xf>
    <xf numFmtId="167" fontId="3" fillId="2" borderId="1" xfId="2" applyNumberFormat="1" applyFont="1" applyAlignment="1">
      <alignment horizontal="right" vertical="center"/>
    </xf>
    <xf numFmtId="167" fontId="17" fillId="11" borderId="1" xfId="1" applyNumberFormat="1" applyFont="1" applyFill="1" applyAlignment="1">
      <alignment vertical="center"/>
    </xf>
    <xf numFmtId="167" fontId="0" fillId="6" borderId="0" xfId="0" applyNumberFormat="1" applyFill="1" applyAlignment="1">
      <alignment vertical="center"/>
    </xf>
    <xf numFmtId="167" fontId="18" fillId="6" borderId="0" xfId="0" applyNumberFormat="1" applyFont="1" applyFill="1" applyAlignment="1">
      <alignment vertical="center"/>
    </xf>
    <xf numFmtId="167" fontId="3" fillId="6" borderId="0" xfId="0" applyNumberFormat="1" applyFont="1" applyFill="1" applyBorder="1" applyAlignment="1">
      <alignment vertical="center"/>
    </xf>
    <xf numFmtId="167" fontId="17" fillId="5" borderId="1" xfId="1" applyNumberFormat="1" applyFont="1" applyAlignment="1">
      <alignment vertical="center"/>
    </xf>
    <xf numFmtId="167" fontId="0" fillId="6" borderId="0" xfId="0" applyNumberFormat="1" applyFill="1"/>
    <xf numFmtId="166" fontId="3" fillId="2" borderId="1" xfId="2" applyNumberFormat="1" applyFont="1" applyAlignment="1">
      <alignment vertical="center"/>
    </xf>
    <xf numFmtId="168" fontId="3" fillId="11" borderId="1" xfId="1" applyNumberFormat="1" applyFont="1" applyFill="1" applyAlignment="1">
      <alignment vertical="center"/>
    </xf>
    <xf numFmtId="168" fontId="0" fillId="6" borderId="0" xfId="0" applyNumberFormat="1" applyFill="1"/>
    <xf numFmtId="168" fontId="3" fillId="2" borderId="1" xfId="2" applyNumberFormat="1" applyFont="1" applyAlignment="1">
      <alignment vertical="center"/>
    </xf>
    <xf numFmtId="167" fontId="3" fillId="2" borderId="1" xfId="2" applyNumberFormat="1" applyFont="1" applyBorder="1" applyAlignment="1">
      <alignment vertical="center"/>
    </xf>
    <xf numFmtId="167" fontId="17" fillId="2" borderId="1" xfId="2" applyNumberFormat="1" applyFont="1" applyBorder="1" applyAlignment="1"/>
    <xf numFmtId="167" fontId="0" fillId="0" borderId="0" xfId="0" applyNumberFormat="1" applyFont="1"/>
    <xf numFmtId="167" fontId="0" fillId="0" borderId="0" xfId="0" applyNumberFormat="1" applyAlignment="1">
      <alignment horizontal="center"/>
    </xf>
    <xf numFmtId="167" fontId="0" fillId="0" borderId="11" xfId="0" applyNumberFormat="1" applyBorder="1"/>
    <xf numFmtId="167" fontId="0" fillId="0" borderId="0" xfId="0" applyNumberFormat="1" applyBorder="1"/>
    <xf numFmtId="167" fontId="0" fillId="0" borderId="12" xfId="0" applyNumberFormat="1" applyBorder="1"/>
    <xf numFmtId="0" fontId="26" fillId="0" borderId="0" xfId="0" applyFont="1"/>
    <xf numFmtId="0" fontId="3" fillId="7" borderId="0" xfId="0" applyFont="1" applyFill="1"/>
    <xf numFmtId="0" fontId="3" fillId="0" borderId="0" xfId="0" applyFont="1"/>
    <xf numFmtId="0" fontId="4" fillId="0" borderId="0" xfId="0" applyFont="1"/>
    <xf numFmtId="167" fontId="17" fillId="2" borderId="1" xfId="2" applyNumberFormat="1" applyFont="1" applyAlignment="1"/>
    <xf numFmtId="0" fontId="3" fillId="0" borderId="11" xfId="0" applyFont="1" applyBorder="1"/>
    <xf numFmtId="0" fontId="3" fillId="0" borderId="0" xfId="0" applyFont="1" applyBorder="1"/>
    <xf numFmtId="0" fontId="3" fillId="0" borderId="0" xfId="0" applyFont="1" applyAlignment="1">
      <alignment horizontal="center"/>
    </xf>
    <xf numFmtId="165" fontId="3" fillId="4" borderId="1" xfId="4" applyNumberFormat="1" applyFont="1" applyAlignment="1">
      <alignment horizontal="left" vertical="center"/>
    </xf>
    <xf numFmtId="0" fontId="3" fillId="0" borderId="0" xfId="0" applyFont="1" applyFill="1"/>
    <xf numFmtId="166" fontId="17" fillId="3" borderId="1" xfId="3" applyNumberFormat="1" applyFont="1" applyAlignment="1"/>
    <xf numFmtId="167" fontId="17" fillId="5" borderId="1" xfId="1" applyNumberFormat="1" applyFont="1" applyAlignment="1"/>
    <xf numFmtId="0" fontId="0" fillId="0" borderId="0" xfId="0"/>
    <xf numFmtId="0" fontId="0" fillId="0" borderId="0" xfId="0"/>
    <xf numFmtId="0" fontId="0" fillId="0" borderId="0" xfId="0" applyFill="1" applyAlignment="1">
      <alignment vertical="top"/>
    </xf>
    <xf numFmtId="0" fontId="0" fillId="0" borderId="0" xfId="0"/>
    <xf numFmtId="167" fontId="17" fillId="5" borderId="1" xfId="1" applyNumberFormat="1" applyFont="1" applyAlignment="1"/>
    <xf numFmtId="0" fontId="0" fillId="6" borderId="0" xfId="0" applyFill="1" applyAlignment="1">
      <alignment horizontal="left" indent="1"/>
    </xf>
    <xf numFmtId="0" fontId="0" fillId="6" borderId="0" xfId="0" applyFont="1" applyFill="1" applyAlignment="1">
      <alignment horizontal="left" indent="1"/>
    </xf>
    <xf numFmtId="165" fontId="3" fillId="5" borderId="1" xfId="1" applyNumberFormat="1" applyFont="1" applyAlignment="1">
      <alignment horizontal="left" vertical="center" indent="1"/>
    </xf>
    <xf numFmtId="0" fontId="18" fillId="6" borderId="0" xfId="0" applyFont="1" applyFill="1" applyAlignment="1">
      <alignment horizontal="left" indent="1"/>
    </xf>
    <xf numFmtId="0" fontId="18" fillId="0" borderId="0" xfId="0" applyFont="1" applyAlignment="1">
      <alignment horizontal="left" indent="1"/>
    </xf>
    <xf numFmtId="0" fontId="0" fillId="0" borderId="0" xfId="0"/>
    <xf numFmtId="167" fontId="4" fillId="11" borderId="1" xfId="1" applyNumberFormat="1" applyFont="1" applyFill="1" applyAlignment="1">
      <alignment vertical="center"/>
    </xf>
    <xf numFmtId="167" fontId="4" fillId="5" borderId="1" xfId="1" applyNumberFormat="1" applyFont="1" applyAlignment="1">
      <alignment vertical="center"/>
    </xf>
    <xf numFmtId="0" fontId="21" fillId="6" borderId="0" xfId="0" applyFont="1" applyFill="1" applyBorder="1" applyAlignment="1">
      <alignment horizontal="center"/>
    </xf>
    <xf numFmtId="167" fontId="4" fillId="4" borderId="1" xfId="4" applyNumberFormat="1" applyFont="1" applyAlignment="1">
      <alignment vertical="center"/>
    </xf>
    <xf numFmtId="0" fontId="0" fillId="0" borderId="0" xfId="0"/>
    <xf numFmtId="0" fontId="0" fillId="0" borderId="0" xfId="0"/>
    <xf numFmtId="0" fontId="17" fillId="3" borderId="1" xfId="3" applyFont="1" applyAlignment="1"/>
    <xf numFmtId="0" fontId="17" fillId="3" borderId="1" xfId="3" applyFont="1" applyAlignment="1">
      <alignment horizontal="right"/>
    </xf>
    <xf numFmtId="0" fontId="3" fillId="2" borderId="1" xfId="2" applyFont="1" applyAlignment="1">
      <alignment horizontal="center" vertical="center"/>
    </xf>
    <xf numFmtId="164" fontId="3" fillId="2" borderId="1" xfId="2" applyNumberFormat="1" applyFont="1" applyAlignment="1">
      <alignment horizontal="center" vertical="center"/>
    </xf>
    <xf numFmtId="169" fontId="3" fillId="3" borderId="1" xfId="3" applyNumberFormat="1" applyFont="1" applyAlignment="1">
      <alignment vertical="center"/>
    </xf>
    <xf numFmtId="169" fontId="3" fillId="11" borderId="1" xfId="1" applyNumberFormat="1" applyFont="1" applyFill="1" applyAlignment="1">
      <alignment vertical="center"/>
    </xf>
    <xf numFmtId="170" fontId="17" fillId="2" borderId="1" xfId="2" applyNumberFormat="1" applyFont="1" applyAlignment="1"/>
    <xf numFmtId="170" fontId="17" fillId="11" borderId="1" xfId="1" applyNumberFormat="1" applyFont="1" applyFill="1" applyAlignment="1"/>
    <xf numFmtId="0" fontId="0" fillId="0" borderId="0" xfId="0" applyFont="1" applyFill="1"/>
    <xf numFmtId="167" fontId="3" fillId="5" borderId="1" xfId="1" applyNumberFormat="1" applyFont="1" applyAlignment="1">
      <alignment vertical="top"/>
    </xf>
    <xf numFmtId="0" fontId="0" fillId="0" borderId="0" xfId="0"/>
    <xf numFmtId="171" fontId="3" fillId="2" borderId="1" xfId="2" applyNumberFormat="1" applyFont="1" applyAlignment="1">
      <alignment vertical="center"/>
    </xf>
    <xf numFmtId="0" fontId="0" fillId="0" borderId="0" xfId="0" applyFill="1" applyAlignment="1">
      <alignment horizontal="left"/>
    </xf>
    <xf numFmtId="0" fontId="18" fillId="0" borderId="0" xfId="0" applyFont="1" applyFill="1" applyBorder="1"/>
    <xf numFmtId="166" fontId="17" fillId="2" borderId="1" xfId="2" applyNumberFormat="1" applyFont="1" applyAlignment="1"/>
    <xf numFmtId="0" fontId="0" fillId="0" borderId="0" xfId="0"/>
    <xf numFmtId="0" fontId="18" fillId="0" borderId="0" xfId="0" applyFont="1" applyFill="1" applyAlignment="1">
      <alignment horizontal="left"/>
    </xf>
    <xf numFmtId="43" fontId="17" fillId="2" borderId="1" xfId="2" applyNumberFormat="1" applyFont="1" applyAlignment="1">
      <alignment horizontal="left"/>
    </xf>
    <xf numFmtId="0" fontId="0" fillId="0" borderId="13" xfId="0" applyBorder="1"/>
    <xf numFmtId="0" fontId="0" fillId="0" borderId="14" xfId="0" applyBorder="1"/>
    <xf numFmtId="0" fontId="0" fillId="0" borderId="15" xfId="0" applyBorder="1"/>
    <xf numFmtId="0" fontId="0" fillId="0" borderId="15" xfId="0" applyBorder="1" applyAlignment="1">
      <alignment horizontal="center"/>
    </xf>
    <xf numFmtId="165" fontId="3" fillId="2" borderId="1" xfId="2" applyNumberFormat="1" applyFont="1" applyBorder="1" applyAlignment="1">
      <alignment horizontal="left" vertical="center" indent="1"/>
    </xf>
    <xf numFmtId="0" fontId="0" fillId="0" borderId="16" xfId="0" applyBorder="1"/>
    <xf numFmtId="0" fontId="0" fillId="0" borderId="17" xfId="0" applyBorder="1"/>
    <xf numFmtId="0" fontId="18" fillId="0" borderId="18" xfId="0" applyFont="1" applyBorder="1"/>
    <xf numFmtId="0" fontId="0" fillId="0" borderId="0" xfId="0"/>
    <xf numFmtId="0" fontId="0" fillId="0" borderId="0" xfId="0"/>
    <xf numFmtId="0" fontId="0" fillId="0" borderId="0" xfId="0"/>
    <xf numFmtId="167" fontId="0" fillId="5" borderId="1" xfId="1" applyNumberFormat="1" applyFont="1" applyAlignment="1"/>
    <xf numFmtId="0" fontId="2" fillId="6" borderId="3"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6" borderId="5" xfId="0" applyFont="1" applyFill="1" applyBorder="1" applyAlignment="1">
      <alignment horizontal="left" vertical="center" wrapText="1"/>
    </xf>
    <xf numFmtId="0" fontId="2" fillId="6" borderId="2" xfId="0" applyFont="1" applyFill="1" applyBorder="1" applyAlignment="1">
      <alignment horizontal="left" vertical="center" wrapText="1"/>
    </xf>
    <xf numFmtId="0" fontId="2" fillId="6" borderId="0" xfId="0" applyFont="1" applyFill="1" applyBorder="1" applyAlignment="1">
      <alignment horizontal="left" vertical="center" wrapText="1"/>
    </xf>
    <xf numFmtId="0" fontId="2" fillId="6" borderId="6" xfId="0" applyFont="1" applyFill="1" applyBorder="1" applyAlignment="1">
      <alignment horizontal="left" vertical="center" wrapText="1"/>
    </xf>
    <xf numFmtId="0" fontId="2" fillId="6" borderId="7" xfId="0" applyFont="1" applyFill="1" applyBorder="1" applyAlignment="1">
      <alignment horizontal="left" vertical="center" wrapText="1"/>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3" fillId="0" borderId="1" xfId="0" applyFont="1" applyBorder="1" applyAlignment="1" applyProtection="1">
      <alignment horizontal="center"/>
    </xf>
    <xf numFmtId="0" fontId="3" fillId="2" borderId="1" xfId="2" quotePrefix="1" applyFont="1" applyAlignment="1">
      <alignment horizontal="center"/>
    </xf>
    <xf numFmtId="0" fontId="3" fillId="2" borderId="1" xfId="2" applyFont="1" applyAlignment="1">
      <alignment horizontal="center"/>
    </xf>
    <xf numFmtId="0" fontId="17" fillId="2" borderId="19" xfId="2" applyFont="1" applyBorder="1" applyAlignment="1">
      <alignment vertical="center" wrapText="1"/>
    </xf>
    <xf numFmtId="0" fontId="17" fillId="2" borderId="10" xfId="2" applyFont="1" applyBorder="1" applyAlignment="1">
      <alignment vertical="center" wrapText="1"/>
    </xf>
    <xf numFmtId="0" fontId="17" fillId="2" borderId="20" xfId="2" applyFont="1" applyBorder="1" applyAlignment="1">
      <alignment vertical="center" wrapText="1"/>
    </xf>
    <xf numFmtId="165" fontId="3" fillId="2" borderId="19" xfId="2" applyNumberFormat="1" applyFont="1" applyBorder="1" applyAlignment="1">
      <alignment horizontal="left" vertical="center" wrapText="1"/>
    </xf>
    <xf numFmtId="165" fontId="3" fillId="2" borderId="10" xfId="2" applyNumberFormat="1" applyFont="1" applyBorder="1" applyAlignment="1">
      <alignment horizontal="left" vertical="center" wrapText="1"/>
    </xf>
    <xf numFmtId="165" fontId="3" fillId="2" borderId="20" xfId="2" applyNumberFormat="1" applyFont="1" applyBorder="1" applyAlignment="1">
      <alignment horizontal="left" vertical="center" wrapText="1"/>
    </xf>
    <xf numFmtId="165" fontId="3" fillId="2" borderId="1" xfId="2" applyNumberFormat="1" applyFont="1" applyBorder="1" applyAlignment="1">
      <alignment horizontal="left" vertical="top"/>
    </xf>
    <xf numFmtId="165" fontId="3" fillId="2" borderId="1" xfId="2" applyNumberFormat="1" applyFont="1" applyBorder="1" applyAlignment="1">
      <alignment horizontal="left" vertical="center" wrapText="1"/>
    </xf>
    <xf numFmtId="165" fontId="4" fillId="2" borderId="19" xfId="2" applyNumberFormat="1" applyFont="1" applyBorder="1" applyAlignment="1">
      <alignment horizontal="left" vertical="center"/>
    </xf>
    <xf numFmtId="165" fontId="4" fillId="2" borderId="10" xfId="2" applyNumberFormat="1" applyFont="1" applyBorder="1" applyAlignment="1">
      <alignment horizontal="left" vertical="center"/>
    </xf>
    <xf numFmtId="165" fontId="4" fillId="2" borderId="20" xfId="2" applyNumberFormat="1" applyFont="1" applyBorder="1" applyAlignment="1">
      <alignment horizontal="left" vertical="center"/>
    </xf>
    <xf numFmtId="165" fontId="4" fillId="2" borderId="19" xfId="2" applyNumberFormat="1" applyFont="1" applyBorder="1" applyAlignment="1">
      <alignment vertical="center"/>
    </xf>
    <xf numFmtId="165" fontId="4" fillId="2" borderId="10" xfId="2" applyNumberFormat="1" applyFont="1" applyBorder="1" applyAlignment="1">
      <alignment vertical="center"/>
    </xf>
    <xf numFmtId="165" fontId="4" fillId="2" borderId="20" xfId="2" applyNumberFormat="1" applyFont="1" applyBorder="1" applyAlignment="1">
      <alignment vertical="center"/>
    </xf>
  </cellXfs>
  <cellStyles count="5">
    <cellStyle name="Normal" xfId="0" builtinId="0"/>
    <cellStyle name="O Formula" xfId="1"/>
    <cellStyle name="O Input" xfId="2"/>
    <cellStyle name="O Licence" xfId="3"/>
    <cellStyle name="O No Data"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1498190123093019"/>
          <c:y val="8.4148394816090211E-2"/>
          <c:w val="0.83551352618158292"/>
          <c:h val="0.65178717585475632"/>
        </c:manualLayout>
      </c:layout>
      <c:areaChart>
        <c:grouping val="stacked"/>
        <c:ser>
          <c:idx val="0"/>
          <c:order val="0"/>
          <c:tx>
            <c:strRef>
              <c:f>'2'!$C$18</c:f>
              <c:strCache>
                <c:ptCount val="1"/>
                <c:pt idx="0">
                  <c:v>DSP costs</c:v>
                </c:pt>
              </c:strCache>
            </c:strRef>
          </c:tx>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'2'!$H$18:$T$18</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1"/>
          <c:order val="1"/>
          <c:tx>
            <c:strRef>
              <c:f>'2'!$C$19</c:f>
              <c:strCache>
                <c:ptCount val="1"/>
                <c:pt idx="0">
                  <c:v>CSP North costs</c:v>
                </c:pt>
              </c:strCache>
            </c:strRef>
          </c:tx>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'2'!$H$19:$T$19</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2"/>
          <c:order val="2"/>
          <c:tx>
            <c:strRef>
              <c:f>'2'!$C$20</c:f>
              <c:strCache>
                <c:ptCount val="1"/>
                <c:pt idx="0">
                  <c:v>CSP Central costs</c:v>
                </c:pt>
              </c:strCache>
            </c:strRef>
          </c:tx>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'2'!$H$20:$T$20</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3"/>
          <c:order val="3"/>
          <c:tx>
            <c:strRef>
              <c:f>'2'!$C$21</c:f>
              <c:strCache>
                <c:ptCount val="1"/>
                <c:pt idx="0">
                  <c:v>CSP South costs</c:v>
                </c:pt>
              </c:strCache>
            </c:strRef>
          </c:tx>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'2'!$H$21:$T$21</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4"/>
          <c:order val="4"/>
          <c:tx>
            <c:strRef>
              <c:f>'2'!#REF!</c:f>
              <c:strCache>
                <c:ptCount val="1"/>
                <c:pt idx="0">
                  <c:v>#REF!</c:v>
                </c:pt>
              </c:strCache>
            </c:strRef>
          </c:tx>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'2'!#REF!</c:f>
              <c:numCache>
                <c:formatCode>General</c:formatCode>
                <c:ptCount val="1"/>
                <c:pt idx="0">
                  <c:v>1</c:v>
                </c:pt>
              </c:numCache>
            </c:numRef>
          </c:val>
        </c:ser>
        <c:dLbls/>
        <c:axId val="156475392"/>
        <c:axId val="156476928"/>
      </c:areaChart>
      <c:catAx>
        <c:axId val="156475392"/>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6476928"/>
        <c:crosses val="autoZero"/>
        <c:auto val="1"/>
        <c:lblAlgn val="ctr"/>
        <c:lblOffset val="100"/>
      </c:catAx>
      <c:valAx>
        <c:axId val="156476928"/>
        <c:scaling>
          <c:orientation val="minMax"/>
        </c:scaling>
        <c:axPos val="l"/>
        <c:majorGridlines/>
        <c:numFmt formatCode="#,##0.000;\-#,##0.000;&quot;-&quot;"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6475392"/>
        <c:crosses val="autoZero"/>
        <c:crossBetween val="midCat"/>
      </c:valAx>
    </c:plotArea>
    <c:legend>
      <c:legendPos val="b"/>
      <c:layout>
        <c:manualLayout>
          <c:xMode val="edge"/>
          <c:yMode val="edge"/>
          <c:x val="8.1111169828603641E-2"/>
          <c:y val="0.83717752672220314"/>
          <c:w val="0.77111116982860362"/>
          <c:h val="0.10655052176448956"/>
        </c:manualLayout>
      </c:layout>
      <c:txPr>
        <a:bodyPr/>
        <a:lstStyle/>
        <a:p>
          <a:pPr>
            <a:defRPr sz="845" b="0" i="0" u="none" strike="noStrike" baseline="0">
              <a:solidFill>
                <a:srgbClr val="000000"/>
              </a:solidFill>
              <a:latin typeface="Calibri"/>
              <a:ea typeface="Calibri"/>
              <a:cs typeface="Calibri"/>
            </a:defRPr>
          </a:pPr>
          <a:endParaRPr lang="en-US"/>
        </a:p>
      </c:txPr>
    </c:legend>
    <c:plotVisOnly val="1"/>
    <c:dispBlanksAs val="zero"/>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1498190123093019"/>
          <c:y val="8.4148394816090211E-2"/>
          <c:w val="0.83551352618158292"/>
          <c:h val="0.65178717585475632"/>
        </c:manualLayout>
      </c:layout>
      <c:areaChart>
        <c:grouping val="stacked"/>
        <c:ser>
          <c:idx val="1"/>
          <c:order val="0"/>
          <c:tx>
            <c:strRef>
              <c:f>'2'!$C$18</c:f>
              <c:strCache>
                <c:ptCount val="1"/>
                <c:pt idx="0">
                  <c:v>DSP costs</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'2'!$H$18:$T$18</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0"/>
          <c:order val="1"/>
          <c:tx>
            <c:strRef>
              <c:f>'2'!$C$19</c:f>
              <c:strCache>
                <c:ptCount val="1"/>
                <c:pt idx="0">
                  <c:v>CSP North costs</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'2'!$H$19:$T$19</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2"/>
          <c:order val="2"/>
          <c:tx>
            <c:strRef>
              <c:f>'2'!$C$20</c:f>
              <c:strCache>
                <c:ptCount val="1"/>
                <c:pt idx="0">
                  <c:v>CSP Central costs</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'2'!$H$20:$T$20</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3"/>
          <c:order val="3"/>
          <c:tx>
            <c:strRef>
              <c:f>'2'!$C$21</c:f>
              <c:strCache>
                <c:ptCount val="1"/>
                <c:pt idx="0">
                  <c:v>CSP South costs</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'2'!$H$21:$T$21</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4"/>
          <c:order val="4"/>
          <c:tx>
            <c:strRef>
              <c:f>'2'!$C$22</c:f>
              <c:strCache>
                <c:ptCount val="1"/>
                <c:pt idx="0">
                  <c:v>Other External costs</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'2'!$H$22:$T$22</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axId val="174414464"/>
        <c:axId val="174424448"/>
      </c:areaChart>
      <c:catAx>
        <c:axId val="174414464"/>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74424448"/>
        <c:crosses val="autoZero"/>
        <c:auto val="1"/>
        <c:lblAlgn val="ctr"/>
        <c:lblOffset val="100"/>
      </c:catAx>
      <c:valAx>
        <c:axId val="174424448"/>
        <c:scaling>
          <c:orientation val="minMax"/>
        </c:scaling>
        <c:axPos val="l"/>
        <c:majorGridlines/>
        <c:numFmt formatCode="#,##0.000;\-#,##0.000;&quot;-&quot;"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74414464"/>
        <c:crosses val="autoZero"/>
        <c:crossBetween val="midCat"/>
      </c:valAx>
    </c:plotArea>
    <c:legend>
      <c:legendPos val="b"/>
      <c:layout>
        <c:manualLayout>
          <c:xMode val="edge"/>
          <c:yMode val="edge"/>
          <c:x val="8.1111181102362193E-2"/>
          <c:y val="0.83717752672220314"/>
          <c:w val="0.8156049510351977"/>
          <c:h val="5.1765388568520691E-2"/>
        </c:manualLayout>
      </c:layout>
      <c:txPr>
        <a:bodyPr/>
        <a:lstStyle/>
        <a:p>
          <a:pPr>
            <a:defRPr sz="845" b="0" i="0" u="none" strike="noStrike" baseline="0">
              <a:solidFill>
                <a:srgbClr val="000000"/>
              </a:solidFill>
              <a:latin typeface="Calibri"/>
              <a:ea typeface="Calibri"/>
              <a:cs typeface="Calibri"/>
            </a:defRPr>
          </a:pPr>
          <a:endParaRPr lang="en-US"/>
        </a:p>
      </c:txPr>
    </c:legend>
    <c:plotVisOnly val="1"/>
    <c:dispBlanksAs val="zero"/>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1498190123093019"/>
          <c:y val="8.4148394816090211E-2"/>
          <c:w val="0.83551352618158292"/>
          <c:h val="0.64925934579550448"/>
        </c:manualLayout>
      </c:layout>
      <c:areaChart>
        <c:grouping val="stacked"/>
        <c:ser>
          <c:idx val="0"/>
          <c:order val="0"/>
          <c:tx>
            <c:strRef>
              <c:f>'2'!$C$25</c:f>
              <c:strCache>
                <c:ptCount val="1"/>
                <c:pt idx="0">
                  <c:v>Corporate management</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'2'!$H$25:$T$25</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1"/>
          <c:order val="1"/>
          <c:tx>
            <c:strRef>
              <c:f>'2'!$C$26</c:f>
              <c:strCache>
                <c:ptCount val="1"/>
                <c:pt idx="0">
                  <c:v>Industry</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'2'!$H$26:$T$26</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2"/>
          <c:order val="2"/>
          <c:tx>
            <c:strRef>
              <c:f>'2'!$C$27</c:f>
              <c:strCache>
                <c:ptCount val="1"/>
                <c:pt idx="0">
                  <c:v>Finance</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'2'!$H$27:$T$27</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3"/>
          <c:order val="3"/>
          <c:tx>
            <c:strRef>
              <c:f>'2'!$C$29</c:f>
              <c:strCache>
                <c:ptCount val="1"/>
                <c:pt idx="0">
                  <c:v>Design &amp; Assurance</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'2'!$H$29:$T$29</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4"/>
          <c:order val="4"/>
          <c:tx>
            <c:strRef>
              <c:f>'2'!$C$30</c:f>
              <c:strCache>
                <c:ptCount val="1"/>
                <c:pt idx="0">
                  <c:v>Operations </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'2'!$H$30:$T$30</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5"/>
          <c:order val="5"/>
          <c:tx>
            <c:strRef>
              <c:f>'2'!$C$31</c:f>
              <c:strCache>
                <c:ptCount val="1"/>
                <c:pt idx="0">
                  <c:v>Security</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'2'!$H$31:$T$31</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6"/>
          <c:order val="6"/>
          <c:tx>
            <c:strRef>
              <c:f>'2'!$C$32</c:f>
              <c:strCache>
                <c:ptCount val="1"/>
                <c:pt idx="0">
                  <c:v>Programme</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'2'!$H$32:$T$32</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7"/>
          <c:order val="7"/>
          <c:tx>
            <c:strRef>
              <c:f>'2'!$C$33</c:f>
              <c:strCache>
                <c:ptCount val="1"/>
                <c:pt idx="0">
                  <c:v>New scope</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'2'!$H$33:$T$33</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8"/>
          <c:order val="8"/>
          <c:tx>
            <c:strRef>
              <c:f>'2'!$C$34</c:f>
              <c:strCache>
                <c:ptCount val="1"/>
                <c:pt idx="0">
                  <c:v>Shared services</c:v>
                </c:pt>
              </c:strCache>
            </c:strRef>
          </c:tx>
          <c:spPr>
            <a:ln w="25400">
              <a:noFill/>
            </a:ln>
          </c:spPr>
          <c:val>
            <c:numRef>
              <c:f>'2'!$H$34:$T$34</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axId val="174769664"/>
        <c:axId val="174771200"/>
      </c:areaChart>
      <c:catAx>
        <c:axId val="174769664"/>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74771200"/>
        <c:crosses val="autoZero"/>
        <c:auto val="1"/>
        <c:lblAlgn val="ctr"/>
        <c:lblOffset val="100"/>
      </c:catAx>
      <c:valAx>
        <c:axId val="174771200"/>
        <c:scaling>
          <c:orientation val="minMax"/>
        </c:scaling>
        <c:axPos val="l"/>
        <c:majorGridlines/>
        <c:numFmt formatCode="#,##0.000;\-#,##0.000;&quot;-&quot;"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74769664"/>
        <c:crosses val="autoZero"/>
        <c:crossBetween val="midCat"/>
      </c:valAx>
    </c:plotArea>
    <c:legend>
      <c:legendPos val="b"/>
      <c:layout>
        <c:manualLayout>
          <c:xMode val="edge"/>
          <c:yMode val="edge"/>
          <c:x val="4.5261199960479559E-2"/>
          <c:y val="0.82198630765559921"/>
          <c:w val="0.60228114509161002"/>
          <c:h val="0.1452875473606775"/>
        </c:manualLayout>
      </c:layout>
      <c:txPr>
        <a:bodyPr/>
        <a:lstStyle/>
        <a:p>
          <a:pPr>
            <a:defRPr sz="845" b="0" i="0" u="none" strike="noStrike" baseline="0">
              <a:solidFill>
                <a:srgbClr val="000000"/>
              </a:solidFill>
              <a:latin typeface="Calibri"/>
              <a:ea typeface="Calibri"/>
              <a:cs typeface="Calibri"/>
            </a:defRPr>
          </a:pPr>
          <a:endParaRPr lang="en-US"/>
        </a:p>
      </c:txPr>
    </c:legend>
    <c:plotVisOnly val="1"/>
    <c:dispBlanksAs val="zero"/>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1498190123093019"/>
          <c:y val="8.4148394816090211E-2"/>
          <c:w val="0.83551352618158292"/>
          <c:h val="0.63615607957335729"/>
        </c:manualLayout>
      </c:layout>
      <c:areaChart>
        <c:grouping val="stacked"/>
        <c:ser>
          <c:idx val="0"/>
          <c:order val="0"/>
          <c:tx>
            <c:strRef>
              <c:f>'2'!$C$17</c:f>
              <c:strCache>
                <c:ptCount val="1"/>
                <c:pt idx="0">
                  <c:v>External costs</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'2'!$H$17:$T$17</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1"/>
          <c:order val="1"/>
          <c:tx>
            <c:strRef>
              <c:f>'2'!$C$24</c:f>
              <c:strCache>
                <c:ptCount val="1"/>
                <c:pt idx="0">
                  <c:v>Internal costs</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'2'!$H$24:$T$24</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2"/>
          <c:order val="2"/>
          <c:tx>
            <c:strRef>
              <c:f>'2'!$C$36</c:f>
              <c:strCache>
                <c:ptCount val="1"/>
                <c:pt idx="0">
                  <c:v>Pass-Through costs</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'2'!$H$36:$T$36</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3"/>
          <c:order val="3"/>
          <c:tx>
            <c:strRef>
              <c:f>'2'!$C$38</c:f>
              <c:strCache>
                <c:ptCount val="1"/>
                <c:pt idx="0">
                  <c:v>Baseline Margin</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'2'!$H$38:$T$38</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4"/>
          <c:order val="4"/>
          <c:tx>
            <c:strRef>
              <c:f>'2'!$C$40</c:f>
              <c:strCache>
                <c:ptCount val="1"/>
                <c:pt idx="0">
                  <c:v>Baseline Margin Performance Adjustment</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'2'!$H$40:$T$40</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5"/>
          <c:order val="5"/>
          <c:tx>
            <c:strRef>
              <c:f>'2'!$C$42</c:f>
              <c:strCache>
                <c:ptCount val="1"/>
                <c:pt idx="0">
                  <c:v>External Contract Gain Share</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'2'!$H$42:$T$42</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6"/>
          <c:order val="6"/>
          <c:tx>
            <c:strRef>
              <c:f>'2'!$C$44</c:f>
              <c:strCache>
                <c:ptCount val="1"/>
                <c:pt idx="0">
                  <c:v>Value Added Services Contribution</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'2'!$H$44:$T$44</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7"/>
          <c:order val="7"/>
          <c:tx>
            <c:strRef>
              <c:f>'2'!$C$46</c:f>
              <c:strCache>
                <c:ptCount val="1"/>
                <c:pt idx="0">
                  <c:v>Correction factor</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'2'!$H$46:$T$46</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axId val="174820352"/>
        <c:axId val="174842624"/>
      </c:areaChart>
      <c:catAx>
        <c:axId val="174820352"/>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74842624"/>
        <c:crosses val="autoZero"/>
        <c:auto val="1"/>
        <c:lblAlgn val="ctr"/>
        <c:lblOffset val="100"/>
      </c:catAx>
      <c:valAx>
        <c:axId val="174842624"/>
        <c:scaling>
          <c:orientation val="minMax"/>
        </c:scaling>
        <c:axPos val="l"/>
        <c:majorGridlines/>
        <c:numFmt formatCode="#,##0.000;\-#,##0.000;&quot;-&quot;"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74820352"/>
        <c:crosses val="autoZero"/>
        <c:crossBetween val="midCat"/>
      </c:valAx>
    </c:plotArea>
    <c:legend>
      <c:legendPos val="b"/>
      <c:layout>
        <c:manualLayout>
          <c:xMode val="edge"/>
          <c:yMode val="edge"/>
          <c:x val="4.111115463800856E-2"/>
          <c:y val="0.8277987540714038"/>
          <c:w val="0.93989039927223028"/>
          <c:h val="0.13156044651045132"/>
        </c:manualLayout>
      </c:layout>
      <c:txPr>
        <a:bodyPr/>
        <a:lstStyle/>
        <a:p>
          <a:pPr>
            <a:defRPr sz="845" b="0" i="0" u="none" strike="noStrike" baseline="0">
              <a:solidFill>
                <a:srgbClr val="000000"/>
              </a:solidFill>
              <a:latin typeface="Calibri"/>
              <a:ea typeface="Calibri"/>
              <a:cs typeface="Calibri"/>
            </a:defRPr>
          </a:pPr>
          <a:endParaRPr lang="en-US"/>
        </a:p>
      </c:txPr>
    </c:legend>
    <c:plotVisOnly val="1"/>
    <c:dispBlanksAs val="zero"/>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1498190123093019"/>
          <c:y val="8.4148394816090211E-2"/>
          <c:w val="0.83551352618158292"/>
          <c:h val="0.64925934579550448"/>
        </c:manualLayout>
      </c:layout>
      <c:areaChart>
        <c:grouping val="stacked"/>
        <c:ser>
          <c:idx val="0"/>
          <c:order val="0"/>
          <c:tx>
            <c:strRef>
              <c:f>'2'!$C$25</c:f>
              <c:strCache>
                <c:ptCount val="1"/>
                <c:pt idx="0">
                  <c:v>Corporate management</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'2'!$H$25:$T$25</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1"/>
          <c:order val="1"/>
          <c:tx>
            <c:strRef>
              <c:f>'2'!$C$26</c:f>
              <c:strCache>
                <c:ptCount val="1"/>
                <c:pt idx="0">
                  <c:v>Industry</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'2'!$H$26:$T$26</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2"/>
          <c:order val="2"/>
          <c:tx>
            <c:strRef>
              <c:f>'2'!$C$27</c:f>
              <c:strCache>
                <c:ptCount val="1"/>
                <c:pt idx="0">
                  <c:v>Finance</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'2'!$H$27:$T$27</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3"/>
          <c:order val="3"/>
          <c:tx>
            <c:strRef>
              <c:f>'2'!$C$29</c:f>
              <c:strCache>
                <c:ptCount val="1"/>
                <c:pt idx="0">
                  <c:v>Design &amp; Assurance</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'2'!$H$29:$T$29</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4"/>
          <c:order val="4"/>
          <c:tx>
            <c:strRef>
              <c:f>'2'!$C$30</c:f>
              <c:strCache>
                <c:ptCount val="1"/>
                <c:pt idx="0">
                  <c:v>Operations </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'2'!$H$30:$T$30</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5"/>
          <c:order val="5"/>
          <c:tx>
            <c:strRef>
              <c:f>'2'!$C$31</c:f>
              <c:strCache>
                <c:ptCount val="1"/>
                <c:pt idx="0">
                  <c:v>Security</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'2'!$H$31:$T$31</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6"/>
          <c:order val="6"/>
          <c:tx>
            <c:strRef>
              <c:f>'2'!$C$32</c:f>
              <c:strCache>
                <c:ptCount val="1"/>
                <c:pt idx="0">
                  <c:v>Programme</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'2'!$H$32:$T$32</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7"/>
          <c:order val="7"/>
          <c:tx>
            <c:strRef>
              <c:f>'2'!$C$33</c:f>
              <c:strCache>
                <c:ptCount val="1"/>
                <c:pt idx="0">
                  <c:v>New scope</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'2'!$H$33:$T$33</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8"/>
          <c:order val="8"/>
          <c:tx>
            <c:v>'2'!#REF!</c:v>
          </c:tx>
          <c:spPr>
            <a:ln w="25400">
              <a:noFill/>
            </a:ln>
          </c:spPr>
          <c:val>
            <c:numRef>
              <c:f>'2'!#REF!</c:f>
              <c:numCache>
                <c:formatCode>General</c:formatCode>
                <c:ptCount val="1"/>
                <c:pt idx="0">
                  <c:v>1</c:v>
                </c:pt>
              </c:numCache>
            </c:numRef>
          </c:val>
        </c:ser>
        <c:dLbls/>
        <c:axId val="156760704"/>
        <c:axId val="156053888"/>
      </c:areaChart>
      <c:catAx>
        <c:axId val="156760704"/>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6053888"/>
        <c:crosses val="autoZero"/>
        <c:auto val="1"/>
        <c:lblAlgn val="ctr"/>
        <c:lblOffset val="100"/>
      </c:catAx>
      <c:valAx>
        <c:axId val="156053888"/>
        <c:scaling>
          <c:orientation val="minMax"/>
        </c:scaling>
        <c:axPos val="l"/>
        <c:majorGridlines/>
        <c:numFmt formatCode="#,##0.000;\-#,##0.000;&quot;-&quot;"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6760704"/>
        <c:crosses val="autoZero"/>
        <c:crossBetween val="midCat"/>
      </c:valAx>
    </c:plotArea>
    <c:legend>
      <c:legendPos val="b"/>
      <c:layout>
        <c:manualLayout>
          <c:xMode val="edge"/>
          <c:yMode val="edge"/>
          <c:x val="4.5261342332208465E-2"/>
          <c:y val="0.82198630765559921"/>
          <c:w val="0.93392185976752917"/>
          <c:h val="0.14883541655195201"/>
        </c:manualLayout>
      </c:layout>
      <c:txPr>
        <a:bodyPr/>
        <a:lstStyle/>
        <a:p>
          <a:pPr>
            <a:defRPr sz="845" b="0" i="0" u="none" strike="noStrike" baseline="0">
              <a:solidFill>
                <a:srgbClr val="000000"/>
              </a:solidFill>
              <a:latin typeface="Calibri"/>
              <a:ea typeface="Calibri"/>
              <a:cs typeface="Calibri"/>
            </a:defRPr>
          </a:pPr>
          <a:endParaRPr lang="en-US"/>
        </a:p>
      </c:txPr>
    </c:legend>
    <c:plotVisOnly val="1"/>
    <c:dispBlanksAs val="zero"/>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1498190123093019"/>
          <c:y val="8.4148394816090211E-2"/>
          <c:w val="0.83551352618158292"/>
          <c:h val="0.63615607957335729"/>
        </c:manualLayout>
      </c:layout>
      <c:areaChart>
        <c:grouping val="stacked"/>
        <c:ser>
          <c:idx val="0"/>
          <c:order val="0"/>
          <c:tx>
            <c:strRef>
              <c:f>'2'!$C$17</c:f>
              <c:strCache>
                <c:ptCount val="1"/>
                <c:pt idx="0">
                  <c:v>External costs</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'2'!$H$17:$T$17</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1"/>
          <c:order val="1"/>
          <c:tx>
            <c:strRef>
              <c:f>'2'!$C$24</c:f>
              <c:strCache>
                <c:ptCount val="1"/>
                <c:pt idx="0">
                  <c:v>Internal costs</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'2'!$H$24:$T$24</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2"/>
          <c:order val="2"/>
          <c:tx>
            <c:strRef>
              <c:f>'2'!$C$36</c:f>
              <c:strCache>
                <c:ptCount val="1"/>
                <c:pt idx="0">
                  <c:v>Pass-Through costs</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'2'!$H$36:$T$36</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3"/>
          <c:order val="3"/>
          <c:tx>
            <c:strRef>
              <c:f>'2'!$C$38</c:f>
              <c:strCache>
                <c:ptCount val="1"/>
                <c:pt idx="0">
                  <c:v>Baseline Margin</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'2'!$H$38:$T$38</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4"/>
          <c:order val="4"/>
          <c:tx>
            <c:strRef>
              <c:f>'2'!$C$40</c:f>
              <c:strCache>
                <c:ptCount val="1"/>
                <c:pt idx="0">
                  <c:v>Baseline Margin Performance Adjustment</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'2'!$H$40:$T$40</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5"/>
          <c:order val="5"/>
          <c:tx>
            <c:strRef>
              <c:f>'2'!$C$42</c:f>
              <c:strCache>
                <c:ptCount val="1"/>
                <c:pt idx="0">
                  <c:v>External Contract Gain Share</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'2'!$H$42:$T$42</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6"/>
          <c:order val="6"/>
          <c:tx>
            <c:strRef>
              <c:f>'2'!$C$44</c:f>
              <c:strCache>
                <c:ptCount val="1"/>
                <c:pt idx="0">
                  <c:v>Value Added Services Contribution</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'2'!$H$44:$T$44</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7"/>
          <c:order val="7"/>
          <c:tx>
            <c:strRef>
              <c:f>'2'!$C$46</c:f>
              <c:strCache>
                <c:ptCount val="1"/>
                <c:pt idx="0">
                  <c:v>Correction factor</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'2'!$H$46:$T$46</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axId val="159167232"/>
        <c:axId val="159168768"/>
      </c:areaChart>
      <c:catAx>
        <c:axId val="159167232"/>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9168768"/>
        <c:crosses val="autoZero"/>
        <c:auto val="1"/>
        <c:lblAlgn val="ctr"/>
        <c:lblOffset val="100"/>
      </c:catAx>
      <c:valAx>
        <c:axId val="159168768"/>
        <c:scaling>
          <c:orientation val="minMax"/>
        </c:scaling>
        <c:axPos val="l"/>
        <c:majorGridlines/>
        <c:numFmt formatCode="#,##0.000;\-#,##0.000;&quot;-&quot;"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9167232"/>
        <c:crosses val="autoZero"/>
        <c:crossBetween val="midCat"/>
      </c:valAx>
    </c:plotArea>
    <c:legend>
      <c:legendPos val="b"/>
      <c:layout>
        <c:manualLayout>
          <c:xMode val="edge"/>
          <c:yMode val="edge"/>
          <c:x val="4.1111183897353923E-2"/>
          <c:y val="0.8277987540714038"/>
          <c:w val="0.93989038391831647"/>
          <c:h val="0.13156044651045132"/>
        </c:manualLayout>
      </c:layout>
      <c:txPr>
        <a:bodyPr/>
        <a:lstStyle/>
        <a:p>
          <a:pPr>
            <a:defRPr sz="845" b="0" i="0" u="none" strike="noStrike" baseline="0">
              <a:solidFill>
                <a:srgbClr val="000000"/>
              </a:solidFill>
              <a:latin typeface="Calibri"/>
              <a:ea typeface="Calibri"/>
              <a:cs typeface="Calibri"/>
            </a:defRPr>
          </a:pPr>
          <a:endParaRPr lang="en-US"/>
        </a:p>
      </c:txPr>
    </c:legend>
    <c:plotVisOnly val="1"/>
    <c:dispBlanksAs val="zero"/>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1498190123093019"/>
          <c:y val="8.4148394816090211E-2"/>
          <c:w val="0.83551352618158292"/>
          <c:h val="0.65178717585475632"/>
        </c:manualLayout>
      </c:layout>
      <c:areaChart>
        <c:grouping val="stacked"/>
        <c:ser>
          <c:idx val="0"/>
          <c:order val="0"/>
          <c:tx>
            <c:strRef>
              <c:f>'2'!$C$18</c:f>
              <c:strCache>
                <c:ptCount val="1"/>
                <c:pt idx="0">
                  <c:v>DSP costs</c:v>
                </c:pt>
              </c:strCache>
            </c:strRef>
          </c:tx>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'2'!$H$18:$T$18</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1"/>
          <c:order val="1"/>
          <c:tx>
            <c:strRef>
              <c:f>'2'!$C$19</c:f>
              <c:strCache>
                <c:ptCount val="1"/>
                <c:pt idx="0">
                  <c:v>CSP North costs</c:v>
                </c:pt>
              </c:strCache>
            </c:strRef>
          </c:tx>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'2'!$H$19:$T$19</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2"/>
          <c:order val="2"/>
          <c:tx>
            <c:strRef>
              <c:f>'2'!$C$20</c:f>
              <c:strCache>
                <c:ptCount val="1"/>
                <c:pt idx="0">
                  <c:v>CSP Central costs</c:v>
                </c:pt>
              </c:strCache>
            </c:strRef>
          </c:tx>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'2'!$H$20:$T$20</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3"/>
          <c:order val="3"/>
          <c:tx>
            <c:strRef>
              <c:f>'2'!$C$21</c:f>
              <c:strCache>
                <c:ptCount val="1"/>
                <c:pt idx="0">
                  <c:v>CSP South costs</c:v>
                </c:pt>
              </c:strCache>
            </c:strRef>
          </c:tx>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'2'!$H$21:$T$21</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4"/>
          <c:order val="4"/>
          <c:tx>
            <c:strRef>
              <c:f>'2'!#REF!</c:f>
              <c:strCache>
                <c:ptCount val="1"/>
                <c:pt idx="0">
                  <c:v>#REF!</c:v>
                </c:pt>
              </c:strCache>
            </c:strRef>
          </c:tx>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'2'!#REF!</c:f>
              <c:numCache>
                <c:formatCode>General</c:formatCode>
                <c:ptCount val="1"/>
                <c:pt idx="0">
                  <c:v>1</c:v>
                </c:pt>
              </c:numCache>
            </c:numRef>
          </c:val>
        </c:ser>
        <c:dLbls/>
        <c:axId val="160405376"/>
        <c:axId val="160406912"/>
      </c:areaChart>
      <c:catAx>
        <c:axId val="160405376"/>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0406912"/>
        <c:crosses val="autoZero"/>
        <c:auto val="1"/>
        <c:lblAlgn val="ctr"/>
        <c:lblOffset val="100"/>
      </c:catAx>
      <c:valAx>
        <c:axId val="160406912"/>
        <c:scaling>
          <c:orientation val="minMax"/>
        </c:scaling>
        <c:axPos val="l"/>
        <c:majorGridlines/>
        <c:numFmt formatCode="#,##0.000;\-#,##0.000;&quot;-&quot;"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0405376"/>
        <c:crosses val="autoZero"/>
        <c:crossBetween val="midCat"/>
      </c:valAx>
    </c:plotArea>
    <c:legend>
      <c:legendPos val="b"/>
      <c:layout>
        <c:manualLayout>
          <c:xMode val="edge"/>
          <c:yMode val="edge"/>
          <c:x val="8.1111169828603641E-2"/>
          <c:y val="0.83717752672220314"/>
          <c:w val="0.77111116982860362"/>
          <c:h val="0.10655052176448956"/>
        </c:manualLayout>
      </c:layout>
      <c:txPr>
        <a:bodyPr/>
        <a:lstStyle/>
        <a:p>
          <a:pPr>
            <a:defRPr sz="845" b="0" i="0" u="none" strike="noStrike" baseline="0">
              <a:solidFill>
                <a:srgbClr val="000000"/>
              </a:solidFill>
              <a:latin typeface="Calibri"/>
              <a:ea typeface="Calibri"/>
              <a:cs typeface="Calibri"/>
            </a:defRPr>
          </a:pPr>
          <a:endParaRPr lang="en-US"/>
        </a:p>
      </c:txPr>
    </c:legend>
    <c:plotVisOnly val="1"/>
    <c:dispBlanksAs val="zero"/>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1498190123093019"/>
          <c:y val="8.4148394816090211E-2"/>
          <c:w val="0.83551352618158292"/>
          <c:h val="0.64925934579550448"/>
        </c:manualLayout>
      </c:layout>
      <c:areaChart>
        <c:grouping val="stacked"/>
        <c:ser>
          <c:idx val="0"/>
          <c:order val="0"/>
          <c:tx>
            <c:strRef>
              <c:f>'2'!$C$25</c:f>
              <c:strCache>
                <c:ptCount val="1"/>
                <c:pt idx="0">
                  <c:v>Corporate management</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'2'!$H$25:$T$25</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1"/>
          <c:order val="1"/>
          <c:tx>
            <c:strRef>
              <c:f>'2'!$C$26</c:f>
              <c:strCache>
                <c:ptCount val="1"/>
                <c:pt idx="0">
                  <c:v>Industry</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'2'!$H$26:$T$26</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2"/>
          <c:order val="2"/>
          <c:tx>
            <c:strRef>
              <c:f>'2'!$C$27</c:f>
              <c:strCache>
                <c:ptCount val="1"/>
                <c:pt idx="0">
                  <c:v>Finance</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'2'!$H$27:$T$27</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3"/>
          <c:order val="3"/>
          <c:tx>
            <c:strRef>
              <c:f>'2'!$C$29</c:f>
              <c:strCache>
                <c:ptCount val="1"/>
                <c:pt idx="0">
                  <c:v>Design &amp; Assurance</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'2'!$H$29:$T$29</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4"/>
          <c:order val="4"/>
          <c:tx>
            <c:strRef>
              <c:f>'2'!$C$30</c:f>
              <c:strCache>
                <c:ptCount val="1"/>
                <c:pt idx="0">
                  <c:v>Operations </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'2'!$H$30:$T$30</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5"/>
          <c:order val="5"/>
          <c:tx>
            <c:strRef>
              <c:f>'2'!$C$31</c:f>
              <c:strCache>
                <c:ptCount val="1"/>
                <c:pt idx="0">
                  <c:v>Security</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'2'!$H$31:$T$31</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6"/>
          <c:order val="6"/>
          <c:tx>
            <c:strRef>
              <c:f>'2'!$C$32</c:f>
              <c:strCache>
                <c:ptCount val="1"/>
                <c:pt idx="0">
                  <c:v>Programme</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'2'!$H$32:$T$32</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7"/>
          <c:order val="7"/>
          <c:tx>
            <c:strRef>
              <c:f>'2'!$C$33</c:f>
              <c:strCache>
                <c:ptCount val="1"/>
                <c:pt idx="0">
                  <c:v>New scope</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'2'!$H$33:$T$33</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8"/>
          <c:order val="8"/>
          <c:tx>
            <c:v>'2'!#REF!</c:v>
          </c:tx>
          <c:spPr>
            <a:ln w="25400">
              <a:noFill/>
            </a:ln>
          </c:spPr>
          <c:val>
            <c:numRef>
              <c:f>'2'!#REF!</c:f>
              <c:numCache>
                <c:formatCode>General</c:formatCode>
                <c:ptCount val="1"/>
                <c:pt idx="0">
                  <c:v>1</c:v>
                </c:pt>
              </c:numCache>
            </c:numRef>
          </c:val>
        </c:ser>
        <c:dLbls/>
        <c:axId val="162603776"/>
        <c:axId val="162605312"/>
      </c:areaChart>
      <c:catAx>
        <c:axId val="162603776"/>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2605312"/>
        <c:crosses val="autoZero"/>
        <c:auto val="1"/>
        <c:lblAlgn val="ctr"/>
        <c:lblOffset val="100"/>
      </c:catAx>
      <c:valAx>
        <c:axId val="162605312"/>
        <c:scaling>
          <c:orientation val="minMax"/>
        </c:scaling>
        <c:axPos val="l"/>
        <c:majorGridlines/>
        <c:numFmt formatCode="#,##0.000;\-#,##0.000;&quot;-&quot;"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2603776"/>
        <c:crosses val="autoZero"/>
        <c:crossBetween val="midCat"/>
      </c:valAx>
    </c:plotArea>
    <c:legend>
      <c:legendPos val="b"/>
      <c:layout>
        <c:manualLayout>
          <c:xMode val="edge"/>
          <c:yMode val="edge"/>
          <c:x val="4.5261342332208465E-2"/>
          <c:y val="0.82198630765559921"/>
          <c:w val="0.93392185976752917"/>
          <c:h val="0.14883541655195201"/>
        </c:manualLayout>
      </c:layout>
      <c:txPr>
        <a:bodyPr/>
        <a:lstStyle/>
        <a:p>
          <a:pPr>
            <a:defRPr sz="845" b="0" i="0" u="none" strike="noStrike" baseline="0">
              <a:solidFill>
                <a:srgbClr val="000000"/>
              </a:solidFill>
              <a:latin typeface="Calibri"/>
              <a:ea typeface="Calibri"/>
              <a:cs typeface="Calibri"/>
            </a:defRPr>
          </a:pPr>
          <a:endParaRPr lang="en-US"/>
        </a:p>
      </c:txPr>
    </c:legend>
    <c:plotVisOnly val="1"/>
    <c:dispBlanksAs val="zero"/>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1498190123093019"/>
          <c:y val="8.4148394816090211E-2"/>
          <c:w val="0.83551352618158292"/>
          <c:h val="0.63615607957335729"/>
        </c:manualLayout>
      </c:layout>
      <c:areaChart>
        <c:grouping val="stacked"/>
        <c:ser>
          <c:idx val="0"/>
          <c:order val="0"/>
          <c:tx>
            <c:strRef>
              <c:f>'2'!$C$17</c:f>
              <c:strCache>
                <c:ptCount val="1"/>
                <c:pt idx="0">
                  <c:v>External costs</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'2'!$H$17:$T$17</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1"/>
          <c:order val="1"/>
          <c:tx>
            <c:strRef>
              <c:f>'2'!$C$24</c:f>
              <c:strCache>
                <c:ptCount val="1"/>
                <c:pt idx="0">
                  <c:v>Internal costs</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'2'!$H$24:$T$24</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2"/>
          <c:order val="2"/>
          <c:tx>
            <c:strRef>
              <c:f>'2'!$C$36</c:f>
              <c:strCache>
                <c:ptCount val="1"/>
                <c:pt idx="0">
                  <c:v>Pass-Through costs</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'2'!$H$36:$T$36</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3"/>
          <c:order val="3"/>
          <c:tx>
            <c:strRef>
              <c:f>'2'!$C$38</c:f>
              <c:strCache>
                <c:ptCount val="1"/>
                <c:pt idx="0">
                  <c:v>Baseline Margin</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'2'!$H$38:$T$38</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4"/>
          <c:order val="4"/>
          <c:tx>
            <c:strRef>
              <c:f>'2'!$C$40</c:f>
              <c:strCache>
                <c:ptCount val="1"/>
                <c:pt idx="0">
                  <c:v>Baseline Margin Performance Adjustment</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'2'!$H$40:$T$40</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5"/>
          <c:order val="5"/>
          <c:tx>
            <c:strRef>
              <c:f>'2'!$C$42</c:f>
              <c:strCache>
                <c:ptCount val="1"/>
                <c:pt idx="0">
                  <c:v>External Contract Gain Share</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'2'!$H$42:$T$42</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6"/>
          <c:order val="6"/>
          <c:tx>
            <c:strRef>
              <c:f>'2'!$C$44</c:f>
              <c:strCache>
                <c:ptCount val="1"/>
                <c:pt idx="0">
                  <c:v>Value Added Services Contribution</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'2'!$H$44:$T$44</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7"/>
          <c:order val="7"/>
          <c:tx>
            <c:strRef>
              <c:f>'2'!$C$46</c:f>
              <c:strCache>
                <c:ptCount val="1"/>
                <c:pt idx="0">
                  <c:v>Correction factor</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'2'!$H$46:$T$46</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axId val="162699520"/>
        <c:axId val="162709504"/>
      </c:areaChart>
      <c:catAx>
        <c:axId val="162699520"/>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2709504"/>
        <c:crosses val="autoZero"/>
        <c:auto val="1"/>
        <c:lblAlgn val="ctr"/>
        <c:lblOffset val="100"/>
      </c:catAx>
      <c:valAx>
        <c:axId val="162709504"/>
        <c:scaling>
          <c:orientation val="minMax"/>
        </c:scaling>
        <c:axPos val="l"/>
        <c:majorGridlines/>
        <c:numFmt formatCode="#,##0.000;\-#,##0.000;&quot;-&quot;"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2699520"/>
        <c:crosses val="autoZero"/>
        <c:crossBetween val="midCat"/>
      </c:valAx>
    </c:plotArea>
    <c:legend>
      <c:legendPos val="b"/>
      <c:layout>
        <c:manualLayout>
          <c:xMode val="edge"/>
          <c:yMode val="edge"/>
          <c:x val="4.1111183897353923E-2"/>
          <c:y val="0.8277987540714038"/>
          <c:w val="0.93989038391831647"/>
          <c:h val="0.13156044651045132"/>
        </c:manualLayout>
      </c:layout>
      <c:txPr>
        <a:bodyPr/>
        <a:lstStyle/>
        <a:p>
          <a:pPr>
            <a:defRPr sz="845" b="0" i="0" u="none" strike="noStrike" baseline="0">
              <a:solidFill>
                <a:srgbClr val="000000"/>
              </a:solidFill>
              <a:latin typeface="Calibri"/>
              <a:ea typeface="Calibri"/>
              <a:cs typeface="Calibri"/>
            </a:defRPr>
          </a:pPr>
          <a:endParaRPr lang="en-US"/>
        </a:p>
      </c:txPr>
    </c:legend>
    <c:plotVisOnly val="1"/>
    <c:dispBlanksAs val="zero"/>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1498190123093019"/>
          <c:y val="8.4148394816090211E-2"/>
          <c:w val="0.83551352618158292"/>
          <c:h val="0.65178717585475632"/>
        </c:manualLayout>
      </c:layout>
      <c:areaChart>
        <c:grouping val="stacked"/>
        <c:ser>
          <c:idx val="0"/>
          <c:order val="0"/>
          <c:tx>
            <c:strRef>
              <c:f>'2'!$C$18</c:f>
              <c:strCache>
                <c:ptCount val="1"/>
                <c:pt idx="0">
                  <c:v>DSP costs</c:v>
                </c:pt>
              </c:strCache>
            </c:strRef>
          </c:tx>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'2'!$H$18:$T$18</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1"/>
          <c:order val="1"/>
          <c:tx>
            <c:strRef>
              <c:f>'2'!$C$19</c:f>
              <c:strCache>
                <c:ptCount val="1"/>
                <c:pt idx="0">
                  <c:v>CSP North costs</c:v>
                </c:pt>
              </c:strCache>
            </c:strRef>
          </c:tx>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'2'!$H$19:$T$19</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2"/>
          <c:order val="2"/>
          <c:tx>
            <c:strRef>
              <c:f>'2'!$C$20</c:f>
              <c:strCache>
                <c:ptCount val="1"/>
                <c:pt idx="0">
                  <c:v>CSP Central costs</c:v>
                </c:pt>
              </c:strCache>
            </c:strRef>
          </c:tx>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'2'!$H$20:$T$20</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3"/>
          <c:order val="3"/>
          <c:tx>
            <c:strRef>
              <c:f>'2'!$C$21</c:f>
              <c:strCache>
                <c:ptCount val="1"/>
                <c:pt idx="0">
                  <c:v>CSP South costs</c:v>
                </c:pt>
              </c:strCache>
            </c:strRef>
          </c:tx>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'2'!$H$21:$T$21</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4"/>
          <c:order val="4"/>
          <c:tx>
            <c:strRef>
              <c:f>'2'!#REF!</c:f>
              <c:strCache>
                <c:ptCount val="1"/>
                <c:pt idx="0">
                  <c:v>#REF!</c:v>
                </c:pt>
              </c:strCache>
            </c:strRef>
          </c:tx>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'2'!#REF!</c:f>
              <c:numCache>
                <c:formatCode>General</c:formatCode>
                <c:ptCount val="1"/>
                <c:pt idx="0">
                  <c:v>1</c:v>
                </c:pt>
              </c:numCache>
            </c:numRef>
          </c:val>
        </c:ser>
        <c:dLbls/>
        <c:axId val="162759040"/>
        <c:axId val="162760576"/>
      </c:areaChart>
      <c:catAx>
        <c:axId val="162759040"/>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2760576"/>
        <c:crosses val="autoZero"/>
        <c:auto val="1"/>
        <c:lblAlgn val="ctr"/>
        <c:lblOffset val="100"/>
      </c:catAx>
      <c:valAx>
        <c:axId val="162760576"/>
        <c:scaling>
          <c:orientation val="minMax"/>
        </c:scaling>
        <c:axPos val="l"/>
        <c:majorGridlines/>
        <c:numFmt formatCode="#,##0.000;\-#,##0.000;&quot;-&quot;"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2759040"/>
        <c:crosses val="autoZero"/>
        <c:crossBetween val="midCat"/>
      </c:valAx>
    </c:plotArea>
    <c:legend>
      <c:legendPos val="b"/>
      <c:layout>
        <c:manualLayout>
          <c:xMode val="edge"/>
          <c:yMode val="edge"/>
          <c:x val="8.1111169828603641E-2"/>
          <c:y val="0.83717752672220314"/>
          <c:w val="0.77111116982860362"/>
          <c:h val="0.10655052176448956"/>
        </c:manualLayout>
      </c:layout>
      <c:txPr>
        <a:bodyPr/>
        <a:lstStyle/>
        <a:p>
          <a:pPr>
            <a:defRPr sz="845" b="0" i="0" u="none" strike="noStrike" baseline="0">
              <a:solidFill>
                <a:srgbClr val="000000"/>
              </a:solidFill>
              <a:latin typeface="Calibri"/>
              <a:ea typeface="Calibri"/>
              <a:cs typeface="Calibri"/>
            </a:defRPr>
          </a:pPr>
          <a:endParaRPr lang="en-US"/>
        </a:p>
      </c:txPr>
    </c:legend>
    <c:plotVisOnly val="1"/>
    <c:dispBlanksAs val="zero"/>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1498190123093019"/>
          <c:y val="8.4148394816090211E-2"/>
          <c:w val="0.83551352618158292"/>
          <c:h val="0.64925934579550448"/>
        </c:manualLayout>
      </c:layout>
      <c:areaChart>
        <c:grouping val="stacked"/>
        <c:ser>
          <c:idx val="0"/>
          <c:order val="0"/>
          <c:tx>
            <c:strRef>
              <c:f>'2'!$C$25</c:f>
              <c:strCache>
                <c:ptCount val="1"/>
                <c:pt idx="0">
                  <c:v>Corporate management</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'2'!$H$25:$T$25</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1"/>
          <c:order val="1"/>
          <c:tx>
            <c:strRef>
              <c:f>'2'!$C$26</c:f>
              <c:strCache>
                <c:ptCount val="1"/>
                <c:pt idx="0">
                  <c:v>Industry</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'2'!$H$26:$T$26</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2"/>
          <c:order val="2"/>
          <c:tx>
            <c:strRef>
              <c:f>'2'!$C$27</c:f>
              <c:strCache>
                <c:ptCount val="1"/>
                <c:pt idx="0">
                  <c:v>Finance</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'2'!$H$27:$T$27</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3"/>
          <c:order val="3"/>
          <c:tx>
            <c:strRef>
              <c:f>'2'!$C$29</c:f>
              <c:strCache>
                <c:ptCount val="1"/>
                <c:pt idx="0">
                  <c:v>Design &amp; Assurance</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'2'!$H$29:$T$29</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4"/>
          <c:order val="4"/>
          <c:tx>
            <c:strRef>
              <c:f>'2'!$C$30</c:f>
              <c:strCache>
                <c:ptCount val="1"/>
                <c:pt idx="0">
                  <c:v>Operations </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'2'!$H$30:$T$30</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5"/>
          <c:order val="5"/>
          <c:tx>
            <c:strRef>
              <c:f>'2'!$C$31</c:f>
              <c:strCache>
                <c:ptCount val="1"/>
                <c:pt idx="0">
                  <c:v>Security</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'2'!$H$31:$T$31</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6"/>
          <c:order val="6"/>
          <c:tx>
            <c:strRef>
              <c:f>'2'!$C$32</c:f>
              <c:strCache>
                <c:ptCount val="1"/>
                <c:pt idx="0">
                  <c:v>Programme</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'2'!$H$32:$T$32</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7"/>
          <c:order val="7"/>
          <c:tx>
            <c:strRef>
              <c:f>'2'!$C$33</c:f>
              <c:strCache>
                <c:ptCount val="1"/>
                <c:pt idx="0">
                  <c:v>New scope</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'2'!$H$33:$T$33</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8"/>
          <c:order val="8"/>
          <c:tx>
            <c:v>'2'!#REF!</c:v>
          </c:tx>
          <c:spPr>
            <a:ln w="25400">
              <a:noFill/>
            </a:ln>
          </c:spPr>
          <c:val>
            <c:numRef>
              <c:f>'2'!#REF!</c:f>
              <c:numCache>
                <c:formatCode>General</c:formatCode>
                <c:ptCount val="1"/>
                <c:pt idx="0">
                  <c:v>1</c:v>
                </c:pt>
              </c:numCache>
            </c:numRef>
          </c:val>
        </c:ser>
        <c:dLbls/>
        <c:axId val="174185472"/>
        <c:axId val="174064384"/>
      </c:areaChart>
      <c:catAx>
        <c:axId val="174185472"/>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74064384"/>
        <c:crosses val="autoZero"/>
        <c:auto val="1"/>
        <c:lblAlgn val="ctr"/>
        <c:lblOffset val="100"/>
      </c:catAx>
      <c:valAx>
        <c:axId val="174064384"/>
        <c:scaling>
          <c:orientation val="minMax"/>
        </c:scaling>
        <c:axPos val="l"/>
        <c:majorGridlines/>
        <c:numFmt formatCode="#,##0.000;\-#,##0.000;&quot;-&quot;"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74185472"/>
        <c:crosses val="autoZero"/>
        <c:crossBetween val="midCat"/>
      </c:valAx>
    </c:plotArea>
    <c:legend>
      <c:legendPos val="b"/>
      <c:layout>
        <c:manualLayout>
          <c:xMode val="edge"/>
          <c:yMode val="edge"/>
          <c:x val="4.5261342332208465E-2"/>
          <c:y val="0.82198630765559921"/>
          <c:w val="0.93392185976752917"/>
          <c:h val="0.14883541655195201"/>
        </c:manualLayout>
      </c:layout>
      <c:txPr>
        <a:bodyPr/>
        <a:lstStyle/>
        <a:p>
          <a:pPr>
            <a:defRPr sz="845" b="0" i="0" u="none" strike="noStrike" baseline="0">
              <a:solidFill>
                <a:srgbClr val="000000"/>
              </a:solidFill>
              <a:latin typeface="Calibri"/>
              <a:ea typeface="Calibri"/>
              <a:cs typeface="Calibri"/>
            </a:defRPr>
          </a:pPr>
          <a:endParaRPr lang="en-US"/>
        </a:p>
      </c:txPr>
    </c:legend>
    <c:plotVisOnly val="1"/>
    <c:dispBlanksAs val="zero"/>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1498190123093019"/>
          <c:y val="8.4148394816090211E-2"/>
          <c:w val="0.83551352618158292"/>
          <c:h val="0.63615607957335729"/>
        </c:manualLayout>
      </c:layout>
      <c:areaChart>
        <c:grouping val="stacked"/>
        <c:ser>
          <c:idx val="0"/>
          <c:order val="0"/>
          <c:tx>
            <c:strRef>
              <c:f>'2'!$C$17</c:f>
              <c:strCache>
                <c:ptCount val="1"/>
                <c:pt idx="0">
                  <c:v>External costs</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'2'!$H$17:$T$17</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1"/>
          <c:order val="1"/>
          <c:tx>
            <c:strRef>
              <c:f>'2'!$C$24</c:f>
              <c:strCache>
                <c:ptCount val="1"/>
                <c:pt idx="0">
                  <c:v>Internal costs</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'2'!$H$24:$T$24</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2"/>
          <c:order val="2"/>
          <c:tx>
            <c:strRef>
              <c:f>'2'!$C$36</c:f>
              <c:strCache>
                <c:ptCount val="1"/>
                <c:pt idx="0">
                  <c:v>Pass-Through costs</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'2'!$H$36:$T$36</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3"/>
          <c:order val="3"/>
          <c:tx>
            <c:strRef>
              <c:f>'2'!$C$38</c:f>
              <c:strCache>
                <c:ptCount val="1"/>
                <c:pt idx="0">
                  <c:v>Baseline Margin</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'2'!$H$38:$T$38</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4"/>
          <c:order val="4"/>
          <c:tx>
            <c:strRef>
              <c:f>'2'!$C$40</c:f>
              <c:strCache>
                <c:ptCount val="1"/>
                <c:pt idx="0">
                  <c:v>Baseline Margin Performance Adjustment</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'2'!$H$40:$T$40</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5"/>
          <c:order val="5"/>
          <c:tx>
            <c:strRef>
              <c:f>'2'!$C$42</c:f>
              <c:strCache>
                <c:ptCount val="1"/>
                <c:pt idx="0">
                  <c:v>External Contract Gain Share</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'2'!$H$42:$T$42</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6"/>
          <c:order val="6"/>
          <c:tx>
            <c:strRef>
              <c:f>'2'!$C$44</c:f>
              <c:strCache>
                <c:ptCount val="1"/>
                <c:pt idx="0">
                  <c:v>Value Added Services Contribution</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'2'!$H$44:$T$44</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7"/>
          <c:order val="7"/>
          <c:tx>
            <c:strRef>
              <c:f>'2'!$C$46</c:f>
              <c:strCache>
                <c:ptCount val="1"/>
                <c:pt idx="0">
                  <c:v>Correction factor</c:v>
                </c:pt>
              </c:strCache>
            </c:strRef>
          </c:tx>
          <c:spPr>
            <a:ln w="25400">
              <a:noFill/>
            </a:ln>
          </c:spPr>
          <c:cat>
            <c:numRef>
              <c:f>'2'!$H$12:$T$12</c:f>
              <c:numCache>
                <c:formatCode>General</c:formatCode>
                <c:ptCount val="13"/>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numCache>
            </c:numRef>
          </c:cat>
          <c:val>
            <c:numRef>
              <c:f>'2'!$H$46:$T$46</c:f>
              <c:numCache>
                <c:formatCode>#,##0.000;\-#,##0.000;"-"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axId val="174277376"/>
        <c:axId val="174278912"/>
      </c:areaChart>
      <c:catAx>
        <c:axId val="174277376"/>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74278912"/>
        <c:crosses val="autoZero"/>
        <c:auto val="1"/>
        <c:lblAlgn val="ctr"/>
        <c:lblOffset val="100"/>
      </c:catAx>
      <c:valAx>
        <c:axId val="174278912"/>
        <c:scaling>
          <c:orientation val="minMax"/>
        </c:scaling>
        <c:axPos val="l"/>
        <c:majorGridlines/>
        <c:numFmt formatCode="#,##0.000;\-#,##0.000;&quot;-&quot;"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74277376"/>
        <c:crosses val="autoZero"/>
        <c:crossBetween val="midCat"/>
      </c:valAx>
    </c:plotArea>
    <c:legend>
      <c:legendPos val="b"/>
      <c:layout>
        <c:manualLayout>
          <c:xMode val="edge"/>
          <c:yMode val="edge"/>
          <c:x val="4.1111234335144735E-2"/>
          <c:y val="0.8277987540714038"/>
          <c:w val="0.93989020738604878"/>
          <c:h val="0.13156044651045132"/>
        </c:manualLayout>
      </c:layout>
      <c:txPr>
        <a:bodyPr/>
        <a:lstStyle/>
        <a:p>
          <a:pPr>
            <a:defRPr sz="845" b="0" i="0" u="none" strike="noStrike" baseline="0">
              <a:solidFill>
                <a:srgbClr val="000000"/>
              </a:solidFill>
              <a:latin typeface="Calibri"/>
              <a:ea typeface="Calibri"/>
              <a:cs typeface="Calibri"/>
            </a:defRPr>
          </a:pPr>
          <a:endParaRPr lang="en-US"/>
        </a:p>
      </c:txPr>
    </c:legend>
    <c:plotVisOnly val="1"/>
    <c:dispBlanksAs val="zero"/>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571500</xdr:colOff>
      <xdr:row>5</xdr:row>
      <xdr:rowOff>38100</xdr:rowOff>
    </xdr:to>
    <xdr:pic>
      <xdr:nvPicPr>
        <xdr:cNvPr id="2811233" name="Picture 1" descr="http://intranet/Images/logos/ofgemlogoweb.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90500" y="161925"/>
          <a:ext cx="1257300" cy="838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1009650</xdr:colOff>
      <xdr:row>5</xdr:row>
      <xdr:rowOff>19050</xdr:rowOff>
    </xdr:to>
    <xdr:pic>
      <xdr:nvPicPr>
        <xdr:cNvPr id="2796905" name="Picture 1" descr="http://intranet/Images/logos/ofgemlogoweb.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80975" y="161925"/>
          <a:ext cx="1247775" cy="819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1133475</xdr:colOff>
      <xdr:row>5</xdr:row>
      <xdr:rowOff>19050</xdr:rowOff>
    </xdr:to>
    <xdr:pic>
      <xdr:nvPicPr>
        <xdr:cNvPr id="3423466" name="Picture 1" descr="http://intranet/Images/logos/ofgemlogoweb.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80975" y="161925"/>
          <a:ext cx="1257300" cy="819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1019175</xdr:colOff>
      <xdr:row>5</xdr:row>
      <xdr:rowOff>9525</xdr:rowOff>
    </xdr:to>
    <xdr:pic>
      <xdr:nvPicPr>
        <xdr:cNvPr id="2843981" name="Picture 1" descr="http://intranet/Images/logos/ofgemlogoweb.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80975" y="161925"/>
          <a:ext cx="1257300" cy="8096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1009650</xdr:colOff>
      <xdr:row>5</xdr:row>
      <xdr:rowOff>19050</xdr:rowOff>
    </xdr:to>
    <xdr:pic>
      <xdr:nvPicPr>
        <xdr:cNvPr id="3522786" name="Picture 1" descr="http://intranet/Images/logos/ofgemlogoweb.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80975" y="161925"/>
          <a:ext cx="1247775" cy="819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1009650</xdr:colOff>
      <xdr:row>5</xdr:row>
      <xdr:rowOff>19050</xdr:rowOff>
    </xdr:to>
    <xdr:pic>
      <xdr:nvPicPr>
        <xdr:cNvPr id="1476355" name="Picture 1" descr="http://intranet/Images/logos/ofgemlogoweb.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80975" y="161925"/>
          <a:ext cx="1247775" cy="819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1009650</xdr:colOff>
      <xdr:row>5</xdr:row>
      <xdr:rowOff>19050</xdr:rowOff>
    </xdr:to>
    <xdr:pic>
      <xdr:nvPicPr>
        <xdr:cNvPr id="1477394" name="Picture 1" descr="http://intranet/Images/logos/ofgemlogoweb.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80975" y="161925"/>
          <a:ext cx="1247775" cy="819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1009650</xdr:colOff>
      <xdr:row>5</xdr:row>
      <xdr:rowOff>19050</xdr:rowOff>
    </xdr:to>
    <xdr:pic>
      <xdr:nvPicPr>
        <xdr:cNvPr id="3585244" name="Picture 1" descr="http://intranet/Images/logos/ofgemlogoweb.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80975" y="161925"/>
          <a:ext cx="1247775" cy="819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1009650</xdr:colOff>
      <xdr:row>5</xdr:row>
      <xdr:rowOff>19050</xdr:rowOff>
    </xdr:to>
    <xdr:pic>
      <xdr:nvPicPr>
        <xdr:cNvPr id="1074051" name="Picture 1" descr="http://intranet/Images/logos/ofgemlogoweb.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80975" y="161925"/>
          <a:ext cx="1247775" cy="819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1009650</xdr:colOff>
      <xdr:row>5</xdr:row>
      <xdr:rowOff>19050</xdr:rowOff>
    </xdr:to>
    <xdr:pic>
      <xdr:nvPicPr>
        <xdr:cNvPr id="4005050" name="Picture 1" descr="http://intranet/Images/logos/ofgemlogoweb.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80975" y="161925"/>
          <a:ext cx="1247775" cy="819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1009650</xdr:colOff>
      <xdr:row>5</xdr:row>
      <xdr:rowOff>19050</xdr:rowOff>
    </xdr:to>
    <xdr:pic>
      <xdr:nvPicPr>
        <xdr:cNvPr id="2830677" name="Picture 1" descr="http://intranet/Images/logos/ofgemlogoweb.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80975" y="161925"/>
          <a:ext cx="1247775" cy="819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571500</xdr:colOff>
      <xdr:row>5</xdr:row>
      <xdr:rowOff>19050</xdr:rowOff>
    </xdr:to>
    <xdr:pic>
      <xdr:nvPicPr>
        <xdr:cNvPr id="2812352" name="Picture 1" descr="http://intranet/Images/logos/ofgemlogoweb.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19075" y="161925"/>
          <a:ext cx="1257300" cy="819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1009650</xdr:colOff>
      <xdr:row>5</xdr:row>
      <xdr:rowOff>19050</xdr:rowOff>
    </xdr:to>
    <xdr:pic>
      <xdr:nvPicPr>
        <xdr:cNvPr id="3586271" name="Picture 1" descr="http://intranet/Images/logos/ofgemlogoweb.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80975" y="161925"/>
          <a:ext cx="1247775" cy="819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1009650</xdr:colOff>
      <xdr:row>5</xdr:row>
      <xdr:rowOff>19050</xdr:rowOff>
    </xdr:to>
    <xdr:pic>
      <xdr:nvPicPr>
        <xdr:cNvPr id="4191404" name="Picture 1" descr="http://intranet/Images/logos/ofgemlogoweb.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80975" y="161925"/>
          <a:ext cx="1247775" cy="819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1009650</xdr:colOff>
      <xdr:row>5</xdr:row>
      <xdr:rowOff>19050</xdr:rowOff>
    </xdr:to>
    <xdr:pic>
      <xdr:nvPicPr>
        <xdr:cNvPr id="1565421" name="Picture 1" descr="http://intranet/Images/logos/ofgemlogoweb.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80975" y="161925"/>
          <a:ext cx="1247775" cy="819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1257300</xdr:colOff>
      <xdr:row>5</xdr:row>
      <xdr:rowOff>19050</xdr:rowOff>
    </xdr:to>
    <xdr:pic>
      <xdr:nvPicPr>
        <xdr:cNvPr id="2813376" name="Picture 1" descr="http://intranet/Images/logos/ofgemlogoweb.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80975" y="161925"/>
          <a:ext cx="1257300" cy="819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1000125</xdr:colOff>
      <xdr:row>5</xdr:row>
      <xdr:rowOff>19050</xdr:rowOff>
    </xdr:to>
    <xdr:pic>
      <xdr:nvPicPr>
        <xdr:cNvPr id="2814398" name="Picture 1" descr="http://intranet/Images/logos/ofgemlogoweb.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80975" y="161925"/>
          <a:ext cx="1257300" cy="819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1047750</xdr:colOff>
      <xdr:row>5</xdr:row>
      <xdr:rowOff>19050</xdr:rowOff>
    </xdr:to>
    <xdr:pic>
      <xdr:nvPicPr>
        <xdr:cNvPr id="2815326" name="Picture 1" descr="http://intranet/Images/logos/ofgemlogoweb.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80975" y="161925"/>
          <a:ext cx="1257300" cy="819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533400</xdr:colOff>
      <xdr:row>49</xdr:row>
      <xdr:rowOff>152400</xdr:rowOff>
    </xdr:from>
    <xdr:to>
      <xdr:col>16</xdr:col>
      <xdr:colOff>38100</xdr:colOff>
      <xdr:row>74</xdr:row>
      <xdr:rowOff>47625</xdr:rowOff>
    </xdr:to>
    <xdr:graphicFrame macro="">
      <xdr:nvGraphicFramePr>
        <xdr:cNvPr id="603060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419100</xdr:colOff>
      <xdr:row>49</xdr:row>
      <xdr:rowOff>57150</xdr:rowOff>
    </xdr:from>
    <xdr:to>
      <xdr:col>21</xdr:col>
      <xdr:colOff>95250</xdr:colOff>
      <xdr:row>74</xdr:row>
      <xdr:rowOff>95250</xdr:rowOff>
    </xdr:to>
    <xdr:graphicFrame macro="">
      <xdr:nvGraphicFramePr>
        <xdr:cNvPr id="603060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50</xdr:row>
      <xdr:rowOff>0</xdr:rowOff>
    </xdr:from>
    <xdr:to>
      <xdr:col>7</xdr:col>
      <xdr:colOff>361950</xdr:colOff>
      <xdr:row>74</xdr:row>
      <xdr:rowOff>66675</xdr:rowOff>
    </xdr:to>
    <xdr:graphicFrame macro="">
      <xdr:nvGraphicFramePr>
        <xdr:cNvPr id="603060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533400</xdr:colOff>
      <xdr:row>49</xdr:row>
      <xdr:rowOff>152400</xdr:rowOff>
    </xdr:from>
    <xdr:to>
      <xdr:col>16</xdr:col>
      <xdr:colOff>38100</xdr:colOff>
      <xdr:row>74</xdr:row>
      <xdr:rowOff>47625</xdr:rowOff>
    </xdr:to>
    <xdr:graphicFrame macro="">
      <xdr:nvGraphicFramePr>
        <xdr:cNvPr id="603060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419100</xdr:colOff>
      <xdr:row>49</xdr:row>
      <xdr:rowOff>57150</xdr:rowOff>
    </xdr:from>
    <xdr:to>
      <xdr:col>21</xdr:col>
      <xdr:colOff>95250</xdr:colOff>
      <xdr:row>74</xdr:row>
      <xdr:rowOff>95250</xdr:rowOff>
    </xdr:to>
    <xdr:graphicFrame macro="">
      <xdr:nvGraphicFramePr>
        <xdr:cNvPr id="603060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50</xdr:row>
      <xdr:rowOff>0</xdr:rowOff>
    </xdr:from>
    <xdr:to>
      <xdr:col>7</xdr:col>
      <xdr:colOff>361950</xdr:colOff>
      <xdr:row>74</xdr:row>
      <xdr:rowOff>66675</xdr:rowOff>
    </xdr:to>
    <xdr:graphicFrame macro="">
      <xdr:nvGraphicFramePr>
        <xdr:cNvPr id="603060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533400</xdr:colOff>
      <xdr:row>49</xdr:row>
      <xdr:rowOff>152400</xdr:rowOff>
    </xdr:from>
    <xdr:to>
      <xdr:col>16</xdr:col>
      <xdr:colOff>38100</xdr:colOff>
      <xdr:row>74</xdr:row>
      <xdr:rowOff>47625</xdr:rowOff>
    </xdr:to>
    <xdr:graphicFrame macro="">
      <xdr:nvGraphicFramePr>
        <xdr:cNvPr id="60306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419100</xdr:colOff>
      <xdr:row>49</xdr:row>
      <xdr:rowOff>57150</xdr:rowOff>
    </xdr:from>
    <xdr:to>
      <xdr:col>21</xdr:col>
      <xdr:colOff>95250</xdr:colOff>
      <xdr:row>74</xdr:row>
      <xdr:rowOff>95250</xdr:rowOff>
    </xdr:to>
    <xdr:graphicFrame macro="">
      <xdr:nvGraphicFramePr>
        <xdr:cNvPr id="603061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0</xdr:colOff>
      <xdr:row>50</xdr:row>
      <xdr:rowOff>0</xdr:rowOff>
    </xdr:from>
    <xdr:to>
      <xdr:col>7</xdr:col>
      <xdr:colOff>47625</xdr:colOff>
      <xdr:row>74</xdr:row>
      <xdr:rowOff>66675</xdr:rowOff>
    </xdr:to>
    <xdr:graphicFrame macro="">
      <xdr:nvGraphicFramePr>
        <xdr:cNvPr id="60306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342900</xdr:colOff>
      <xdr:row>49</xdr:row>
      <xdr:rowOff>152400</xdr:rowOff>
    </xdr:from>
    <xdr:to>
      <xdr:col>16</xdr:col>
      <xdr:colOff>123825</xdr:colOff>
      <xdr:row>74</xdr:row>
      <xdr:rowOff>47625</xdr:rowOff>
    </xdr:to>
    <xdr:graphicFrame macro="">
      <xdr:nvGraphicFramePr>
        <xdr:cNvPr id="603061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152400</xdr:colOff>
      <xdr:row>49</xdr:row>
      <xdr:rowOff>57150</xdr:rowOff>
    </xdr:from>
    <xdr:to>
      <xdr:col>21</xdr:col>
      <xdr:colOff>647700</xdr:colOff>
      <xdr:row>74</xdr:row>
      <xdr:rowOff>95250</xdr:rowOff>
    </xdr:to>
    <xdr:graphicFrame macro="">
      <xdr:nvGraphicFramePr>
        <xdr:cNvPr id="603061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0</xdr:colOff>
      <xdr:row>50</xdr:row>
      <xdr:rowOff>0</xdr:rowOff>
    </xdr:from>
    <xdr:to>
      <xdr:col>7</xdr:col>
      <xdr:colOff>381000</xdr:colOff>
      <xdr:row>74</xdr:row>
      <xdr:rowOff>66675</xdr:rowOff>
    </xdr:to>
    <xdr:graphicFrame macro="">
      <xdr:nvGraphicFramePr>
        <xdr:cNvPr id="603061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1</xdr:row>
      <xdr:rowOff>0</xdr:rowOff>
    </xdr:from>
    <xdr:to>
      <xdr:col>2</xdr:col>
      <xdr:colOff>981075</xdr:colOff>
      <xdr:row>5</xdr:row>
      <xdr:rowOff>19050</xdr:rowOff>
    </xdr:to>
    <xdr:pic>
      <xdr:nvPicPr>
        <xdr:cNvPr id="6030615" name="Picture 1" descr="http://intranet/Images/logos/ofgemlogoweb.gif"/>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xmlns="" val="0"/>
            </a:ext>
          </a:extLst>
        </a:blip>
        <a:srcRect/>
        <a:stretch>
          <a:fillRect/>
        </a:stretch>
      </xdr:blipFill>
      <xdr:spPr bwMode="auto">
        <a:xfrm>
          <a:off x="180975" y="161925"/>
          <a:ext cx="1247775" cy="819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1009650</xdr:colOff>
      <xdr:row>5</xdr:row>
      <xdr:rowOff>19050</xdr:rowOff>
    </xdr:to>
    <xdr:pic>
      <xdr:nvPicPr>
        <xdr:cNvPr id="2810220" name="Picture 1" descr="http://intranet/Images/logos/ofgemlogoweb.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80975" y="161925"/>
          <a:ext cx="1247775" cy="819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1009650</xdr:colOff>
      <xdr:row>5</xdr:row>
      <xdr:rowOff>19050</xdr:rowOff>
    </xdr:to>
    <xdr:pic>
      <xdr:nvPicPr>
        <xdr:cNvPr id="2828648" name="Picture 1" descr="http://intranet/Images/logos/ofgemlogoweb.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80975" y="161925"/>
          <a:ext cx="1247775" cy="819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1009650</xdr:colOff>
      <xdr:row>5</xdr:row>
      <xdr:rowOff>19050</xdr:rowOff>
    </xdr:to>
    <xdr:pic>
      <xdr:nvPicPr>
        <xdr:cNvPr id="2829650" name="Picture 1" descr="http://intranet/Images/logos/ofgemlogoweb.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80975" y="161925"/>
          <a:ext cx="1247775" cy="819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theme="3" tint="0.59999389629810485"/>
    <pageSetUpPr fitToPage="1"/>
  </sheetPr>
  <dimension ref="A1:K58"/>
  <sheetViews>
    <sheetView showGridLines="0" tabSelected="1" zoomScale="70" zoomScaleNormal="70" workbookViewId="0"/>
  </sheetViews>
  <sheetFormatPr defaultColWidth="0" defaultRowHeight="12.75" zeroHeight="1"/>
  <cols>
    <col min="1" max="1" width="2.5" customWidth="1"/>
    <col min="2" max="2" width="9" customWidth="1"/>
    <col min="3" max="3" width="21.375" customWidth="1"/>
    <col min="4" max="4" width="9" customWidth="1"/>
    <col min="5" max="5" width="45.25" customWidth="1"/>
    <col min="6" max="8" width="9" customWidth="1"/>
    <col min="9" max="9" width="10.5" customWidth="1"/>
    <col min="10" max="10" width="3.25" customWidth="1"/>
    <col min="11" max="11" width="2.75" customWidth="1"/>
  </cols>
  <sheetData>
    <row r="1" spans="1:11">
      <c r="A1" s="3"/>
      <c r="B1" s="3"/>
      <c r="C1" s="3"/>
      <c r="D1" s="3"/>
      <c r="E1" s="3"/>
      <c r="F1" s="3"/>
      <c r="G1" s="3"/>
      <c r="H1" s="3"/>
      <c r="I1" s="3"/>
      <c r="J1" s="3"/>
      <c r="K1" s="3"/>
    </row>
    <row r="2" spans="1:11">
      <c r="A2" s="3"/>
      <c r="B2" s="3"/>
      <c r="C2" s="3"/>
      <c r="D2" s="3"/>
      <c r="E2" s="3"/>
      <c r="F2" s="3"/>
      <c r="G2" s="3"/>
      <c r="H2" s="3"/>
      <c r="I2" s="3"/>
      <c r="J2" s="3"/>
      <c r="K2" s="3"/>
    </row>
    <row r="3" spans="1:11" ht="19.5">
      <c r="A3" s="3"/>
      <c r="B3" s="3"/>
      <c r="C3" s="3"/>
      <c r="D3" s="4" t="s">
        <v>0</v>
      </c>
      <c r="E3" s="3"/>
      <c r="F3" s="3"/>
      <c r="G3" s="3"/>
      <c r="H3" s="3"/>
      <c r="I3" s="3"/>
      <c r="J3" s="3"/>
      <c r="K3" s="3"/>
    </row>
    <row r="4" spans="1:11">
      <c r="A4" s="3"/>
      <c r="B4" s="3"/>
      <c r="C4" s="3"/>
      <c r="D4" s="3"/>
      <c r="E4" s="3"/>
      <c r="F4" s="3"/>
      <c r="G4" s="3"/>
      <c r="H4" s="3"/>
      <c r="I4" s="3"/>
      <c r="J4" s="3"/>
      <c r="K4" s="3"/>
    </row>
    <row r="5" spans="1:11" ht="18">
      <c r="A5" s="3"/>
      <c r="B5" s="3"/>
      <c r="C5" s="3"/>
      <c r="D5" s="23" t="s">
        <v>6</v>
      </c>
      <c r="E5" s="3"/>
      <c r="F5" s="3"/>
      <c r="G5" s="3"/>
      <c r="H5" s="3"/>
      <c r="I5" s="3"/>
      <c r="J5" s="3"/>
      <c r="K5" s="3"/>
    </row>
    <row r="6" spans="1:11" ht="18.75" customHeight="1">
      <c r="A6" s="3"/>
      <c r="B6" s="3"/>
      <c r="C6" s="3"/>
      <c r="D6" s="3"/>
      <c r="E6" s="3"/>
      <c r="F6" s="3"/>
      <c r="G6" s="3"/>
      <c r="H6" s="3"/>
      <c r="I6" s="3"/>
      <c r="J6" s="3"/>
      <c r="K6" s="3"/>
    </row>
    <row r="7" spans="1:11" s="22" customFormat="1" ht="13.5" thickBot="1"/>
    <row r="8" spans="1:11" s="22" customFormat="1" ht="18">
      <c r="B8" s="204" t="s">
        <v>340</v>
      </c>
      <c r="C8" s="205"/>
      <c r="D8" s="205"/>
      <c r="E8" s="205"/>
      <c r="F8" s="205"/>
      <c r="G8" s="205"/>
      <c r="H8" s="205"/>
      <c r="I8" s="206"/>
      <c r="J8" s="21"/>
    </row>
    <row r="9" spans="1:11" s="22" customFormat="1" ht="18">
      <c r="B9" s="207"/>
      <c r="C9" s="208"/>
      <c r="D9" s="208"/>
      <c r="E9" s="208"/>
      <c r="F9" s="208"/>
      <c r="G9" s="208"/>
      <c r="H9" s="208"/>
      <c r="I9" s="209"/>
      <c r="J9" s="21"/>
    </row>
    <row r="10" spans="1:11" s="22" customFormat="1" ht="18">
      <c r="B10" s="207"/>
      <c r="C10" s="208"/>
      <c r="D10" s="208"/>
      <c r="E10" s="208"/>
      <c r="F10" s="208"/>
      <c r="G10" s="208"/>
      <c r="H10" s="208"/>
      <c r="I10" s="209"/>
      <c r="J10" s="21"/>
    </row>
    <row r="11" spans="1:11" s="22" customFormat="1" ht="18">
      <c r="B11" s="207"/>
      <c r="C11" s="208"/>
      <c r="D11" s="208"/>
      <c r="E11" s="208"/>
      <c r="F11" s="208"/>
      <c r="G11" s="208"/>
      <c r="H11" s="208"/>
      <c r="I11" s="209"/>
      <c r="J11" s="21"/>
    </row>
    <row r="12" spans="1:11" s="22" customFormat="1" ht="18">
      <c r="B12" s="207"/>
      <c r="C12" s="208"/>
      <c r="D12" s="208"/>
      <c r="E12" s="208"/>
      <c r="F12" s="208"/>
      <c r="G12" s="208"/>
      <c r="H12" s="208"/>
      <c r="I12" s="209"/>
      <c r="J12" s="21"/>
    </row>
    <row r="13" spans="1:11" s="22" customFormat="1" ht="18">
      <c r="B13" s="207"/>
      <c r="C13" s="208"/>
      <c r="D13" s="208"/>
      <c r="E13" s="208"/>
      <c r="F13" s="208"/>
      <c r="G13" s="208"/>
      <c r="H13" s="208"/>
      <c r="I13" s="209"/>
      <c r="J13" s="21"/>
    </row>
    <row r="14" spans="1:11" s="22" customFormat="1" ht="18">
      <c r="B14" s="207"/>
      <c r="C14" s="208"/>
      <c r="D14" s="208"/>
      <c r="E14" s="208"/>
      <c r="F14" s="208"/>
      <c r="G14" s="208"/>
      <c r="H14" s="208"/>
      <c r="I14" s="209"/>
      <c r="J14" s="21"/>
    </row>
    <row r="15" spans="1:11" s="22" customFormat="1" ht="18">
      <c r="B15" s="207"/>
      <c r="C15" s="208"/>
      <c r="D15" s="208"/>
      <c r="E15" s="208"/>
      <c r="F15" s="208"/>
      <c r="G15" s="208"/>
      <c r="H15" s="208"/>
      <c r="I15" s="209"/>
      <c r="J15" s="21"/>
    </row>
    <row r="16" spans="1:11" s="22" customFormat="1" ht="18">
      <c r="B16" s="207"/>
      <c r="C16" s="208"/>
      <c r="D16" s="208"/>
      <c r="E16" s="208"/>
      <c r="F16" s="208"/>
      <c r="G16" s="208"/>
      <c r="H16" s="208"/>
      <c r="I16" s="209"/>
      <c r="J16" s="21"/>
    </row>
    <row r="17" spans="2:10" s="22" customFormat="1" ht="18">
      <c r="B17" s="207"/>
      <c r="C17" s="208"/>
      <c r="D17" s="208"/>
      <c r="E17" s="208"/>
      <c r="F17" s="208"/>
      <c r="G17" s="208"/>
      <c r="H17" s="208"/>
      <c r="I17" s="209"/>
      <c r="J17" s="21"/>
    </row>
    <row r="18" spans="2:10" s="22" customFormat="1" ht="18.75" thickBot="1">
      <c r="B18" s="210"/>
      <c r="C18" s="211"/>
      <c r="D18" s="211"/>
      <c r="E18" s="211"/>
      <c r="F18" s="211"/>
      <c r="G18" s="211"/>
      <c r="H18" s="211"/>
      <c r="I18" s="212"/>
      <c r="J18" s="21"/>
    </row>
    <row r="19" spans="2:10" s="22" customFormat="1" ht="13.5" thickBot="1"/>
    <row r="20" spans="2:10" s="22" customFormat="1" ht="18">
      <c r="B20" s="204" t="s">
        <v>426</v>
      </c>
      <c r="C20" s="205"/>
      <c r="D20" s="205"/>
      <c r="E20" s="205"/>
      <c r="F20" s="205"/>
      <c r="G20" s="205"/>
      <c r="H20" s="205"/>
      <c r="I20" s="206"/>
      <c r="J20" s="21"/>
    </row>
    <row r="21" spans="2:10" s="22" customFormat="1" ht="18">
      <c r="B21" s="207"/>
      <c r="C21" s="208"/>
      <c r="D21" s="208"/>
      <c r="E21" s="208"/>
      <c r="F21" s="208"/>
      <c r="G21" s="208"/>
      <c r="H21" s="208"/>
      <c r="I21" s="209"/>
      <c r="J21" s="21"/>
    </row>
    <row r="22" spans="2:10" s="22" customFormat="1" ht="18">
      <c r="B22" s="207"/>
      <c r="C22" s="208"/>
      <c r="D22" s="208"/>
      <c r="E22" s="208"/>
      <c r="F22" s="208"/>
      <c r="G22" s="208"/>
      <c r="H22" s="208"/>
      <c r="I22" s="209"/>
      <c r="J22" s="21"/>
    </row>
    <row r="23" spans="2:10" s="22" customFormat="1" ht="18">
      <c r="B23" s="207"/>
      <c r="C23" s="208"/>
      <c r="D23" s="208"/>
      <c r="E23" s="208"/>
      <c r="F23" s="208"/>
      <c r="G23" s="208"/>
      <c r="H23" s="208"/>
      <c r="I23" s="209"/>
      <c r="J23" s="21"/>
    </row>
    <row r="24" spans="2:10" s="22" customFormat="1" ht="18">
      <c r="B24" s="207"/>
      <c r="C24" s="208"/>
      <c r="D24" s="208"/>
      <c r="E24" s="208"/>
      <c r="F24" s="208"/>
      <c r="G24" s="208"/>
      <c r="H24" s="208"/>
      <c r="I24" s="209"/>
      <c r="J24" s="21"/>
    </row>
    <row r="25" spans="2:10" s="22" customFormat="1" ht="18">
      <c r="B25" s="207"/>
      <c r="C25" s="208"/>
      <c r="D25" s="208"/>
      <c r="E25" s="208"/>
      <c r="F25" s="208"/>
      <c r="G25" s="208"/>
      <c r="H25" s="208"/>
      <c r="I25" s="209"/>
      <c r="J25" s="21"/>
    </row>
    <row r="26" spans="2:10" s="22" customFormat="1" ht="18">
      <c r="B26" s="207"/>
      <c r="C26" s="208"/>
      <c r="D26" s="208"/>
      <c r="E26" s="208"/>
      <c r="F26" s="208"/>
      <c r="G26" s="208"/>
      <c r="H26" s="208"/>
      <c r="I26" s="209"/>
      <c r="J26" s="21"/>
    </row>
    <row r="27" spans="2:10" s="22" customFormat="1" ht="18.75" thickBot="1">
      <c r="B27" s="210"/>
      <c r="C27" s="211"/>
      <c r="D27" s="211"/>
      <c r="E27" s="211"/>
      <c r="F27" s="211"/>
      <c r="G27" s="211"/>
      <c r="H27" s="211"/>
      <c r="I27" s="212"/>
      <c r="J27" s="21"/>
    </row>
    <row r="28" spans="2:10" s="22" customFormat="1" ht="13.5" thickBot="1"/>
    <row r="29" spans="2:10" s="22" customFormat="1" ht="18">
      <c r="B29" s="204" t="s">
        <v>424</v>
      </c>
      <c r="C29" s="205"/>
      <c r="D29" s="205"/>
      <c r="E29" s="205"/>
      <c r="F29" s="205"/>
      <c r="G29" s="205"/>
      <c r="H29" s="205"/>
      <c r="I29" s="206"/>
      <c r="J29" s="21"/>
    </row>
    <row r="30" spans="2:10" s="22" customFormat="1" ht="18">
      <c r="B30" s="207"/>
      <c r="C30" s="208"/>
      <c r="D30" s="208"/>
      <c r="E30" s="208"/>
      <c r="F30" s="208"/>
      <c r="G30" s="208"/>
      <c r="H30" s="208"/>
      <c r="I30" s="209"/>
      <c r="J30" s="21"/>
    </row>
    <row r="31" spans="2:10" s="22" customFormat="1" ht="18">
      <c r="B31" s="207"/>
      <c r="C31" s="208"/>
      <c r="D31" s="208"/>
      <c r="E31" s="208"/>
      <c r="F31" s="208"/>
      <c r="G31" s="208"/>
      <c r="H31" s="208"/>
      <c r="I31" s="209"/>
      <c r="J31" s="21"/>
    </row>
    <row r="32" spans="2:10" s="22" customFormat="1" ht="18">
      <c r="B32" s="207"/>
      <c r="C32" s="208"/>
      <c r="D32" s="208"/>
      <c r="E32" s="208"/>
      <c r="F32" s="208"/>
      <c r="G32" s="208"/>
      <c r="H32" s="208"/>
      <c r="I32" s="209"/>
      <c r="J32" s="21"/>
    </row>
    <row r="33" spans="1:11" s="22" customFormat="1" ht="18">
      <c r="B33" s="207"/>
      <c r="C33" s="208"/>
      <c r="D33" s="208"/>
      <c r="E33" s="208"/>
      <c r="F33" s="208"/>
      <c r="G33" s="208"/>
      <c r="H33" s="208"/>
      <c r="I33" s="209"/>
      <c r="J33" s="21"/>
    </row>
    <row r="34" spans="1:11" s="22" customFormat="1" ht="18">
      <c r="B34" s="207"/>
      <c r="C34" s="208"/>
      <c r="D34" s="208"/>
      <c r="E34" s="208"/>
      <c r="F34" s="208"/>
      <c r="G34" s="208"/>
      <c r="H34" s="208"/>
      <c r="I34" s="209"/>
      <c r="J34" s="21"/>
    </row>
    <row r="35" spans="1:11" s="22" customFormat="1" ht="18.75" thickBot="1">
      <c r="B35" s="210"/>
      <c r="C35" s="211"/>
      <c r="D35" s="211"/>
      <c r="E35" s="211"/>
      <c r="F35" s="211"/>
      <c r="G35" s="211"/>
      <c r="H35" s="211"/>
      <c r="I35" s="212"/>
      <c r="J35" s="21"/>
    </row>
    <row r="36" spans="1:11" s="22" customFormat="1" ht="13.5" thickBot="1"/>
    <row r="37" spans="1:11" ht="14.25">
      <c r="A37" s="22"/>
      <c r="B37" s="5"/>
      <c r="C37" s="6"/>
      <c r="D37" s="6"/>
      <c r="E37" s="6"/>
      <c r="F37" s="6"/>
      <c r="G37" s="6"/>
      <c r="H37" s="6"/>
      <c r="I37" s="7"/>
      <c r="J37" s="9"/>
      <c r="K37" s="22"/>
    </row>
    <row r="38" spans="1:11" ht="18">
      <c r="A38" s="22"/>
      <c r="B38" s="2" t="s">
        <v>1</v>
      </c>
      <c r="C38" s="9"/>
      <c r="D38" s="9"/>
      <c r="E38" s="9"/>
      <c r="F38" s="9"/>
      <c r="G38" s="9"/>
      <c r="H38" s="9"/>
      <c r="I38" s="10"/>
      <c r="J38" s="9"/>
      <c r="K38" s="22"/>
    </row>
    <row r="39" spans="1:11" ht="18">
      <c r="A39" s="22"/>
      <c r="B39" s="8"/>
      <c r="C39" s="34"/>
      <c r="D39" s="11"/>
      <c r="E39" s="12" t="s">
        <v>409</v>
      </c>
      <c r="F39" s="11"/>
      <c r="G39" s="11"/>
      <c r="H39" s="9"/>
      <c r="I39" s="13"/>
      <c r="J39" s="11"/>
      <c r="K39" s="22"/>
    </row>
    <row r="40" spans="1:11" ht="18">
      <c r="A40" s="22"/>
      <c r="B40" s="14"/>
      <c r="C40" s="105"/>
      <c r="D40" s="11"/>
      <c r="E40" s="12" t="s">
        <v>2</v>
      </c>
      <c r="F40" s="12"/>
      <c r="G40" s="12"/>
      <c r="H40" s="12"/>
      <c r="I40" s="13"/>
      <c r="J40" s="11"/>
      <c r="K40" s="22"/>
    </row>
    <row r="41" spans="1:11" ht="18">
      <c r="A41" s="22"/>
      <c r="B41" s="14"/>
      <c r="C41" s="106"/>
      <c r="D41" s="11"/>
      <c r="E41" s="12" t="s">
        <v>3</v>
      </c>
      <c r="F41" s="11"/>
      <c r="G41" s="11"/>
      <c r="H41" s="9"/>
      <c r="I41" s="10"/>
      <c r="J41" s="9"/>
      <c r="K41" s="22"/>
    </row>
    <row r="42" spans="1:11" ht="18">
      <c r="A42" s="22"/>
      <c r="B42" s="14"/>
      <c r="C42" s="107"/>
      <c r="D42" s="11"/>
      <c r="E42" s="58" t="s">
        <v>410</v>
      </c>
      <c r="F42" s="15"/>
      <c r="G42" s="15"/>
      <c r="H42" s="15"/>
      <c r="I42" s="10"/>
      <c r="J42" s="9"/>
      <c r="K42" s="22"/>
    </row>
    <row r="43" spans="1:11" ht="18">
      <c r="A43" s="22"/>
      <c r="B43" s="14"/>
      <c r="C43" s="16"/>
      <c r="D43" s="11"/>
      <c r="E43" s="15" t="s">
        <v>4</v>
      </c>
      <c r="F43" s="15"/>
      <c r="G43" s="15"/>
      <c r="H43" s="15"/>
      <c r="I43" s="10"/>
      <c r="J43" s="9"/>
      <c r="K43" s="22"/>
    </row>
    <row r="44" spans="1:11" ht="18">
      <c r="A44" s="22"/>
      <c r="B44" s="14"/>
      <c r="C44" s="17"/>
      <c r="D44" s="11"/>
      <c r="E44" s="15" t="s">
        <v>5</v>
      </c>
      <c r="F44" s="15"/>
      <c r="G44" s="15"/>
      <c r="H44" s="15"/>
      <c r="I44" s="10"/>
      <c r="J44" s="9"/>
      <c r="K44" s="22"/>
    </row>
    <row r="45" spans="1:11" ht="15" thickBot="1">
      <c r="A45" s="22"/>
      <c r="B45" s="18"/>
      <c r="C45" s="19"/>
      <c r="D45" s="19"/>
      <c r="E45" s="19"/>
      <c r="F45" s="19"/>
      <c r="G45" s="19"/>
      <c r="H45" s="19"/>
      <c r="I45" s="20"/>
      <c r="J45" s="9"/>
      <c r="K45" s="22"/>
    </row>
    <row r="46" spans="1:11" s="22" customFormat="1"/>
    <row r="47" spans="1:11" s="22" customFormat="1"/>
    <row r="48" spans="1:11" hidden="1"/>
    <row r="49" hidden="1"/>
    <row r="50" hidden="1"/>
    <row r="51" hidden="1"/>
    <row r="52" hidden="1"/>
    <row r="53" hidden="1"/>
    <row r="54" hidden="1"/>
    <row r="55" hidden="1"/>
    <row r="56" hidden="1"/>
    <row r="57" hidden="1"/>
    <row r="58" hidden="1"/>
  </sheetData>
  <mergeCells count="3">
    <mergeCell ref="B20:I27"/>
    <mergeCell ref="B29:I35"/>
    <mergeCell ref="B8:I18"/>
  </mergeCells>
  <pageMargins left="0.7" right="0.7" top="0.75" bottom="0.75" header="0.3" footer="0.3"/>
  <pageSetup paperSize="8" scale="89" orientation="landscape" r:id="rId1"/>
  <drawing r:id="rId2"/>
</worksheet>
</file>

<file path=xl/worksheets/sheet10.xml><?xml version="1.0" encoding="utf-8"?>
<worksheet xmlns="http://schemas.openxmlformats.org/spreadsheetml/2006/main" xmlns:r="http://schemas.openxmlformats.org/officeDocument/2006/relationships">
  <sheetPr codeName="Sheet10">
    <tabColor rgb="FF92D050"/>
    <pageSetUpPr fitToPage="1"/>
  </sheetPr>
  <dimension ref="A1:AE239"/>
  <sheetViews>
    <sheetView showGridLines="0" zoomScale="70" zoomScaleNormal="70" workbookViewId="0"/>
  </sheetViews>
  <sheetFormatPr defaultColWidth="0" defaultRowHeight="12.75" zeroHeight="1"/>
  <cols>
    <col min="1" max="1" width="2.375" customWidth="1"/>
    <col min="2" max="2" width="3.125" customWidth="1"/>
    <col min="3" max="3" width="44.75" customWidth="1"/>
    <col min="4" max="4" width="9.25" customWidth="1"/>
    <col min="5" max="5" width="7.625" customWidth="1"/>
    <col min="6" max="6" width="1.75" customWidth="1"/>
    <col min="7" max="7" width="1.5" customWidth="1"/>
    <col min="8" max="20" width="10.625" customWidth="1"/>
    <col min="21" max="21" width="28.625" customWidth="1"/>
    <col min="22" max="22" width="10.625" customWidth="1"/>
    <col min="23" max="23" width="24.75" hidden="1" customWidth="1"/>
    <col min="24" max="30" width="10.625" hidden="1" customWidth="1"/>
    <col min="31" max="31" width="10.625" hidden="1"/>
  </cols>
  <sheetData>
    <row r="1" spans="1:30">
      <c r="A1" s="3"/>
      <c r="B1" s="3"/>
      <c r="C1" s="3"/>
      <c r="D1" s="3"/>
      <c r="E1" s="3"/>
      <c r="F1" s="3"/>
      <c r="G1" s="3"/>
      <c r="H1" s="3"/>
      <c r="I1" s="3"/>
      <c r="J1" s="3"/>
      <c r="K1" s="3"/>
      <c r="L1" s="3"/>
      <c r="M1" s="3"/>
      <c r="N1" s="3"/>
      <c r="O1" s="3"/>
      <c r="P1" s="3"/>
      <c r="Q1" s="3"/>
      <c r="R1" s="3"/>
      <c r="S1" s="3"/>
      <c r="T1" s="3"/>
      <c r="U1" s="3"/>
      <c r="V1" s="3"/>
      <c r="W1" s="32"/>
      <c r="X1" s="32"/>
      <c r="Y1" s="32"/>
      <c r="Z1" s="32"/>
      <c r="AA1" s="32"/>
      <c r="AB1" s="32"/>
      <c r="AC1" s="32"/>
      <c r="AD1" s="32"/>
    </row>
    <row r="2" spans="1:30">
      <c r="A2" s="3"/>
      <c r="B2" s="3"/>
      <c r="C2" s="3"/>
      <c r="D2" s="3"/>
      <c r="E2" s="3"/>
      <c r="F2" s="3"/>
      <c r="G2" s="3"/>
      <c r="H2" s="3"/>
      <c r="I2" s="3"/>
      <c r="J2" s="3"/>
      <c r="K2" s="3"/>
      <c r="L2" s="3"/>
      <c r="M2" s="3"/>
      <c r="N2" s="3"/>
      <c r="O2" s="3"/>
      <c r="P2" s="3"/>
      <c r="Q2" s="3"/>
      <c r="R2" s="3"/>
      <c r="S2" s="3"/>
      <c r="T2" s="3"/>
      <c r="U2" s="3"/>
      <c r="V2" s="3"/>
      <c r="W2" s="32"/>
      <c r="X2" s="32"/>
      <c r="Y2" s="32"/>
      <c r="Z2" s="32"/>
      <c r="AA2" s="32"/>
      <c r="AB2" s="32"/>
      <c r="AC2" s="32"/>
      <c r="AD2" s="32"/>
    </row>
    <row r="3" spans="1:30" ht="19.5">
      <c r="A3" s="3"/>
      <c r="B3" s="3"/>
      <c r="C3" s="3"/>
      <c r="D3" s="4" t="s">
        <v>0</v>
      </c>
      <c r="E3" s="3"/>
      <c r="F3" s="3"/>
      <c r="G3" s="3"/>
      <c r="H3" s="3"/>
      <c r="I3" s="3"/>
      <c r="J3" s="3"/>
      <c r="K3" s="3"/>
      <c r="L3" s="3"/>
      <c r="M3" s="3"/>
      <c r="N3" s="3"/>
      <c r="O3" s="3"/>
      <c r="P3" s="3"/>
      <c r="Q3" s="3"/>
      <c r="R3" s="3"/>
      <c r="S3" s="3"/>
      <c r="T3" s="3"/>
      <c r="U3" s="3"/>
      <c r="V3" s="3"/>
      <c r="W3" s="32"/>
      <c r="X3" s="32"/>
      <c r="Y3" s="32"/>
      <c r="Z3" s="32"/>
      <c r="AA3" s="32"/>
      <c r="AB3" s="32"/>
      <c r="AC3" s="32"/>
      <c r="AD3" s="32"/>
    </row>
    <row r="4" spans="1:30">
      <c r="A4" s="3"/>
      <c r="B4" s="3"/>
      <c r="C4" s="3"/>
      <c r="D4" s="3"/>
      <c r="E4" s="3"/>
      <c r="F4" s="3"/>
      <c r="G4" s="3"/>
      <c r="H4" s="3"/>
      <c r="I4" s="3"/>
      <c r="J4" s="3"/>
      <c r="K4" s="3"/>
      <c r="L4" s="3"/>
      <c r="M4" s="3"/>
      <c r="N4" s="3"/>
      <c r="O4" s="3"/>
      <c r="P4" s="3"/>
      <c r="Q4" s="3"/>
      <c r="R4" s="3"/>
      <c r="S4" s="3"/>
      <c r="T4" s="3"/>
      <c r="U4" s="3"/>
      <c r="V4" s="3"/>
      <c r="W4" s="32"/>
      <c r="X4" s="32"/>
      <c r="Y4" s="32"/>
      <c r="Z4" s="32"/>
      <c r="AA4" s="32"/>
      <c r="AB4" s="32"/>
      <c r="AC4" s="32"/>
      <c r="AD4" s="32"/>
    </row>
    <row r="5" spans="1:30" ht="18">
      <c r="A5" s="3"/>
      <c r="B5" s="3"/>
      <c r="C5" s="3"/>
      <c r="D5" s="73" t="s">
        <v>401</v>
      </c>
      <c r="E5" s="3"/>
      <c r="F5" s="3"/>
      <c r="G5" s="3"/>
      <c r="H5" s="3"/>
      <c r="I5" s="3"/>
      <c r="J5" s="3"/>
      <c r="K5" s="3"/>
      <c r="L5" s="3"/>
      <c r="M5" s="3"/>
      <c r="N5" s="3"/>
      <c r="O5" s="3"/>
      <c r="P5" s="3"/>
      <c r="Q5" s="3"/>
      <c r="R5" s="3"/>
      <c r="S5" s="3"/>
      <c r="T5" s="3"/>
      <c r="U5" s="3"/>
      <c r="V5" s="3"/>
      <c r="W5" s="32"/>
      <c r="X5" s="32"/>
      <c r="Y5" s="32"/>
      <c r="Z5" s="32"/>
      <c r="AA5" s="32"/>
      <c r="AB5" s="32"/>
      <c r="AC5" s="32"/>
      <c r="AD5" s="32"/>
    </row>
    <row r="6" spans="1:30" ht="18" customHeight="1">
      <c r="A6" s="3"/>
      <c r="B6" s="3"/>
      <c r="C6" s="3"/>
      <c r="D6" s="3"/>
      <c r="E6" s="3"/>
      <c r="F6" s="3"/>
      <c r="G6" s="3"/>
      <c r="H6" s="3"/>
      <c r="I6" s="3"/>
      <c r="J6" s="3"/>
      <c r="K6" s="3"/>
      <c r="L6" s="3"/>
      <c r="M6" s="3"/>
      <c r="N6" s="3"/>
      <c r="O6" s="3"/>
      <c r="P6" s="3"/>
      <c r="Q6" s="3"/>
      <c r="R6" s="3"/>
      <c r="S6" s="3"/>
      <c r="T6" s="3"/>
      <c r="U6" s="3"/>
      <c r="V6" s="3"/>
      <c r="W6" s="32"/>
      <c r="X6" s="32"/>
      <c r="Y6" s="32"/>
      <c r="Z6" s="32"/>
      <c r="AA6" s="32"/>
      <c r="AB6" s="32"/>
      <c r="AC6" s="32"/>
      <c r="AD6" s="32"/>
    </row>
    <row r="7" spans="1:30"/>
    <row r="8" spans="1:30" s="57" customFormat="1">
      <c r="C8" s="57" t="s">
        <v>226</v>
      </c>
      <c r="H8" s="82">
        <f>'1'!H$10</f>
        <v>1</v>
      </c>
      <c r="I8" s="82">
        <f>'1'!I$10</f>
        <v>2</v>
      </c>
      <c r="J8" s="82">
        <f>'1'!J$10</f>
        <v>3</v>
      </c>
      <c r="K8" s="82">
        <f>'1'!K$10</f>
        <v>4</v>
      </c>
      <c r="L8" s="82">
        <f>'1'!L$10</f>
        <v>5</v>
      </c>
      <c r="M8" s="82">
        <f>'1'!M$10</f>
        <v>6</v>
      </c>
      <c r="N8" s="82">
        <f>'1'!N$10</f>
        <v>7</v>
      </c>
      <c r="O8" s="82">
        <f>'1'!O$10</f>
        <v>8</v>
      </c>
      <c r="P8" s="82">
        <f>'1'!P$10</f>
        <v>9</v>
      </c>
      <c r="Q8" s="82">
        <f>'1'!Q$10</f>
        <v>10</v>
      </c>
      <c r="R8" s="82">
        <f>'1'!R$10</f>
        <v>11</v>
      </c>
      <c r="S8" s="82">
        <f>'1'!S$10</f>
        <v>12</v>
      </c>
      <c r="T8" s="82">
        <f>'1'!T$10</f>
        <v>13</v>
      </c>
    </row>
    <row r="9" spans="1:30" s="57" customFormat="1"/>
    <row r="10" spans="1:30">
      <c r="C10" t="s">
        <v>20</v>
      </c>
      <c r="H10" s="82">
        <f>'1'!H11</f>
        <v>2014</v>
      </c>
      <c r="I10" s="82">
        <f>'1'!I11</f>
        <v>2015</v>
      </c>
      <c r="J10" s="82">
        <f>'1'!J11</f>
        <v>2016</v>
      </c>
      <c r="K10" s="82">
        <f>'1'!K11</f>
        <v>2017</v>
      </c>
      <c r="L10" s="82">
        <f>'1'!L11</f>
        <v>2018</v>
      </c>
      <c r="M10" s="82">
        <f>'1'!M11</f>
        <v>2019</v>
      </c>
      <c r="N10" s="82">
        <f>'1'!N11</f>
        <v>2020</v>
      </c>
      <c r="O10" s="82">
        <f>'1'!O11</f>
        <v>2021</v>
      </c>
      <c r="P10" s="82">
        <f>'1'!P11</f>
        <v>2022</v>
      </c>
      <c r="Q10" s="82">
        <f>'1'!Q11</f>
        <v>2023</v>
      </c>
      <c r="R10" s="82">
        <f>'1'!R11</f>
        <v>2024</v>
      </c>
      <c r="S10" s="82">
        <f>'1'!S11</f>
        <v>2025</v>
      </c>
      <c r="T10" s="82">
        <f>'1'!T11</f>
        <v>2026</v>
      </c>
    </row>
    <row r="11" spans="1:30" s="57" customFormat="1">
      <c r="A11" s="22"/>
      <c r="B11" s="22"/>
      <c r="C11" s="22"/>
      <c r="D11" s="22"/>
      <c r="E11" s="22"/>
      <c r="F11" s="22"/>
      <c r="G11" s="22"/>
      <c r="H11" s="22"/>
      <c r="I11" s="22"/>
      <c r="J11" s="22"/>
      <c r="K11" s="22"/>
      <c r="L11" s="22"/>
      <c r="M11" s="22"/>
      <c r="N11" s="22"/>
      <c r="O11" s="22"/>
      <c r="P11" s="22"/>
      <c r="Q11" s="22"/>
      <c r="R11" s="22"/>
      <c r="S11" s="22"/>
      <c r="T11" s="22"/>
      <c r="U11" s="22"/>
      <c r="X11" s="22"/>
      <c r="Y11" s="22"/>
      <c r="Z11" s="22"/>
    </row>
    <row r="12" spans="1:30" s="31" customFormat="1">
      <c r="C12" s="53" t="s">
        <v>185</v>
      </c>
      <c r="E12" s="100"/>
      <c r="H12" s="127"/>
      <c r="I12" s="127"/>
      <c r="J12" s="127"/>
      <c r="K12" s="127"/>
      <c r="L12" s="127"/>
      <c r="M12" s="127"/>
      <c r="N12" s="127"/>
      <c r="O12" s="127"/>
      <c r="P12" s="127"/>
      <c r="Q12" s="127"/>
      <c r="R12" s="127"/>
      <c r="S12" s="127"/>
      <c r="T12" s="127"/>
      <c r="V12" s="22"/>
      <c r="W12" s="22"/>
      <c r="X12" s="22"/>
      <c r="Y12" s="22"/>
    </row>
    <row r="13" spans="1:30">
      <c r="C13" s="56" t="s">
        <v>154</v>
      </c>
      <c r="E13" s="100"/>
      <c r="H13" s="124"/>
      <c r="I13" s="124"/>
      <c r="J13" s="124"/>
      <c r="K13" s="124"/>
      <c r="L13" s="124"/>
      <c r="M13" s="124"/>
      <c r="N13" s="124"/>
      <c r="O13" s="124"/>
      <c r="P13" s="124"/>
      <c r="Q13" s="124"/>
      <c r="R13" s="124"/>
      <c r="S13" s="124"/>
      <c r="T13" s="124"/>
      <c r="V13" s="22"/>
      <c r="W13" s="22"/>
      <c r="X13" s="22"/>
      <c r="Y13" s="22"/>
    </row>
    <row r="14" spans="1:30" s="55" customFormat="1">
      <c r="C14" s="56"/>
      <c r="H14" s="117"/>
      <c r="I14" s="117"/>
      <c r="J14" s="117"/>
      <c r="K14" s="117"/>
      <c r="L14" s="117"/>
      <c r="M14" s="117"/>
      <c r="N14" s="117"/>
      <c r="O14" s="117"/>
      <c r="P14" s="117"/>
      <c r="Q14" s="117"/>
      <c r="R14" s="117"/>
      <c r="S14" s="117"/>
      <c r="T14" s="117"/>
      <c r="V14" s="22"/>
      <c r="W14" s="22"/>
      <c r="X14" s="22"/>
      <c r="Y14" s="22"/>
    </row>
    <row r="15" spans="1:30">
      <c r="B15" s="25" t="s">
        <v>186</v>
      </c>
      <c r="H15" s="117"/>
      <c r="I15" s="117"/>
      <c r="J15" s="117"/>
      <c r="K15" s="117"/>
      <c r="L15" s="117"/>
      <c r="M15" s="117"/>
      <c r="N15" s="117"/>
      <c r="O15" s="117"/>
      <c r="P15" s="117"/>
      <c r="Q15" s="117"/>
      <c r="R15" s="117"/>
      <c r="S15" s="117"/>
      <c r="T15" s="117"/>
      <c r="V15" s="22"/>
      <c r="W15" s="22"/>
      <c r="X15" s="22"/>
      <c r="Y15" s="22"/>
    </row>
    <row r="16" spans="1:30">
      <c r="H16" s="117"/>
      <c r="I16" s="117"/>
      <c r="J16" s="117"/>
      <c r="K16" s="117"/>
      <c r="L16" s="117"/>
      <c r="M16" s="117"/>
      <c r="N16" s="117"/>
      <c r="O16" s="117"/>
      <c r="P16" s="117"/>
      <c r="Q16" s="117"/>
      <c r="R16" s="117"/>
      <c r="S16" s="117"/>
      <c r="T16" s="117"/>
      <c r="V16" s="22"/>
      <c r="W16" s="22"/>
      <c r="X16" s="22"/>
      <c r="Y16" s="22"/>
    </row>
    <row r="17" spans="3:25">
      <c r="C17" s="54" t="s">
        <v>176</v>
      </c>
      <c r="D17" s="27"/>
      <c r="E17" s="51" t="s">
        <v>296</v>
      </c>
      <c r="H17" s="128">
        <f t="shared" ref="H17:T17" si="0">SUM(H18:H22)</f>
        <v>0</v>
      </c>
      <c r="I17" s="128">
        <f t="shared" si="0"/>
        <v>0</v>
      </c>
      <c r="J17" s="128">
        <f t="shared" si="0"/>
        <v>0</v>
      </c>
      <c r="K17" s="128">
        <f t="shared" si="0"/>
        <v>0</v>
      </c>
      <c r="L17" s="128">
        <f t="shared" si="0"/>
        <v>0</v>
      </c>
      <c r="M17" s="128">
        <f t="shared" si="0"/>
        <v>0</v>
      </c>
      <c r="N17" s="128">
        <f t="shared" si="0"/>
        <v>0</v>
      </c>
      <c r="O17" s="128">
        <f t="shared" si="0"/>
        <v>0</v>
      </c>
      <c r="P17" s="128">
        <f t="shared" si="0"/>
        <v>0</v>
      </c>
      <c r="Q17" s="128">
        <f t="shared" si="0"/>
        <v>0</v>
      </c>
      <c r="R17" s="128">
        <f t="shared" si="0"/>
        <v>0</v>
      </c>
      <c r="S17" s="128">
        <f t="shared" si="0"/>
        <v>0</v>
      </c>
      <c r="T17" s="128">
        <f t="shared" si="0"/>
        <v>0</v>
      </c>
      <c r="V17" s="22"/>
      <c r="W17" s="22"/>
      <c r="X17" s="22"/>
      <c r="Y17" s="22"/>
    </row>
    <row r="18" spans="3:25">
      <c r="C18" s="62" t="s">
        <v>183</v>
      </c>
      <c r="E18" s="51" t="s">
        <v>27</v>
      </c>
      <c r="H18" s="119"/>
      <c r="I18" s="119"/>
      <c r="J18" s="119"/>
      <c r="K18" s="119"/>
      <c r="L18" s="119"/>
      <c r="M18" s="119"/>
      <c r="N18" s="119"/>
      <c r="O18" s="119"/>
      <c r="P18" s="119"/>
      <c r="Q18" s="119"/>
      <c r="R18" s="119"/>
      <c r="S18" s="119"/>
      <c r="T18" s="119"/>
      <c r="V18" s="22"/>
      <c r="W18" s="22"/>
      <c r="X18" s="22"/>
      <c r="Y18" s="22"/>
    </row>
    <row r="19" spans="3:25">
      <c r="C19" s="62" t="s">
        <v>184</v>
      </c>
      <c r="E19" s="51" t="s">
        <v>27</v>
      </c>
      <c r="H19" s="119"/>
      <c r="I19" s="119"/>
      <c r="J19" s="119"/>
      <c r="K19" s="119"/>
      <c r="L19" s="119"/>
      <c r="M19" s="119"/>
      <c r="N19" s="119"/>
      <c r="O19" s="119"/>
      <c r="P19" s="119"/>
      <c r="Q19" s="119"/>
      <c r="R19" s="119"/>
      <c r="S19" s="119"/>
      <c r="T19" s="119"/>
      <c r="V19" s="22"/>
      <c r="W19" s="22"/>
      <c r="X19" s="22"/>
      <c r="Y19" s="22"/>
    </row>
    <row r="20" spans="3:25">
      <c r="C20" s="62" t="s">
        <v>177</v>
      </c>
      <c r="E20" s="51" t="s">
        <v>27</v>
      </c>
      <c r="H20" s="119"/>
      <c r="I20" s="119"/>
      <c r="J20" s="119"/>
      <c r="K20" s="119"/>
      <c r="L20" s="119"/>
      <c r="M20" s="119"/>
      <c r="N20" s="119"/>
      <c r="O20" s="119"/>
      <c r="P20" s="119"/>
      <c r="Q20" s="119"/>
      <c r="R20" s="119"/>
      <c r="S20" s="119"/>
      <c r="T20" s="119"/>
      <c r="V20" s="22"/>
      <c r="W20" s="22"/>
      <c r="X20" s="22"/>
      <c r="Y20" s="22"/>
    </row>
    <row r="21" spans="3:25">
      <c r="C21" s="60" t="s">
        <v>77</v>
      </c>
      <c r="E21" s="51" t="s">
        <v>27</v>
      </c>
      <c r="H21" s="119"/>
      <c r="I21" s="119"/>
      <c r="J21" s="119"/>
      <c r="K21" s="119"/>
      <c r="L21" s="119"/>
      <c r="M21" s="119"/>
      <c r="N21" s="119"/>
      <c r="O21" s="119"/>
      <c r="P21" s="119"/>
      <c r="Q21" s="119"/>
      <c r="R21" s="119"/>
      <c r="S21" s="119"/>
      <c r="T21" s="119"/>
    </row>
    <row r="22" spans="3:25">
      <c r="C22" s="60" t="s">
        <v>77</v>
      </c>
      <c r="E22" s="51" t="s">
        <v>27</v>
      </c>
      <c r="H22" s="119"/>
      <c r="I22" s="119"/>
      <c r="J22" s="119"/>
      <c r="K22" s="119"/>
      <c r="L22" s="119"/>
      <c r="M22" s="119"/>
      <c r="N22" s="119"/>
      <c r="O22" s="119"/>
      <c r="P22" s="119"/>
      <c r="Q22" s="119"/>
      <c r="R22" s="119"/>
      <c r="S22" s="119"/>
      <c r="T22" s="119"/>
    </row>
    <row r="23" spans="3:25">
      <c r="C23" s="53"/>
      <c r="E23" s="50"/>
      <c r="H23" s="129"/>
      <c r="I23" s="129"/>
      <c r="J23" s="129"/>
      <c r="K23" s="129"/>
      <c r="L23" s="129"/>
      <c r="M23" s="129"/>
      <c r="N23" s="129"/>
      <c r="O23" s="129"/>
      <c r="P23" s="129"/>
      <c r="Q23" s="129"/>
      <c r="R23" s="129"/>
      <c r="S23" s="129"/>
      <c r="T23" s="129"/>
    </row>
    <row r="24" spans="3:25">
      <c r="C24" s="54" t="s">
        <v>178</v>
      </c>
      <c r="E24" s="51" t="s">
        <v>296</v>
      </c>
      <c r="H24" s="128">
        <f t="shared" ref="H24:T24" si="1">SUM(H25:H28)</f>
        <v>0</v>
      </c>
      <c r="I24" s="128">
        <f t="shared" si="1"/>
        <v>0</v>
      </c>
      <c r="J24" s="128">
        <f t="shared" si="1"/>
        <v>0</v>
      </c>
      <c r="K24" s="128">
        <f t="shared" si="1"/>
        <v>0</v>
      </c>
      <c r="L24" s="128">
        <f t="shared" si="1"/>
        <v>0</v>
      </c>
      <c r="M24" s="128">
        <f t="shared" si="1"/>
        <v>0</v>
      </c>
      <c r="N24" s="128">
        <f t="shared" si="1"/>
        <v>0</v>
      </c>
      <c r="O24" s="128">
        <f t="shared" si="1"/>
        <v>0</v>
      </c>
      <c r="P24" s="128">
        <f t="shared" si="1"/>
        <v>0</v>
      </c>
      <c r="Q24" s="128">
        <f t="shared" si="1"/>
        <v>0</v>
      </c>
      <c r="R24" s="128">
        <f t="shared" si="1"/>
        <v>0</v>
      </c>
      <c r="S24" s="128">
        <f t="shared" si="1"/>
        <v>0</v>
      </c>
      <c r="T24" s="128">
        <f t="shared" si="1"/>
        <v>0</v>
      </c>
    </row>
    <row r="25" spans="3:25">
      <c r="C25" s="62" t="s">
        <v>231</v>
      </c>
      <c r="E25" s="51" t="s">
        <v>27</v>
      </c>
      <c r="H25" s="119"/>
      <c r="I25" s="119"/>
      <c r="J25" s="119"/>
      <c r="K25" s="119"/>
      <c r="L25" s="119"/>
      <c r="M25" s="119"/>
      <c r="N25" s="119"/>
      <c r="O25" s="119"/>
      <c r="P25" s="119"/>
      <c r="Q25" s="119"/>
      <c r="R25" s="119"/>
      <c r="S25" s="119"/>
      <c r="T25" s="119"/>
    </row>
    <row r="26" spans="3:25" s="57" customFormat="1">
      <c r="C26" s="62" t="s">
        <v>232</v>
      </c>
      <c r="E26" s="51" t="s">
        <v>27</v>
      </c>
      <c r="H26" s="119"/>
      <c r="I26" s="119"/>
      <c r="J26" s="119"/>
      <c r="K26" s="119"/>
      <c r="L26" s="119"/>
      <c r="M26" s="119"/>
      <c r="N26" s="119"/>
      <c r="O26" s="119"/>
      <c r="P26" s="119"/>
      <c r="Q26" s="119"/>
      <c r="R26" s="119"/>
      <c r="S26" s="119"/>
      <c r="T26" s="119"/>
    </row>
    <row r="27" spans="3:25">
      <c r="C27" s="60" t="s">
        <v>77</v>
      </c>
      <c r="E27" s="51" t="s">
        <v>27</v>
      </c>
      <c r="H27" s="119"/>
      <c r="I27" s="119"/>
      <c r="J27" s="119"/>
      <c r="K27" s="119"/>
      <c r="L27" s="119"/>
      <c r="M27" s="119"/>
      <c r="N27" s="119"/>
      <c r="O27" s="119"/>
      <c r="P27" s="119"/>
      <c r="Q27" s="119"/>
      <c r="R27" s="119"/>
      <c r="S27" s="119"/>
      <c r="T27" s="119"/>
    </row>
    <row r="28" spans="3:25">
      <c r="C28" s="60" t="s">
        <v>77</v>
      </c>
      <c r="E28" s="51" t="s">
        <v>27</v>
      </c>
      <c r="H28" s="119"/>
      <c r="I28" s="119"/>
      <c r="J28" s="119"/>
      <c r="K28" s="119"/>
      <c r="L28" s="119"/>
      <c r="M28" s="119"/>
      <c r="N28" s="119"/>
      <c r="O28" s="119"/>
      <c r="P28" s="119"/>
      <c r="Q28" s="119"/>
      <c r="R28" s="119"/>
      <c r="S28" s="119"/>
      <c r="T28" s="119"/>
    </row>
    <row r="29" spans="3:25">
      <c r="C29" s="53"/>
      <c r="E29" s="50"/>
      <c r="H29" s="129"/>
      <c r="I29" s="129"/>
      <c r="J29" s="129"/>
      <c r="K29" s="129"/>
      <c r="L29" s="129"/>
      <c r="M29" s="129"/>
      <c r="N29" s="129"/>
      <c r="O29" s="129"/>
      <c r="P29" s="129"/>
      <c r="Q29" s="129"/>
      <c r="R29" s="129"/>
      <c r="S29" s="129"/>
      <c r="T29" s="129"/>
    </row>
    <row r="30" spans="3:25">
      <c r="C30" s="54" t="s">
        <v>179</v>
      </c>
      <c r="E30" s="51" t="s">
        <v>296</v>
      </c>
      <c r="H30" s="128">
        <f t="shared" ref="H30:T30" si="2">SUM(H31:H35)</f>
        <v>0</v>
      </c>
      <c r="I30" s="128">
        <f t="shared" si="2"/>
        <v>0</v>
      </c>
      <c r="J30" s="128">
        <f t="shared" si="2"/>
        <v>0</v>
      </c>
      <c r="K30" s="128">
        <f t="shared" si="2"/>
        <v>0</v>
      </c>
      <c r="L30" s="128">
        <f t="shared" si="2"/>
        <v>0</v>
      </c>
      <c r="M30" s="128">
        <f t="shared" si="2"/>
        <v>0</v>
      </c>
      <c r="N30" s="128">
        <f t="shared" si="2"/>
        <v>0</v>
      </c>
      <c r="O30" s="128">
        <f t="shared" si="2"/>
        <v>0</v>
      </c>
      <c r="P30" s="128">
        <f t="shared" si="2"/>
        <v>0</v>
      </c>
      <c r="Q30" s="128">
        <f t="shared" si="2"/>
        <v>0</v>
      </c>
      <c r="R30" s="128">
        <f t="shared" si="2"/>
        <v>0</v>
      </c>
      <c r="S30" s="128">
        <f t="shared" si="2"/>
        <v>0</v>
      </c>
      <c r="T30" s="128">
        <f t="shared" si="2"/>
        <v>0</v>
      </c>
    </row>
    <row r="31" spans="3:25">
      <c r="C31" s="60" t="s">
        <v>77</v>
      </c>
      <c r="E31" s="51" t="s">
        <v>27</v>
      </c>
      <c r="H31" s="119"/>
      <c r="I31" s="119"/>
      <c r="J31" s="119"/>
      <c r="K31" s="119"/>
      <c r="L31" s="119"/>
      <c r="M31" s="119"/>
      <c r="N31" s="119"/>
      <c r="O31" s="119"/>
      <c r="P31" s="119"/>
      <c r="Q31" s="119"/>
      <c r="R31" s="119"/>
      <c r="S31" s="119"/>
      <c r="T31" s="119"/>
    </row>
    <row r="32" spans="3:25">
      <c r="C32" s="60" t="s">
        <v>77</v>
      </c>
      <c r="E32" s="51" t="s">
        <v>27</v>
      </c>
      <c r="H32" s="119"/>
      <c r="I32" s="119"/>
      <c r="J32" s="119"/>
      <c r="K32" s="119"/>
      <c r="L32" s="119"/>
      <c r="M32" s="119"/>
      <c r="N32" s="119"/>
      <c r="O32" s="119"/>
      <c r="P32" s="119"/>
      <c r="Q32" s="119"/>
      <c r="R32" s="119"/>
      <c r="S32" s="119"/>
      <c r="T32" s="119"/>
    </row>
    <row r="33" spans="2:20">
      <c r="C33" s="60" t="s">
        <v>77</v>
      </c>
      <c r="E33" s="51" t="s">
        <v>27</v>
      </c>
      <c r="H33" s="119"/>
      <c r="I33" s="119"/>
      <c r="J33" s="119"/>
      <c r="K33" s="119"/>
      <c r="L33" s="119"/>
      <c r="M33" s="119"/>
      <c r="N33" s="119"/>
      <c r="O33" s="119"/>
      <c r="P33" s="119"/>
      <c r="Q33" s="119"/>
      <c r="R33" s="119"/>
      <c r="S33" s="119"/>
      <c r="T33" s="119"/>
    </row>
    <row r="34" spans="2:20">
      <c r="C34" s="60" t="s">
        <v>77</v>
      </c>
      <c r="E34" s="51" t="s">
        <v>27</v>
      </c>
      <c r="H34" s="119"/>
      <c r="I34" s="119"/>
      <c r="J34" s="119"/>
      <c r="K34" s="119"/>
      <c r="L34" s="119"/>
      <c r="M34" s="119"/>
      <c r="N34" s="119"/>
      <c r="O34" s="119"/>
      <c r="P34" s="119"/>
      <c r="Q34" s="119"/>
      <c r="R34" s="119"/>
      <c r="S34" s="119"/>
      <c r="T34" s="119"/>
    </row>
    <row r="35" spans="2:20">
      <c r="C35" s="60" t="s">
        <v>77</v>
      </c>
      <c r="E35" s="51" t="s">
        <v>27</v>
      </c>
      <c r="H35" s="119"/>
      <c r="I35" s="119"/>
      <c r="J35" s="119"/>
      <c r="K35" s="119"/>
      <c r="L35" s="119"/>
      <c r="M35" s="119"/>
      <c r="N35" s="119"/>
      <c r="O35" s="119"/>
      <c r="P35" s="119"/>
      <c r="Q35" s="119"/>
      <c r="R35" s="119"/>
      <c r="S35" s="119"/>
      <c r="T35" s="119"/>
    </row>
    <row r="36" spans="2:20">
      <c r="C36" s="53"/>
      <c r="E36" s="50"/>
      <c r="H36" s="129"/>
      <c r="I36" s="129"/>
      <c r="J36" s="129"/>
      <c r="K36" s="129"/>
      <c r="L36" s="129"/>
      <c r="M36" s="129"/>
      <c r="N36" s="129"/>
      <c r="O36" s="129"/>
      <c r="P36" s="129"/>
      <c r="Q36" s="129"/>
      <c r="R36" s="129"/>
      <c r="S36" s="129"/>
      <c r="T36" s="129"/>
    </row>
    <row r="37" spans="2:20" ht="14.25" customHeight="1">
      <c r="C37" s="15" t="s">
        <v>180</v>
      </c>
      <c r="E37" s="51" t="s">
        <v>27</v>
      </c>
      <c r="H37" s="128">
        <f t="shared" ref="H37:T37" si="3">SUM(H30,H24,H17)</f>
        <v>0</v>
      </c>
      <c r="I37" s="128">
        <f t="shared" si="3"/>
        <v>0</v>
      </c>
      <c r="J37" s="128">
        <f t="shared" si="3"/>
        <v>0</v>
      </c>
      <c r="K37" s="128">
        <f t="shared" si="3"/>
        <v>0</v>
      </c>
      <c r="L37" s="128">
        <f t="shared" si="3"/>
        <v>0</v>
      </c>
      <c r="M37" s="128">
        <f t="shared" si="3"/>
        <v>0</v>
      </c>
      <c r="N37" s="128">
        <f t="shared" si="3"/>
        <v>0</v>
      </c>
      <c r="O37" s="128">
        <f t="shared" si="3"/>
        <v>0</v>
      </c>
      <c r="P37" s="128">
        <f t="shared" si="3"/>
        <v>0</v>
      </c>
      <c r="Q37" s="128">
        <f t="shared" si="3"/>
        <v>0</v>
      </c>
      <c r="R37" s="128">
        <f t="shared" si="3"/>
        <v>0</v>
      </c>
      <c r="S37" s="128">
        <f t="shared" si="3"/>
        <v>0</v>
      </c>
      <c r="T37" s="128">
        <f t="shared" si="3"/>
        <v>0</v>
      </c>
    </row>
    <row r="38" spans="2:20">
      <c r="C38" s="53"/>
      <c r="E38" s="50"/>
      <c r="H38" s="129"/>
      <c r="I38" s="129"/>
      <c r="J38" s="129"/>
      <c r="K38" s="129"/>
      <c r="L38" s="129"/>
      <c r="M38" s="129"/>
      <c r="N38" s="129"/>
      <c r="O38" s="129"/>
      <c r="P38" s="129"/>
      <c r="Q38" s="129"/>
      <c r="R38" s="129"/>
      <c r="S38" s="129"/>
      <c r="T38" s="129"/>
    </row>
    <row r="39" spans="2:20">
      <c r="C39" s="53" t="s">
        <v>181</v>
      </c>
      <c r="E39" s="51" t="s">
        <v>27</v>
      </c>
      <c r="H39" s="119"/>
      <c r="I39" s="128">
        <f>H41</f>
        <v>0</v>
      </c>
      <c r="J39" s="128">
        <f t="shared" ref="J39:T39" si="4">I41</f>
        <v>0</v>
      </c>
      <c r="K39" s="128">
        <f t="shared" si="4"/>
        <v>0</v>
      </c>
      <c r="L39" s="128">
        <f t="shared" si="4"/>
        <v>0</v>
      </c>
      <c r="M39" s="128">
        <f t="shared" si="4"/>
        <v>0</v>
      </c>
      <c r="N39" s="128">
        <f t="shared" si="4"/>
        <v>0</v>
      </c>
      <c r="O39" s="128">
        <f t="shared" si="4"/>
        <v>0</v>
      </c>
      <c r="P39" s="128">
        <f t="shared" si="4"/>
        <v>0</v>
      </c>
      <c r="Q39" s="128">
        <f t="shared" si="4"/>
        <v>0</v>
      </c>
      <c r="R39" s="128">
        <f t="shared" si="4"/>
        <v>0</v>
      </c>
      <c r="S39" s="128">
        <f t="shared" si="4"/>
        <v>0</v>
      </c>
      <c r="T39" s="128">
        <f t="shared" si="4"/>
        <v>0</v>
      </c>
    </row>
    <row r="40" spans="2:20">
      <c r="C40" s="53"/>
      <c r="E40" s="50"/>
      <c r="H40" s="129"/>
      <c r="I40" s="129"/>
      <c r="J40" s="129"/>
      <c r="K40" s="129"/>
      <c r="L40" s="129"/>
      <c r="M40" s="129"/>
      <c r="N40" s="129"/>
      <c r="O40" s="129"/>
      <c r="P40" s="129"/>
      <c r="Q40" s="129"/>
      <c r="R40" s="129"/>
      <c r="S40" s="129"/>
      <c r="T40" s="129"/>
    </row>
    <row r="41" spans="2:20">
      <c r="C41" s="59" t="s">
        <v>182</v>
      </c>
      <c r="E41" s="51" t="s">
        <v>27</v>
      </c>
      <c r="H41" s="128">
        <f>SUM(H37,H39)</f>
        <v>0</v>
      </c>
      <c r="I41" s="128">
        <f>SUM(I37,I39)</f>
        <v>0</v>
      </c>
      <c r="J41" s="128">
        <f t="shared" ref="J41:T41" si="5">SUM(J37,J39)</f>
        <v>0</v>
      </c>
      <c r="K41" s="128">
        <f t="shared" si="5"/>
        <v>0</v>
      </c>
      <c r="L41" s="128">
        <f t="shared" si="5"/>
        <v>0</v>
      </c>
      <c r="M41" s="128">
        <f t="shared" si="5"/>
        <v>0</v>
      </c>
      <c r="N41" s="128">
        <f t="shared" si="5"/>
        <v>0</v>
      </c>
      <c r="O41" s="128">
        <f t="shared" si="5"/>
        <v>0</v>
      </c>
      <c r="P41" s="128">
        <f t="shared" si="5"/>
        <v>0</v>
      </c>
      <c r="Q41" s="128">
        <f t="shared" si="5"/>
        <v>0</v>
      </c>
      <c r="R41" s="128">
        <f t="shared" si="5"/>
        <v>0</v>
      </c>
      <c r="S41" s="128">
        <f t="shared" si="5"/>
        <v>0</v>
      </c>
      <c r="T41" s="128">
        <f t="shared" si="5"/>
        <v>0</v>
      </c>
    </row>
    <row r="42" spans="2:20">
      <c r="H42" s="117"/>
      <c r="I42" s="117"/>
      <c r="J42" s="117"/>
      <c r="K42" s="117"/>
      <c r="L42" s="117"/>
      <c r="M42" s="117"/>
      <c r="N42" s="117"/>
      <c r="O42" s="117"/>
      <c r="P42" s="117"/>
      <c r="Q42" s="117"/>
      <c r="R42" s="117"/>
      <c r="S42" s="117"/>
      <c r="T42" s="117"/>
    </row>
    <row r="43" spans="2:20">
      <c r="B43" s="25" t="s">
        <v>213</v>
      </c>
      <c r="H43" s="117"/>
      <c r="I43" s="117"/>
      <c r="J43" s="117"/>
      <c r="K43" s="117"/>
      <c r="L43" s="117"/>
      <c r="M43" s="117"/>
      <c r="N43" s="117"/>
      <c r="O43" s="117"/>
      <c r="P43" s="117"/>
      <c r="Q43" s="117"/>
      <c r="R43" s="117"/>
      <c r="S43" s="117"/>
      <c r="T43" s="117"/>
    </row>
    <row r="44" spans="2:20">
      <c r="H44" s="117"/>
      <c r="I44" s="117"/>
      <c r="J44" s="117"/>
      <c r="K44" s="117"/>
      <c r="L44" s="117"/>
      <c r="M44" s="117"/>
      <c r="N44" s="117"/>
      <c r="O44" s="117"/>
      <c r="P44" s="117"/>
      <c r="Q44" s="117"/>
      <c r="R44" s="117"/>
      <c r="S44" s="117"/>
      <c r="T44" s="117"/>
    </row>
    <row r="45" spans="2:20" s="57" customFormat="1">
      <c r="C45" s="25" t="s">
        <v>173</v>
      </c>
      <c r="E45" s="51" t="s">
        <v>27</v>
      </c>
      <c r="H45" s="128">
        <f>SUM(H46:H49)</f>
        <v>0</v>
      </c>
      <c r="I45" s="128">
        <f t="shared" ref="I45:T45" si="6">SUM(I46:I49)</f>
        <v>0</v>
      </c>
      <c r="J45" s="128">
        <f t="shared" si="6"/>
        <v>0</v>
      </c>
      <c r="K45" s="128">
        <f t="shared" si="6"/>
        <v>0</v>
      </c>
      <c r="L45" s="128">
        <f t="shared" si="6"/>
        <v>0</v>
      </c>
      <c r="M45" s="128">
        <f t="shared" si="6"/>
        <v>0</v>
      </c>
      <c r="N45" s="128">
        <f t="shared" si="6"/>
        <v>0</v>
      </c>
      <c r="O45" s="128">
        <f t="shared" si="6"/>
        <v>0</v>
      </c>
      <c r="P45" s="128">
        <f t="shared" si="6"/>
        <v>0</v>
      </c>
      <c r="Q45" s="128">
        <f t="shared" si="6"/>
        <v>0</v>
      </c>
      <c r="R45" s="128">
        <f t="shared" si="6"/>
        <v>0</v>
      </c>
      <c r="S45" s="128">
        <f t="shared" si="6"/>
        <v>0</v>
      </c>
      <c r="T45" s="128">
        <f t="shared" si="6"/>
        <v>0</v>
      </c>
    </row>
    <row r="46" spans="2:20">
      <c r="C46" s="63" t="s">
        <v>215</v>
      </c>
      <c r="E46" s="51" t="s">
        <v>27</v>
      </c>
      <c r="H46" s="124"/>
      <c r="I46" s="124"/>
      <c r="J46" s="124"/>
      <c r="K46" s="124"/>
      <c r="L46" s="124"/>
      <c r="M46" s="124"/>
      <c r="N46" s="124"/>
      <c r="O46" s="124"/>
      <c r="P46" s="124"/>
      <c r="Q46" s="124"/>
      <c r="R46" s="124"/>
      <c r="S46" s="124"/>
      <c r="T46" s="124"/>
    </row>
    <row r="47" spans="2:20">
      <c r="C47" s="63" t="s">
        <v>174</v>
      </c>
      <c r="E47" s="51" t="s">
        <v>27</v>
      </c>
      <c r="H47" s="124"/>
      <c r="I47" s="124"/>
      <c r="J47" s="124"/>
      <c r="K47" s="124"/>
      <c r="L47" s="124"/>
      <c r="M47" s="124"/>
      <c r="N47" s="124"/>
      <c r="O47" s="124"/>
      <c r="P47" s="124"/>
      <c r="Q47" s="124"/>
      <c r="R47" s="124"/>
      <c r="S47" s="124"/>
      <c r="T47" s="124"/>
    </row>
    <row r="48" spans="2:20" s="57" customFormat="1">
      <c r="C48" s="60" t="s">
        <v>77</v>
      </c>
      <c r="E48" s="51" t="s">
        <v>27</v>
      </c>
      <c r="H48" s="124"/>
      <c r="I48" s="124"/>
      <c r="J48" s="124"/>
      <c r="K48" s="124"/>
      <c r="L48" s="124"/>
      <c r="M48" s="124"/>
      <c r="N48" s="124"/>
      <c r="O48" s="124"/>
      <c r="P48" s="124"/>
      <c r="Q48" s="124"/>
      <c r="R48" s="124"/>
      <c r="S48" s="124"/>
      <c r="T48" s="124"/>
    </row>
    <row r="49" spans="3:20" s="57" customFormat="1">
      <c r="C49" s="60" t="s">
        <v>77</v>
      </c>
      <c r="E49" s="51" t="s">
        <v>27</v>
      </c>
      <c r="H49" s="124"/>
      <c r="I49" s="124"/>
      <c r="J49" s="124"/>
      <c r="K49" s="124"/>
      <c r="L49" s="124"/>
      <c r="M49" s="124"/>
      <c r="N49" s="124"/>
      <c r="O49" s="124"/>
      <c r="P49" s="124"/>
      <c r="Q49" s="124"/>
      <c r="R49" s="124"/>
      <c r="S49" s="124"/>
      <c r="T49" s="124"/>
    </row>
    <row r="50" spans="3:20">
      <c r="C50" s="64"/>
      <c r="H50" s="117"/>
      <c r="I50" s="117"/>
      <c r="J50" s="117"/>
      <c r="K50" s="117"/>
      <c r="L50" s="117"/>
      <c r="M50" s="117"/>
      <c r="N50" s="117"/>
      <c r="O50" s="117"/>
      <c r="P50" s="117"/>
      <c r="Q50" s="117"/>
      <c r="R50" s="117"/>
      <c r="S50" s="117"/>
      <c r="T50" s="117"/>
    </row>
    <row r="51" spans="3:20">
      <c r="C51" s="25" t="s">
        <v>175</v>
      </c>
      <c r="E51" s="51" t="s">
        <v>27</v>
      </c>
      <c r="H51" s="128">
        <f>SUM(H52:H58)</f>
        <v>0</v>
      </c>
      <c r="I51" s="128">
        <f t="shared" ref="I51:T51" si="7">SUM(I52:I58)</f>
        <v>0</v>
      </c>
      <c r="J51" s="128">
        <f t="shared" si="7"/>
        <v>0</v>
      </c>
      <c r="K51" s="128">
        <f t="shared" si="7"/>
        <v>0</v>
      </c>
      <c r="L51" s="128">
        <f t="shared" si="7"/>
        <v>0</v>
      </c>
      <c r="M51" s="128">
        <f t="shared" si="7"/>
        <v>0</v>
      </c>
      <c r="N51" s="128">
        <f t="shared" si="7"/>
        <v>0</v>
      </c>
      <c r="O51" s="128">
        <f t="shared" si="7"/>
        <v>0</v>
      </c>
      <c r="P51" s="128">
        <f t="shared" si="7"/>
        <v>0</v>
      </c>
      <c r="Q51" s="128">
        <f t="shared" si="7"/>
        <v>0</v>
      </c>
      <c r="R51" s="128">
        <f t="shared" si="7"/>
        <v>0</v>
      </c>
      <c r="S51" s="128">
        <f t="shared" si="7"/>
        <v>0</v>
      </c>
      <c r="T51" s="128">
        <f t="shared" si="7"/>
        <v>0</v>
      </c>
    </row>
    <row r="52" spans="3:20">
      <c r="C52" s="63" t="s">
        <v>216</v>
      </c>
      <c r="E52" s="51" t="s">
        <v>27</v>
      </c>
      <c r="H52" s="124"/>
      <c r="I52" s="124"/>
      <c r="J52" s="124"/>
      <c r="K52" s="124"/>
      <c r="L52" s="124"/>
      <c r="M52" s="124"/>
      <c r="N52" s="124"/>
      <c r="O52" s="124"/>
      <c r="P52" s="124"/>
      <c r="Q52" s="124"/>
      <c r="R52" s="124"/>
      <c r="S52" s="124"/>
      <c r="T52" s="124"/>
    </row>
    <row r="53" spans="3:20">
      <c r="C53" s="63" t="s">
        <v>234</v>
      </c>
      <c r="E53" s="51" t="s">
        <v>27</v>
      </c>
      <c r="H53" s="124"/>
      <c r="I53" s="124"/>
      <c r="J53" s="124"/>
      <c r="K53" s="124"/>
      <c r="L53" s="124"/>
      <c r="M53" s="124"/>
      <c r="N53" s="124"/>
      <c r="O53" s="124"/>
      <c r="P53" s="124"/>
      <c r="Q53" s="124"/>
      <c r="R53" s="124"/>
      <c r="S53" s="124"/>
      <c r="T53" s="124"/>
    </row>
    <row r="54" spans="3:20" s="57" customFormat="1">
      <c r="C54" s="63" t="s">
        <v>235</v>
      </c>
      <c r="E54" s="51" t="s">
        <v>27</v>
      </c>
      <c r="H54" s="124"/>
      <c r="I54" s="124"/>
      <c r="J54" s="124"/>
      <c r="K54" s="124"/>
      <c r="L54" s="124"/>
      <c r="M54" s="124"/>
      <c r="N54" s="124"/>
      <c r="O54" s="124"/>
      <c r="P54" s="124"/>
      <c r="Q54" s="124"/>
      <c r="R54" s="124"/>
      <c r="S54" s="124"/>
      <c r="T54" s="124"/>
    </row>
    <row r="55" spans="3:20">
      <c r="C55" s="63" t="s">
        <v>233</v>
      </c>
      <c r="E55" s="51" t="s">
        <v>27</v>
      </c>
      <c r="H55" s="124"/>
      <c r="I55" s="124"/>
      <c r="J55" s="124"/>
      <c r="K55" s="124"/>
      <c r="L55" s="124"/>
      <c r="M55" s="124"/>
      <c r="N55" s="124"/>
      <c r="O55" s="124"/>
      <c r="P55" s="124"/>
      <c r="Q55" s="124"/>
      <c r="R55" s="124"/>
      <c r="S55" s="124"/>
      <c r="T55" s="124"/>
    </row>
    <row r="56" spans="3:20">
      <c r="C56" s="63" t="s">
        <v>217</v>
      </c>
      <c r="E56" s="51" t="s">
        <v>27</v>
      </c>
      <c r="H56" s="124"/>
      <c r="I56" s="124"/>
      <c r="J56" s="124"/>
      <c r="K56" s="124"/>
      <c r="L56" s="124"/>
      <c r="M56" s="124"/>
      <c r="N56" s="124"/>
      <c r="O56" s="124"/>
      <c r="P56" s="124"/>
      <c r="Q56" s="124"/>
      <c r="R56" s="124"/>
      <c r="S56" s="124"/>
      <c r="T56" s="124"/>
    </row>
    <row r="57" spans="3:20" s="57" customFormat="1">
      <c r="C57" s="60" t="s">
        <v>77</v>
      </c>
      <c r="E57" s="51" t="s">
        <v>27</v>
      </c>
      <c r="H57" s="124"/>
      <c r="I57" s="124"/>
      <c r="J57" s="124"/>
      <c r="K57" s="124"/>
      <c r="L57" s="124"/>
      <c r="M57" s="124"/>
      <c r="N57" s="124"/>
      <c r="O57" s="124"/>
      <c r="P57" s="124"/>
      <c r="Q57" s="124"/>
      <c r="R57" s="124"/>
      <c r="S57" s="124"/>
      <c r="T57" s="124"/>
    </row>
    <row r="58" spans="3:20" s="57" customFormat="1">
      <c r="C58" s="60" t="s">
        <v>77</v>
      </c>
      <c r="E58" s="51" t="s">
        <v>27</v>
      </c>
      <c r="H58" s="124"/>
      <c r="I58" s="124"/>
      <c r="J58" s="124"/>
      <c r="K58" s="124"/>
      <c r="L58" s="124"/>
      <c r="M58" s="124"/>
      <c r="N58" s="124"/>
      <c r="O58" s="124"/>
      <c r="P58" s="124"/>
      <c r="Q58" s="124"/>
      <c r="R58" s="124"/>
      <c r="S58" s="124"/>
      <c r="T58" s="124"/>
    </row>
    <row r="59" spans="3:20" s="57" customFormat="1">
      <c r="C59" s="64"/>
      <c r="H59" s="117"/>
      <c r="I59" s="117"/>
      <c r="J59" s="117"/>
      <c r="K59" s="117"/>
      <c r="L59" s="117"/>
      <c r="M59" s="117"/>
      <c r="N59" s="117"/>
      <c r="O59" s="117"/>
      <c r="P59" s="117"/>
      <c r="Q59" s="117"/>
      <c r="R59" s="117"/>
      <c r="S59" s="117"/>
      <c r="T59" s="117"/>
    </row>
    <row r="60" spans="3:20" s="57" customFormat="1">
      <c r="C60" s="25" t="s">
        <v>218</v>
      </c>
      <c r="E60" s="51" t="s">
        <v>27</v>
      </c>
      <c r="H60" s="128">
        <f t="shared" ref="H60:T60" si="8">SUM(H61:H64)</f>
        <v>0</v>
      </c>
      <c r="I60" s="128">
        <f t="shared" si="8"/>
        <v>0</v>
      </c>
      <c r="J60" s="128">
        <f t="shared" si="8"/>
        <v>0</v>
      </c>
      <c r="K60" s="128">
        <f t="shared" si="8"/>
        <v>0</v>
      </c>
      <c r="L60" s="128">
        <f t="shared" si="8"/>
        <v>0</v>
      </c>
      <c r="M60" s="128">
        <f t="shared" si="8"/>
        <v>0</v>
      </c>
      <c r="N60" s="128">
        <f t="shared" si="8"/>
        <v>0</v>
      </c>
      <c r="O60" s="128">
        <f t="shared" si="8"/>
        <v>0</v>
      </c>
      <c r="P60" s="128">
        <f t="shared" si="8"/>
        <v>0</v>
      </c>
      <c r="Q60" s="128">
        <f t="shared" si="8"/>
        <v>0</v>
      </c>
      <c r="R60" s="128">
        <f t="shared" si="8"/>
        <v>0</v>
      </c>
      <c r="S60" s="128">
        <f t="shared" si="8"/>
        <v>0</v>
      </c>
      <c r="T60" s="128">
        <f t="shared" si="8"/>
        <v>0</v>
      </c>
    </row>
    <row r="61" spans="3:20" s="57" customFormat="1">
      <c r="C61" s="60" t="s">
        <v>225</v>
      </c>
      <c r="E61" s="51" t="s">
        <v>27</v>
      </c>
      <c r="H61" s="124"/>
      <c r="I61" s="124"/>
      <c r="J61" s="124"/>
      <c r="K61" s="124"/>
      <c r="L61" s="124"/>
      <c r="M61" s="124"/>
      <c r="N61" s="124"/>
      <c r="O61" s="124"/>
      <c r="P61" s="124"/>
      <c r="Q61" s="124"/>
      <c r="R61" s="124"/>
      <c r="S61" s="124"/>
      <c r="T61" s="124"/>
    </row>
    <row r="62" spans="3:20" s="57" customFormat="1">
      <c r="C62" s="60" t="s">
        <v>225</v>
      </c>
      <c r="E62" s="51" t="s">
        <v>27</v>
      </c>
      <c r="H62" s="124"/>
      <c r="I62" s="124"/>
      <c r="J62" s="124"/>
      <c r="K62" s="124"/>
      <c r="L62" s="124"/>
      <c r="M62" s="124"/>
      <c r="N62" s="124"/>
      <c r="O62" s="124"/>
      <c r="P62" s="124"/>
      <c r="Q62" s="124"/>
      <c r="R62" s="124"/>
      <c r="S62" s="124"/>
      <c r="T62" s="124"/>
    </row>
    <row r="63" spans="3:20" s="57" customFormat="1">
      <c r="C63" s="60" t="s">
        <v>225</v>
      </c>
      <c r="E63" s="51" t="s">
        <v>27</v>
      </c>
      <c r="H63" s="124"/>
      <c r="I63" s="124"/>
      <c r="J63" s="124"/>
      <c r="K63" s="124"/>
      <c r="L63" s="124"/>
      <c r="M63" s="124"/>
      <c r="N63" s="124"/>
      <c r="O63" s="124"/>
      <c r="P63" s="124"/>
      <c r="Q63" s="124"/>
      <c r="R63" s="124"/>
      <c r="S63" s="124"/>
      <c r="T63" s="124"/>
    </row>
    <row r="64" spans="3:20" s="57" customFormat="1">
      <c r="C64" s="60" t="s">
        <v>225</v>
      </c>
      <c r="E64" s="51" t="s">
        <v>27</v>
      </c>
      <c r="H64" s="124"/>
      <c r="I64" s="124"/>
      <c r="J64" s="124"/>
      <c r="K64" s="124"/>
      <c r="L64" s="124"/>
      <c r="M64" s="124"/>
      <c r="N64" s="124"/>
      <c r="O64" s="124"/>
      <c r="P64" s="124"/>
      <c r="Q64" s="124"/>
      <c r="R64" s="124"/>
      <c r="S64" s="124"/>
      <c r="T64" s="124"/>
    </row>
    <row r="65" spans="3:20" s="57" customFormat="1">
      <c r="C65" s="64"/>
      <c r="H65" s="117"/>
      <c r="I65" s="117"/>
      <c r="J65" s="117"/>
      <c r="K65" s="117"/>
      <c r="L65" s="117"/>
      <c r="M65" s="117"/>
      <c r="N65" s="117"/>
      <c r="O65" s="117"/>
      <c r="P65" s="117"/>
      <c r="Q65" s="117"/>
      <c r="R65" s="117"/>
      <c r="S65" s="117"/>
      <c r="T65" s="117"/>
    </row>
    <row r="66" spans="3:20" s="57" customFormat="1">
      <c r="C66" s="25" t="s">
        <v>236</v>
      </c>
      <c r="E66" s="51" t="s">
        <v>27</v>
      </c>
      <c r="H66" s="128">
        <f t="shared" ref="H66:T66" si="9">SUM(H67:H70)</f>
        <v>0</v>
      </c>
      <c r="I66" s="128">
        <f t="shared" si="9"/>
        <v>0</v>
      </c>
      <c r="J66" s="128">
        <f t="shared" si="9"/>
        <v>0</v>
      </c>
      <c r="K66" s="128">
        <f t="shared" si="9"/>
        <v>0</v>
      </c>
      <c r="L66" s="128">
        <f t="shared" si="9"/>
        <v>0</v>
      </c>
      <c r="M66" s="128">
        <f t="shared" si="9"/>
        <v>0</v>
      </c>
      <c r="N66" s="128">
        <f t="shared" si="9"/>
        <v>0</v>
      </c>
      <c r="O66" s="128">
        <f t="shared" si="9"/>
        <v>0</v>
      </c>
      <c r="P66" s="128">
        <f t="shared" si="9"/>
        <v>0</v>
      </c>
      <c r="Q66" s="128">
        <f t="shared" si="9"/>
        <v>0</v>
      </c>
      <c r="R66" s="128">
        <f t="shared" si="9"/>
        <v>0</v>
      </c>
      <c r="S66" s="128">
        <f t="shared" si="9"/>
        <v>0</v>
      </c>
      <c r="T66" s="128">
        <f t="shared" si="9"/>
        <v>0</v>
      </c>
    </row>
    <row r="67" spans="3:20" s="57" customFormat="1">
      <c r="C67" s="60" t="s">
        <v>225</v>
      </c>
      <c r="E67" s="51" t="s">
        <v>27</v>
      </c>
      <c r="H67" s="124"/>
      <c r="I67" s="124"/>
      <c r="J67" s="124"/>
      <c r="K67" s="124"/>
      <c r="L67" s="124"/>
      <c r="M67" s="124"/>
      <c r="N67" s="124"/>
      <c r="O67" s="124"/>
      <c r="P67" s="124"/>
      <c r="Q67" s="124"/>
      <c r="R67" s="124"/>
      <c r="S67" s="124"/>
      <c r="T67" s="124"/>
    </row>
    <row r="68" spans="3:20" s="57" customFormat="1">
      <c r="C68" s="60" t="s">
        <v>225</v>
      </c>
      <c r="E68" s="51" t="s">
        <v>27</v>
      </c>
      <c r="H68" s="124"/>
      <c r="I68" s="124"/>
      <c r="J68" s="124"/>
      <c r="K68" s="124"/>
      <c r="L68" s="124"/>
      <c r="M68" s="124"/>
      <c r="N68" s="124"/>
      <c r="O68" s="124"/>
      <c r="P68" s="124"/>
      <c r="Q68" s="124"/>
      <c r="R68" s="124"/>
      <c r="S68" s="124"/>
      <c r="T68" s="124"/>
    </row>
    <row r="69" spans="3:20" s="57" customFormat="1">
      <c r="C69" s="60" t="s">
        <v>225</v>
      </c>
      <c r="E69" s="51" t="s">
        <v>27</v>
      </c>
      <c r="H69" s="124"/>
      <c r="I69" s="124"/>
      <c r="J69" s="124"/>
      <c r="K69" s="124"/>
      <c r="L69" s="124"/>
      <c r="M69" s="124"/>
      <c r="N69" s="124"/>
      <c r="O69" s="124"/>
      <c r="P69" s="124"/>
      <c r="Q69" s="124"/>
      <c r="R69" s="124"/>
      <c r="S69" s="124"/>
      <c r="T69" s="124"/>
    </row>
    <row r="70" spans="3:20" s="57" customFormat="1">
      <c r="C70" s="60" t="s">
        <v>225</v>
      </c>
      <c r="E70" s="51" t="s">
        <v>27</v>
      </c>
      <c r="H70" s="124"/>
      <c r="I70" s="124"/>
      <c r="J70" s="124"/>
      <c r="K70" s="124"/>
      <c r="L70" s="124"/>
      <c r="M70" s="124"/>
      <c r="N70" s="124"/>
      <c r="O70" s="124"/>
      <c r="P70" s="124"/>
      <c r="Q70" s="124"/>
      <c r="R70" s="124"/>
      <c r="S70" s="124"/>
      <c r="T70" s="124"/>
    </row>
    <row r="71" spans="3:20" s="57" customFormat="1">
      <c r="C71" s="64"/>
      <c r="H71" s="117"/>
      <c r="I71" s="117"/>
      <c r="J71" s="117"/>
      <c r="K71" s="117"/>
      <c r="L71" s="117"/>
      <c r="M71" s="117"/>
      <c r="N71" s="117"/>
      <c r="O71" s="117"/>
      <c r="P71" s="117"/>
      <c r="Q71" s="117"/>
      <c r="R71" s="117"/>
      <c r="S71" s="117"/>
      <c r="T71" s="117"/>
    </row>
    <row r="72" spans="3:20" s="57" customFormat="1">
      <c r="C72" s="25" t="s">
        <v>237</v>
      </c>
      <c r="H72" s="117"/>
      <c r="I72" s="117"/>
      <c r="J72" s="117"/>
      <c r="K72" s="117"/>
      <c r="L72" s="117"/>
      <c r="M72" s="117"/>
      <c r="N72" s="117"/>
      <c r="O72" s="117"/>
      <c r="P72" s="117"/>
      <c r="Q72" s="117"/>
      <c r="R72" s="117"/>
      <c r="S72" s="117"/>
      <c r="T72" s="117"/>
    </row>
    <row r="73" spans="3:20" s="57" customFormat="1">
      <c r="C73" s="60" t="s">
        <v>225</v>
      </c>
      <c r="E73" s="51" t="s">
        <v>27</v>
      </c>
      <c r="H73" s="128">
        <f t="shared" ref="H73:T73" si="10">SUM(H74:H76)</f>
        <v>0</v>
      </c>
      <c r="I73" s="128">
        <f t="shared" si="10"/>
        <v>0</v>
      </c>
      <c r="J73" s="128">
        <f t="shared" si="10"/>
        <v>0</v>
      </c>
      <c r="K73" s="128">
        <f t="shared" si="10"/>
        <v>0</v>
      </c>
      <c r="L73" s="128">
        <f t="shared" si="10"/>
        <v>0</v>
      </c>
      <c r="M73" s="128">
        <f t="shared" si="10"/>
        <v>0</v>
      </c>
      <c r="N73" s="128">
        <f t="shared" si="10"/>
        <v>0</v>
      </c>
      <c r="O73" s="128">
        <f t="shared" si="10"/>
        <v>0</v>
      </c>
      <c r="P73" s="128">
        <f t="shared" si="10"/>
        <v>0</v>
      </c>
      <c r="Q73" s="128">
        <f t="shared" si="10"/>
        <v>0</v>
      </c>
      <c r="R73" s="128">
        <f t="shared" si="10"/>
        <v>0</v>
      </c>
      <c r="S73" s="128">
        <f t="shared" si="10"/>
        <v>0</v>
      </c>
      <c r="T73" s="128">
        <f t="shared" si="10"/>
        <v>0</v>
      </c>
    </row>
    <row r="74" spans="3:20" s="57" customFormat="1">
      <c r="C74" s="60" t="s">
        <v>225</v>
      </c>
      <c r="E74" s="51" t="s">
        <v>27</v>
      </c>
      <c r="H74" s="124"/>
      <c r="I74" s="124"/>
      <c r="J74" s="124"/>
      <c r="K74" s="124"/>
      <c r="L74" s="124"/>
      <c r="M74" s="124"/>
      <c r="N74" s="124"/>
      <c r="O74" s="124"/>
      <c r="P74" s="124"/>
      <c r="Q74" s="124"/>
      <c r="R74" s="124"/>
      <c r="S74" s="124"/>
      <c r="T74" s="124"/>
    </row>
    <row r="75" spans="3:20" s="57" customFormat="1">
      <c r="C75" s="60" t="s">
        <v>225</v>
      </c>
      <c r="E75" s="51" t="s">
        <v>27</v>
      </c>
      <c r="H75" s="124"/>
      <c r="I75" s="124"/>
      <c r="J75" s="124"/>
      <c r="K75" s="124"/>
      <c r="L75" s="124"/>
      <c r="M75" s="124"/>
      <c r="N75" s="124"/>
      <c r="O75" s="124"/>
      <c r="P75" s="124"/>
      <c r="Q75" s="124"/>
      <c r="R75" s="124"/>
      <c r="S75" s="124"/>
      <c r="T75" s="124"/>
    </row>
    <row r="76" spans="3:20" s="57" customFormat="1">
      <c r="C76" s="60" t="s">
        <v>225</v>
      </c>
      <c r="E76" s="51" t="s">
        <v>27</v>
      </c>
      <c r="H76" s="124"/>
      <c r="I76" s="124"/>
      <c r="J76" s="124"/>
      <c r="K76" s="124"/>
      <c r="L76" s="124"/>
      <c r="M76" s="124"/>
      <c r="N76" s="124"/>
      <c r="O76" s="124"/>
      <c r="P76" s="124"/>
      <c r="Q76" s="124"/>
      <c r="R76" s="124"/>
      <c r="S76" s="124"/>
      <c r="T76" s="124"/>
    </row>
    <row r="77" spans="3:20" s="57" customFormat="1">
      <c r="H77" s="117"/>
      <c r="I77" s="117"/>
      <c r="J77" s="117"/>
      <c r="K77" s="117"/>
      <c r="L77" s="117"/>
      <c r="M77" s="117"/>
      <c r="N77" s="117"/>
      <c r="O77" s="117"/>
      <c r="P77" s="117"/>
      <c r="Q77" s="117"/>
      <c r="R77" s="117"/>
      <c r="S77" s="117"/>
      <c r="T77" s="117"/>
    </row>
    <row r="78" spans="3:20" s="57" customFormat="1">
      <c r="C78" s="25" t="s">
        <v>238</v>
      </c>
      <c r="E78" s="51" t="s">
        <v>27</v>
      </c>
      <c r="H78" s="116">
        <f>H45+H51-H60-H66-H73</f>
        <v>0</v>
      </c>
      <c r="I78" s="116">
        <f t="shared" ref="I78:T78" si="11">I45+I51-I60-I66-I73</f>
        <v>0</v>
      </c>
      <c r="J78" s="116">
        <f t="shared" si="11"/>
        <v>0</v>
      </c>
      <c r="K78" s="116">
        <f t="shared" si="11"/>
        <v>0</v>
      </c>
      <c r="L78" s="116">
        <f t="shared" si="11"/>
        <v>0</v>
      </c>
      <c r="M78" s="116">
        <f t="shared" si="11"/>
        <v>0</v>
      </c>
      <c r="N78" s="116">
        <f t="shared" si="11"/>
        <v>0</v>
      </c>
      <c r="O78" s="116">
        <f t="shared" si="11"/>
        <v>0</v>
      </c>
      <c r="P78" s="116">
        <f t="shared" si="11"/>
        <v>0</v>
      </c>
      <c r="Q78" s="116">
        <f t="shared" si="11"/>
        <v>0</v>
      </c>
      <c r="R78" s="116">
        <f t="shared" si="11"/>
        <v>0</v>
      </c>
      <c r="S78" s="116">
        <f t="shared" si="11"/>
        <v>0</v>
      </c>
      <c r="T78" s="116">
        <f t="shared" si="11"/>
        <v>0</v>
      </c>
    </row>
    <row r="79" spans="3:20" s="57" customFormat="1">
      <c r="H79" s="117"/>
      <c r="I79" s="117"/>
      <c r="J79" s="117"/>
      <c r="K79" s="117"/>
      <c r="L79" s="117"/>
      <c r="M79" s="117"/>
      <c r="N79" s="117"/>
      <c r="O79" s="117"/>
      <c r="P79" s="117"/>
      <c r="Q79" s="117"/>
      <c r="R79" s="117"/>
      <c r="S79" s="117"/>
      <c r="T79" s="117"/>
    </row>
    <row r="80" spans="3:20" s="57" customFormat="1">
      <c r="C80" s="25" t="s">
        <v>239</v>
      </c>
      <c r="H80" s="128">
        <f t="shared" ref="H80:T80" si="12">SUM(H81:H84)</f>
        <v>0</v>
      </c>
      <c r="I80" s="128">
        <f t="shared" si="12"/>
        <v>0</v>
      </c>
      <c r="J80" s="128">
        <f t="shared" si="12"/>
        <v>0</v>
      </c>
      <c r="K80" s="128">
        <f t="shared" si="12"/>
        <v>0</v>
      </c>
      <c r="L80" s="128">
        <f t="shared" si="12"/>
        <v>0</v>
      </c>
      <c r="M80" s="128">
        <f t="shared" si="12"/>
        <v>0</v>
      </c>
      <c r="N80" s="128">
        <f t="shared" si="12"/>
        <v>0</v>
      </c>
      <c r="O80" s="128">
        <f t="shared" si="12"/>
        <v>0</v>
      </c>
      <c r="P80" s="128">
        <f t="shared" si="12"/>
        <v>0</v>
      </c>
      <c r="Q80" s="128">
        <f t="shared" si="12"/>
        <v>0</v>
      </c>
      <c r="R80" s="128">
        <f t="shared" si="12"/>
        <v>0</v>
      </c>
      <c r="S80" s="128">
        <f t="shared" si="12"/>
        <v>0</v>
      </c>
      <c r="T80" s="128">
        <f t="shared" si="12"/>
        <v>0</v>
      </c>
    </row>
    <row r="81" spans="2:20" s="57" customFormat="1">
      <c r="C81" s="60" t="s">
        <v>225</v>
      </c>
      <c r="H81" s="124"/>
      <c r="I81" s="124"/>
      <c r="J81" s="124"/>
      <c r="K81" s="124"/>
      <c r="L81" s="124"/>
      <c r="M81" s="124"/>
      <c r="N81" s="124"/>
      <c r="O81" s="124"/>
      <c r="P81" s="124"/>
      <c r="Q81" s="124"/>
      <c r="R81" s="124"/>
      <c r="S81" s="124"/>
      <c r="T81" s="124"/>
    </row>
    <row r="82" spans="2:20" s="57" customFormat="1">
      <c r="C82" s="60" t="s">
        <v>225</v>
      </c>
      <c r="H82" s="124"/>
      <c r="I82" s="124"/>
      <c r="J82" s="124"/>
      <c r="K82" s="124"/>
      <c r="L82" s="124"/>
      <c r="M82" s="124"/>
      <c r="N82" s="124"/>
      <c r="O82" s="124"/>
      <c r="P82" s="124"/>
      <c r="Q82" s="124"/>
      <c r="R82" s="124"/>
      <c r="S82" s="124"/>
      <c r="T82" s="124"/>
    </row>
    <row r="83" spans="2:20" s="57" customFormat="1">
      <c r="C83" s="60" t="s">
        <v>225</v>
      </c>
      <c r="H83" s="124"/>
      <c r="I83" s="124"/>
      <c r="J83" s="124"/>
      <c r="K83" s="124"/>
      <c r="L83" s="124"/>
      <c r="M83" s="124"/>
      <c r="N83" s="124"/>
      <c r="O83" s="124"/>
      <c r="P83" s="124"/>
      <c r="Q83" s="124"/>
      <c r="R83" s="124"/>
      <c r="S83" s="124"/>
      <c r="T83" s="124"/>
    </row>
    <row r="84" spans="2:20" s="57" customFormat="1">
      <c r="C84" s="60" t="s">
        <v>225</v>
      </c>
      <c r="H84" s="124"/>
      <c r="I84" s="124"/>
      <c r="J84" s="124"/>
      <c r="K84" s="124"/>
      <c r="L84" s="124"/>
      <c r="M84" s="124"/>
      <c r="N84" s="124"/>
      <c r="O84" s="124"/>
      <c r="P84" s="124"/>
      <c r="Q84" s="124"/>
      <c r="R84" s="124"/>
      <c r="S84" s="124"/>
      <c r="T84" s="124"/>
    </row>
    <row r="85" spans="2:20" s="57" customFormat="1">
      <c r="C85" s="26"/>
    </row>
    <row r="86" spans="2:20" s="57" customFormat="1">
      <c r="C86" s="25" t="s">
        <v>240</v>
      </c>
      <c r="H86" s="83" t="str">
        <f>IF(ROUND(H80,1)=ROUND(H78,1),"OK","Error")</f>
        <v>OK</v>
      </c>
      <c r="I86" s="83" t="str">
        <f t="shared" ref="I86:T86" si="13">IF(ROUND(I80,1)=ROUND(I78,1),"OK","Error")</f>
        <v>OK</v>
      </c>
      <c r="J86" s="83" t="str">
        <f t="shared" si="13"/>
        <v>OK</v>
      </c>
      <c r="K86" s="83" t="str">
        <f t="shared" si="13"/>
        <v>OK</v>
      </c>
      <c r="L86" s="83" t="str">
        <f t="shared" si="13"/>
        <v>OK</v>
      </c>
      <c r="M86" s="83" t="str">
        <f t="shared" si="13"/>
        <v>OK</v>
      </c>
      <c r="N86" s="83" t="str">
        <f t="shared" si="13"/>
        <v>OK</v>
      </c>
      <c r="O86" s="83" t="str">
        <f t="shared" si="13"/>
        <v>OK</v>
      </c>
      <c r="P86" s="83" t="str">
        <f t="shared" si="13"/>
        <v>OK</v>
      </c>
      <c r="Q86" s="83" t="str">
        <f t="shared" si="13"/>
        <v>OK</v>
      </c>
      <c r="R86" s="83" t="str">
        <f t="shared" si="13"/>
        <v>OK</v>
      </c>
      <c r="S86" s="83" t="str">
        <f t="shared" si="13"/>
        <v>OK</v>
      </c>
      <c r="T86" s="83" t="str">
        <f t="shared" si="13"/>
        <v>OK</v>
      </c>
    </row>
    <row r="87" spans="2:20" s="57" customFormat="1">
      <c r="C87" s="26"/>
    </row>
    <row r="88" spans="2:20">
      <c r="B88" s="25" t="s">
        <v>212</v>
      </c>
      <c r="C88" s="50"/>
      <c r="D88" s="50"/>
      <c r="E88" s="50"/>
      <c r="F88" s="50"/>
      <c r="G88" s="50"/>
      <c r="H88" s="50"/>
      <c r="I88" s="50"/>
      <c r="J88" s="50"/>
      <c r="K88" s="50"/>
      <c r="L88" s="50"/>
      <c r="M88" s="50"/>
      <c r="N88" s="50"/>
      <c r="O88" s="50"/>
      <c r="P88" s="50"/>
      <c r="Q88" s="50"/>
    </row>
    <row r="89" spans="2:20">
      <c r="B89" s="50"/>
      <c r="C89" s="50"/>
      <c r="H89" s="50"/>
      <c r="I89" s="50"/>
      <c r="J89" s="50"/>
      <c r="K89" s="50"/>
      <c r="L89" s="50"/>
      <c r="M89" s="50"/>
      <c r="N89" s="50"/>
      <c r="O89" s="50"/>
      <c r="P89" s="50"/>
      <c r="Q89" s="50"/>
      <c r="R89" s="50"/>
      <c r="S89" s="50"/>
      <c r="T89" s="50"/>
    </row>
    <row r="90" spans="2:20">
      <c r="C90" s="52" t="s">
        <v>155</v>
      </c>
      <c r="E90" s="51" t="s">
        <v>27</v>
      </c>
      <c r="H90" s="119"/>
      <c r="I90" s="119"/>
      <c r="J90" s="119"/>
      <c r="K90" s="119"/>
      <c r="L90" s="119"/>
      <c r="M90" s="119"/>
      <c r="N90" s="119"/>
      <c r="O90" s="119"/>
      <c r="P90" s="119"/>
      <c r="Q90" s="119"/>
      <c r="R90" s="119"/>
      <c r="S90" s="119"/>
      <c r="T90" s="119"/>
    </row>
    <row r="91" spans="2:20">
      <c r="C91" s="50"/>
      <c r="E91" s="50"/>
      <c r="H91" s="129"/>
      <c r="I91" s="129"/>
      <c r="J91" s="129"/>
      <c r="K91" s="129"/>
      <c r="L91" s="129"/>
      <c r="M91" s="129"/>
      <c r="N91" s="129"/>
      <c r="O91" s="129"/>
      <c r="P91" s="129"/>
      <c r="Q91" s="129"/>
      <c r="R91" s="129"/>
      <c r="S91" s="129"/>
      <c r="T91" s="129"/>
    </row>
    <row r="92" spans="2:20">
      <c r="C92" s="52" t="s">
        <v>156</v>
      </c>
      <c r="E92" s="51" t="s">
        <v>27</v>
      </c>
      <c r="H92" s="119"/>
      <c r="I92" s="119"/>
      <c r="J92" s="119"/>
      <c r="K92" s="119"/>
      <c r="L92" s="119"/>
      <c r="M92" s="119"/>
      <c r="N92" s="119"/>
      <c r="O92" s="119"/>
      <c r="P92" s="119"/>
      <c r="Q92" s="119"/>
      <c r="R92" s="119"/>
      <c r="S92" s="119"/>
      <c r="T92" s="119"/>
    </row>
    <row r="93" spans="2:20">
      <c r="C93" s="50"/>
      <c r="E93" s="50"/>
      <c r="H93" s="129"/>
      <c r="I93" s="129"/>
      <c r="J93" s="129"/>
      <c r="K93" s="129"/>
      <c r="L93" s="129"/>
      <c r="M93" s="129"/>
      <c r="N93" s="129"/>
      <c r="O93" s="129"/>
      <c r="P93" s="129"/>
      <c r="Q93" s="129"/>
      <c r="R93" s="129"/>
      <c r="S93" s="129"/>
      <c r="T93" s="129"/>
    </row>
    <row r="94" spans="2:20">
      <c r="C94" s="52" t="s">
        <v>157</v>
      </c>
      <c r="E94" s="51" t="s">
        <v>27</v>
      </c>
      <c r="H94" s="118">
        <f t="shared" ref="H94:T94" si="14">SUM(H95:H98)</f>
        <v>0</v>
      </c>
      <c r="I94" s="118">
        <f t="shared" si="14"/>
        <v>0</v>
      </c>
      <c r="J94" s="118">
        <f t="shared" si="14"/>
        <v>0</v>
      </c>
      <c r="K94" s="118">
        <f t="shared" si="14"/>
        <v>0</v>
      </c>
      <c r="L94" s="118">
        <f t="shared" si="14"/>
        <v>0</v>
      </c>
      <c r="M94" s="118">
        <f t="shared" si="14"/>
        <v>0</v>
      </c>
      <c r="N94" s="118">
        <f t="shared" si="14"/>
        <v>0</v>
      </c>
      <c r="O94" s="118">
        <f t="shared" si="14"/>
        <v>0</v>
      </c>
      <c r="P94" s="118">
        <f t="shared" si="14"/>
        <v>0</v>
      </c>
      <c r="Q94" s="118">
        <f t="shared" si="14"/>
        <v>0</v>
      </c>
      <c r="R94" s="118">
        <f t="shared" si="14"/>
        <v>0</v>
      </c>
      <c r="S94" s="118">
        <f t="shared" si="14"/>
        <v>0</v>
      </c>
      <c r="T94" s="118">
        <f t="shared" si="14"/>
        <v>0</v>
      </c>
    </row>
    <row r="95" spans="2:20">
      <c r="C95" s="50" t="s">
        <v>158</v>
      </c>
      <c r="E95" s="51" t="s">
        <v>27</v>
      </c>
      <c r="H95" s="119"/>
      <c r="I95" s="119"/>
      <c r="J95" s="119"/>
      <c r="K95" s="119"/>
      <c r="L95" s="119"/>
      <c r="M95" s="119"/>
      <c r="N95" s="119"/>
      <c r="O95" s="119"/>
      <c r="P95" s="119"/>
      <c r="Q95" s="119"/>
      <c r="R95" s="119"/>
      <c r="S95" s="119"/>
      <c r="T95" s="119"/>
    </row>
    <row r="96" spans="2:20">
      <c r="C96" s="50" t="s">
        <v>159</v>
      </c>
      <c r="E96" s="51" t="s">
        <v>27</v>
      </c>
      <c r="H96" s="119"/>
      <c r="I96" s="119"/>
      <c r="J96" s="119"/>
      <c r="K96" s="119"/>
      <c r="L96" s="119"/>
      <c r="M96" s="119"/>
      <c r="N96" s="119"/>
      <c r="O96" s="119"/>
      <c r="P96" s="119"/>
      <c r="Q96" s="119"/>
      <c r="R96" s="119"/>
      <c r="S96" s="119"/>
      <c r="T96" s="119"/>
    </row>
    <row r="97" spans="3:21">
      <c r="C97" s="50" t="s">
        <v>160</v>
      </c>
      <c r="E97" s="51" t="s">
        <v>27</v>
      </c>
      <c r="H97" s="119"/>
      <c r="I97" s="119"/>
      <c r="J97" s="119"/>
      <c r="K97" s="119"/>
      <c r="L97" s="119"/>
      <c r="M97" s="119"/>
      <c r="N97" s="119"/>
      <c r="O97" s="119"/>
      <c r="P97" s="119"/>
      <c r="Q97" s="119"/>
      <c r="R97" s="119"/>
      <c r="S97" s="119"/>
      <c r="T97" s="119"/>
    </row>
    <row r="98" spans="3:21">
      <c r="C98" s="50" t="s">
        <v>26</v>
      </c>
      <c r="E98" s="51" t="s">
        <v>27</v>
      </c>
      <c r="H98" s="119"/>
      <c r="I98" s="119"/>
      <c r="J98" s="119"/>
      <c r="K98" s="119"/>
      <c r="L98" s="119"/>
      <c r="M98" s="119"/>
      <c r="N98" s="119"/>
      <c r="O98" s="119"/>
      <c r="P98" s="119"/>
      <c r="Q98" s="119"/>
      <c r="R98" s="119"/>
      <c r="S98" s="119"/>
      <c r="T98" s="119"/>
    </row>
    <row r="99" spans="3:21">
      <c r="C99" s="50"/>
      <c r="E99" s="50"/>
      <c r="H99" s="129"/>
      <c r="I99" s="129"/>
      <c r="J99" s="129"/>
      <c r="K99" s="129"/>
      <c r="L99" s="129"/>
      <c r="M99" s="129"/>
      <c r="N99" s="129"/>
      <c r="O99" s="129"/>
      <c r="P99" s="129"/>
      <c r="Q99" s="129"/>
      <c r="R99" s="129"/>
      <c r="S99" s="129"/>
      <c r="T99" s="129"/>
    </row>
    <row r="100" spans="3:21">
      <c r="C100" s="52" t="s">
        <v>241</v>
      </c>
      <c r="E100" s="51" t="s">
        <v>27</v>
      </c>
      <c r="H100" s="118">
        <f t="shared" ref="H100:T100" si="15">SUM(H90,H92,H94)</f>
        <v>0</v>
      </c>
      <c r="I100" s="118">
        <f t="shared" si="15"/>
        <v>0</v>
      </c>
      <c r="J100" s="118">
        <f t="shared" si="15"/>
        <v>0</v>
      </c>
      <c r="K100" s="118">
        <f t="shared" si="15"/>
        <v>0</v>
      </c>
      <c r="L100" s="118">
        <f t="shared" si="15"/>
        <v>0</v>
      </c>
      <c r="M100" s="118">
        <f t="shared" si="15"/>
        <v>0</v>
      </c>
      <c r="N100" s="118">
        <f t="shared" si="15"/>
        <v>0</v>
      </c>
      <c r="O100" s="118">
        <f t="shared" si="15"/>
        <v>0</v>
      </c>
      <c r="P100" s="118">
        <f t="shared" si="15"/>
        <v>0</v>
      </c>
      <c r="Q100" s="118">
        <f t="shared" si="15"/>
        <v>0</v>
      </c>
      <c r="R100" s="118">
        <f t="shared" si="15"/>
        <v>0</v>
      </c>
      <c r="S100" s="118">
        <f t="shared" si="15"/>
        <v>0</v>
      </c>
      <c r="T100" s="118">
        <f t="shared" si="15"/>
        <v>0</v>
      </c>
    </row>
    <row r="101" spans="3:21" s="57" customFormat="1">
      <c r="C101" s="52"/>
      <c r="D101" s="52"/>
      <c r="E101" s="52"/>
      <c r="F101" s="52"/>
      <c r="G101" s="52"/>
      <c r="H101" s="130"/>
      <c r="I101" s="130"/>
      <c r="J101" s="130"/>
      <c r="K101" s="130"/>
      <c r="L101" s="130"/>
      <c r="M101" s="130"/>
      <c r="N101" s="130"/>
      <c r="O101" s="130"/>
      <c r="P101" s="130"/>
      <c r="Q101" s="130"/>
      <c r="R101" s="130"/>
      <c r="S101" s="130"/>
      <c r="T101" s="130"/>
      <c r="U101" s="52"/>
    </row>
    <row r="102" spans="3:21" s="57" customFormat="1">
      <c r="C102" s="52" t="s">
        <v>242</v>
      </c>
      <c r="D102" s="52"/>
      <c r="E102" s="51" t="s">
        <v>27</v>
      </c>
      <c r="F102" s="1"/>
      <c r="G102" s="1"/>
      <c r="H102" s="118">
        <f t="shared" ref="H102:T102" si="16">SUM(H103:H106)</f>
        <v>0</v>
      </c>
      <c r="I102" s="118">
        <f t="shared" si="16"/>
        <v>0</v>
      </c>
      <c r="J102" s="118">
        <f t="shared" si="16"/>
        <v>0</v>
      </c>
      <c r="K102" s="118">
        <f t="shared" si="16"/>
        <v>0</v>
      </c>
      <c r="L102" s="118">
        <f t="shared" si="16"/>
        <v>0</v>
      </c>
      <c r="M102" s="118">
        <f t="shared" si="16"/>
        <v>0</v>
      </c>
      <c r="N102" s="118">
        <f t="shared" si="16"/>
        <v>0</v>
      </c>
      <c r="O102" s="118">
        <f t="shared" si="16"/>
        <v>0</v>
      </c>
      <c r="P102" s="118">
        <f t="shared" si="16"/>
        <v>0</v>
      </c>
      <c r="Q102" s="118">
        <f t="shared" si="16"/>
        <v>0</v>
      </c>
      <c r="R102" s="118">
        <f t="shared" si="16"/>
        <v>0</v>
      </c>
      <c r="S102" s="118">
        <f t="shared" si="16"/>
        <v>0</v>
      </c>
      <c r="T102" s="118">
        <f t="shared" si="16"/>
        <v>0</v>
      </c>
      <c r="U102" s="52"/>
    </row>
    <row r="103" spans="3:21" s="57" customFormat="1">
      <c r="C103" s="60" t="s">
        <v>225</v>
      </c>
      <c r="D103" s="52"/>
      <c r="E103" s="51" t="s">
        <v>27</v>
      </c>
      <c r="F103" s="52"/>
      <c r="G103" s="52"/>
      <c r="H103" s="119"/>
      <c r="I103" s="119"/>
      <c r="J103" s="119"/>
      <c r="K103" s="119"/>
      <c r="L103" s="119"/>
      <c r="M103" s="119"/>
      <c r="N103" s="119"/>
      <c r="O103" s="119"/>
      <c r="P103" s="119"/>
      <c r="Q103" s="119"/>
      <c r="R103" s="119"/>
      <c r="S103" s="119"/>
      <c r="T103" s="119"/>
      <c r="U103" s="52"/>
    </row>
    <row r="104" spans="3:21" s="57" customFormat="1">
      <c r="C104" s="60" t="s">
        <v>225</v>
      </c>
      <c r="D104" s="52"/>
      <c r="E104" s="51" t="s">
        <v>27</v>
      </c>
      <c r="F104" s="52"/>
      <c r="G104" s="52"/>
      <c r="H104" s="119"/>
      <c r="I104" s="119"/>
      <c r="J104" s="119"/>
      <c r="K104" s="119"/>
      <c r="L104" s="119"/>
      <c r="M104" s="119"/>
      <c r="N104" s="119"/>
      <c r="O104" s="119"/>
      <c r="P104" s="119"/>
      <c r="Q104" s="119"/>
      <c r="R104" s="119"/>
      <c r="S104" s="119"/>
      <c r="T104" s="119"/>
      <c r="U104" s="52"/>
    </row>
    <row r="105" spans="3:21" s="57" customFormat="1">
      <c r="C105" s="60" t="s">
        <v>225</v>
      </c>
      <c r="D105" s="52"/>
      <c r="E105" s="51" t="s">
        <v>27</v>
      </c>
      <c r="F105" s="52"/>
      <c r="G105" s="52"/>
      <c r="H105" s="119"/>
      <c r="I105" s="119"/>
      <c r="J105" s="119"/>
      <c r="K105" s="119"/>
      <c r="L105" s="119"/>
      <c r="M105" s="119"/>
      <c r="N105" s="119"/>
      <c r="O105" s="119"/>
      <c r="P105" s="119"/>
      <c r="Q105" s="119"/>
      <c r="R105" s="119"/>
      <c r="S105" s="119"/>
      <c r="T105" s="119"/>
      <c r="U105" s="52"/>
    </row>
    <row r="106" spans="3:21" s="57" customFormat="1">
      <c r="C106" s="60" t="s">
        <v>225</v>
      </c>
      <c r="D106" s="52"/>
      <c r="E106" s="51" t="s">
        <v>27</v>
      </c>
      <c r="F106" s="52"/>
      <c r="G106" s="52"/>
      <c r="H106" s="119"/>
      <c r="I106" s="119"/>
      <c r="J106" s="119"/>
      <c r="K106" s="119"/>
      <c r="L106" s="119"/>
      <c r="M106" s="119"/>
      <c r="N106" s="119"/>
      <c r="O106" s="119"/>
      <c r="P106" s="119"/>
      <c r="Q106" s="119"/>
      <c r="R106" s="119"/>
      <c r="S106" s="119"/>
      <c r="T106" s="119"/>
      <c r="U106" s="52"/>
    </row>
    <row r="107" spans="3:21" s="57" customFormat="1">
      <c r="C107" s="52"/>
      <c r="D107" s="52"/>
      <c r="E107" s="52"/>
      <c r="F107" s="52"/>
      <c r="G107" s="52"/>
      <c r="H107" s="130"/>
      <c r="I107" s="130"/>
      <c r="J107" s="130"/>
      <c r="K107" s="130"/>
      <c r="L107" s="130"/>
      <c r="M107" s="130"/>
      <c r="N107" s="130"/>
      <c r="O107" s="130"/>
      <c r="P107" s="130"/>
      <c r="Q107" s="130"/>
      <c r="R107" s="130"/>
      <c r="S107" s="130"/>
      <c r="T107" s="130"/>
      <c r="U107" s="52"/>
    </row>
    <row r="108" spans="3:21" s="57" customFormat="1">
      <c r="C108" s="52" t="s">
        <v>243</v>
      </c>
      <c r="D108" s="52"/>
      <c r="E108" s="51" t="s">
        <v>27</v>
      </c>
      <c r="F108" s="52"/>
      <c r="G108" s="52"/>
      <c r="H108" s="118">
        <f>SUM(H100,H102)</f>
        <v>0</v>
      </c>
      <c r="I108" s="118">
        <f t="shared" ref="I108:T108" si="17">SUM(I100,I102)</f>
        <v>0</v>
      </c>
      <c r="J108" s="118">
        <f t="shared" si="17"/>
        <v>0</v>
      </c>
      <c r="K108" s="118">
        <f t="shared" si="17"/>
        <v>0</v>
      </c>
      <c r="L108" s="118">
        <f t="shared" si="17"/>
        <v>0</v>
      </c>
      <c r="M108" s="118">
        <f t="shared" si="17"/>
        <v>0</v>
      </c>
      <c r="N108" s="118">
        <f t="shared" si="17"/>
        <v>0</v>
      </c>
      <c r="O108" s="118">
        <f t="shared" si="17"/>
        <v>0</v>
      </c>
      <c r="P108" s="118">
        <f t="shared" si="17"/>
        <v>0</v>
      </c>
      <c r="Q108" s="118">
        <f t="shared" si="17"/>
        <v>0</v>
      </c>
      <c r="R108" s="118">
        <f t="shared" si="17"/>
        <v>0</v>
      </c>
      <c r="S108" s="118">
        <f t="shared" si="17"/>
        <v>0</v>
      </c>
      <c r="T108" s="118">
        <f t="shared" si="17"/>
        <v>0</v>
      </c>
      <c r="U108" s="52"/>
    </row>
    <row r="109" spans="3:21" s="57" customFormat="1">
      <c r="C109" s="52"/>
      <c r="D109" s="52"/>
      <c r="E109" s="52"/>
      <c r="F109" s="52"/>
      <c r="G109" s="52"/>
      <c r="H109" s="130"/>
      <c r="I109" s="130"/>
      <c r="J109" s="130"/>
      <c r="K109" s="130"/>
      <c r="L109" s="130"/>
      <c r="M109" s="130"/>
      <c r="N109" s="130"/>
      <c r="O109" s="130"/>
      <c r="P109" s="130"/>
      <c r="Q109" s="130"/>
      <c r="R109" s="130"/>
      <c r="S109" s="130"/>
      <c r="T109" s="130"/>
      <c r="U109" s="52"/>
    </row>
    <row r="110" spans="3:21">
      <c r="C110" s="50"/>
      <c r="E110" s="50"/>
      <c r="H110" s="129"/>
      <c r="I110" s="129"/>
      <c r="J110" s="129"/>
      <c r="K110" s="129"/>
      <c r="L110" s="129"/>
      <c r="M110" s="129"/>
      <c r="N110" s="129"/>
      <c r="O110" s="129"/>
      <c r="P110" s="129"/>
      <c r="Q110" s="129"/>
      <c r="R110" s="129"/>
      <c r="S110" s="129"/>
      <c r="T110" s="129"/>
    </row>
    <row r="111" spans="3:21">
      <c r="C111" s="52" t="s">
        <v>161</v>
      </c>
      <c r="E111" s="51" t="s">
        <v>27</v>
      </c>
      <c r="H111" s="118">
        <f t="shared" ref="H111:T111" si="18">SUM(H112:H113)</f>
        <v>0</v>
      </c>
      <c r="I111" s="118">
        <f t="shared" si="18"/>
        <v>0</v>
      </c>
      <c r="J111" s="118">
        <f t="shared" si="18"/>
        <v>0</v>
      </c>
      <c r="K111" s="118">
        <f t="shared" si="18"/>
        <v>0</v>
      </c>
      <c r="L111" s="118">
        <f t="shared" si="18"/>
        <v>0</v>
      </c>
      <c r="M111" s="118">
        <f t="shared" si="18"/>
        <v>0</v>
      </c>
      <c r="N111" s="118">
        <f t="shared" si="18"/>
        <v>0</v>
      </c>
      <c r="O111" s="118">
        <f t="shared" si="18"/>
        <v>0</v>
      </c>
      <c r="P111" s="118">
        <f t="shared" si="18"/>
        <v>0</v>
      </c>
      <c r="Q111" s="118">
        <f t="shared" si="18"/>
        <v>0</v>
      </c>
      <c r="R111" s="118">
        <f t="shared" si="18"/>
        <v>0</v>
      </c>
      <c r="S111" s="118">
        <f t="shared" si="18"/>
        <v>0</v>
      </c>
      <c r="T111" s="118">
        <f t="shared" si="18"/>
        <v>0</v>
      </c>
    </row>
    <row r="112" spans="3:21">
      <c r="C112" s="50" t="s">
        <v>162</v>
      </c>
      <c r="E112" s="51" t="s">
        <v>27</v>
      </c>
      <c r="H112" s="119"/>
      <c r="I112" s="119"/>
      <c r="J112" s="119"/>
      <c r="K112" s="119"/>
      <c r="L112" s="119"/>
      <c r="M112" s="119"/>
      <c r="N112" s="119"/>
      <c r="O112" s="119"/>
      <c r="P112" s="119"/>
      <c r="Q112" s="119"/>
      <c r="R112" s="119"/>
      <c r="S112" s="119"/>
      <c r="T112" s="119"/>
    </row>
    <row r="113" spans="3:20">
      <c r="C113" s="50" t="s">
        <v>163</v>
      </c>
      <c r="E113" s="51" t="s">
        <v>27</v>
      </c>
      <c r="H113" s="119"/>
      <c r="I113" s="119"/>
      <c r="J113" s="119"/>
      <c r="K113" s="119"/>
      <c r="L113" s="119"/>
      <c r="M113" s="119"/>
      <c r="N113" s="119"/>
      <c r="O113" s="119"/>
      <c r="P113" s="119"/>
      <c r="Q113" s="119"/>
      <c r="R113" s="119"/>
      <c r="S113" s="119"/>
      <c r="T113" s="119"/>
    </row>
    <row r="114" spans="3:20">
      <c r="C114" s="50"/>
      <c r="E114" s="50"/>
      <c r="H114" s="129"/>
      <c r="I114" s="129"/>
      <c r="J114" s="129"/>
      <c r="K114" s="129"/>
      <c r="L114" s="129"/>
      <c r="M114" s="129"/>
      <c r="N114" s="129"/>
      <c r="O114" s="129"/>
      <c r="P114" s="129"/>
      <c r="Q114" s="129"/>
      <c r="R114" s="129"/>
      <c r="S114" s="129"/>
      <c r="T114" s="129"/>
    </row>
    <row r="115" spans="3:20">
      <c r="C115" s="52" t="s">
        <v>164</v>
      </c>
      <c r="E115" s="51" t="s">
        <v>27</v>
      </c>
      <c r="H115" s="118">
        <f t="shared" ref="H115:T115" si="19">SUM(H116:H117)</f>
        <v>0</v>
      </c>
      <c r="I115" s="118">
        <f t="shared" si="19"/>
        <v>0</v>
      </c>
      <c r="J115" s="118">
        <f t="shared" si="19"/>
        <v>0</v>
      </c>
      <c r="K115" s="118">
        <f t="shared" si="19"/>
        <v>0</v>
      </c>
      <c r="L115" s="118">
        <f t="shared" si="19"/>
        <v>0</v>
      </c>
      <c r="M115" s="118">
        <f t="shared" si="19"/>
        <v>0</v>
      </c>
      <c r="N115" s="118">
        <f t="shared" si="19"/>
        <v>0</v>
      </c>
      <c r="O115" s="118">
        <f t="shared" si="19"/>
        <v>0</v>
      </c>
      <c r="P115" s="118">
        <f t="shared" si="19"/>
        <v>0</v>
      </c>
      <c r="Q115" s="118">
        <f t="shared" si="19"/>
        <v>0</v>
      </c>
      <c r="R115" s="118">
        <f t="shared" si="19"/>
        <v>0</v>
      </c>
      <c r="S115" s="118">
        <f t="shared" si="19"/>
        <v>0</v>
      </c>
      <c r="T115" s="118">
        <f t="shared" si="19"/>
        <v>0</v>
      </c>
    </row>
    <row r="116" spans="3:20">
      <c r="C116" s="50" t="s">
        <v>298</v>
      </c>
      <c r="E116" s="51" t="s">
        <v>27</v>
      </c>
      <c r="H116" s="119"/>
      <c r="I116" s="119"/>
      <c r="J116" s="119"/>
      <c r="K116" s="119"/>
      <c r="L116" s="119"/>
      <c r="M116" s="119"/>
      <c r="N116" s="119"/>
      <c r="O116" s="119"/>
      <c r="P116" s="119"/>
      <c r="Q116" s="119"/>
      <c r="R116" s="119"/>
      <c r="S116" s="119"/>
      <c r="T116" s="119"/>
    </row>
    <row r="117" spans="3:20">
      <c r="C117" s="50" t="s">
        <v>165</v>
      </c>
      <c r="E117" s="51" t="s">
        <v>27</v>
      </c>
      <c r="H117" s="119"/>
      <c r="I117" s="119"/>
      <c r="J117" s="119"/>
      <c r="K117" s="119"/>
      <c r="L117" s="119"/>
      <c r="M117" s="119"/>
      <c r="N117" s="119"/>
      <c r="O117" s="119"/>
      <c r="P117" s="119"/>
      <c r="Q117" s="119"/>
      <c r="R117" s="119"/>
      <c r="S117" s="119"/>
      <c r="T117" s="119"/>
    </row>
    <row r="118" spans="3:20">
      <c r="C118" s="50"/>
      <c r="E118" s="50"/>
      <c r="H118" s="129"/>
      <c r="I118" s="129"/>
      <c r="J118" s="129"/>
      <c r="K118" s="129"/>
      <c r="L118" s="129"/>
      <c r="M118" s="129"/>
      <c r="N118" s="129"/>
      <c r="O118" s="129"/>
      <c r="P118" s="129"/>
      <c r="Q118" s="129"/>
      <c r="R118" s="129"/>
      <c r="S118" s="129"/>
      <c r="T118" s="129"/>
    </row>
    <row r="119" spans="3:20">
      <c r="C119" s="52" t="s">
        <v>166</v>
      </c>
      <c r="E119" s="51" t="s">
        <v>27</v>
      </c>
      <c r="H119" s="118">
        <f t="shared" ref="H119:T119" si="20">SUM(H111,H108,H115)</f>
        <v>0</v>
      </c>
      <c r="I119" s="118">
        <f t="shared" si="20"/>
        <v>0</v>
      </c>
      <c r="J119" s="118">
        <f t="shared" si="20"/>
        <v>0</v>
      </c>
      <c r="K119" s="118">
        <f t="shared" si="20"/>
        <v>0</v>
      </c>
      <c r="L119" s="118">
        <f t="shared" si="20"/>
        <v>0</v>
      </c>
      <c r="M119" s="118">
        <f t="shared" si="20"/>
        <v>0</v>
      </c>
      <c r="N119" s="118">
        <f t="shared" si="20"/>
        <v>0</v>
      </c>
      <c r="O119" s="118">
        <f t="shared" si="20"/>
        <v>0</v>
      </c>
      <c r="P119" s="118">
        <f t="shared" si="20"/>
        <v>0</v>
      </c>
      <c r="Q119" s="118">
        <f t="shared" si="20"/>
        <v>0</v>
      </c>
      <c r="R119" s="118">
        <f t="shared" si="20"/>
        <v>0</v>
      </c>
      <c r="S119" s="118">
        <f t="shared" si="20"/>
        <v>0</v>
      </c>
      <c r="T119" s="118">
        <f t="shared" si="20"/>
        <v>0</v>
      </c>
    </row>
    <row r="120" spans="3:20">
      <c r="C120" s="50"/>
      <c r="E120" s="51"/>
      <c r="H120" s="131"/>
      <c r="I120" s="131"/>
      <c r="J120" s="131"/>
      <c r="K120" s="131"/>
      <c r="L120" s="131"/>
      <c r="M120" s="131"/>
      <c r="N120" s="131"/>
      <c r="O120" s="131"/>
      <c r="P120" s="131"/>
      <c r="Q120" s="131"/>
      <c r="R120" s="131"/>
      <c r="S120" s="131"/>
      <c r="T120" s="131"/>
    </row>
    <row r="121" spans="3:20">
      <c r="C121" s="52" t="s">
        <v>167</v>
      </c>
      <c r="E121" s="51" t="s">
        <v>27</v>
      </c>
      <c r="H121" s="118">
        <f t="shared" ref="H121:T121" si="21">SUM(H122:H125)</f>
        <v>0</v>
      </c>
      <c r="I121" s="118">
        <f t="shared" si="21"/>
        <v>0</v>
      </c>
      <c r="J121" s="118">
        <f t="shared" si="21"/>
        <v>0</v>
      </c>
      <c r="K121" s="118">
        <f t="shared" si="21"/>
        <v>0</v>
      </c>
      <c r="L121" s="118">
        <f t="shared" si="21"/>
        <v>0</v>
      </c>
      <c r="M121" s="118">
        <f t="shared" si="21"/>
        <v>0</v>
      </c>
      <c r="N121" s="118">
        <f t="shared" si="21"/>
        <v>0</v>
      </c>
      <c r="O121" s="118">
        <f t="shared" si="21"/>
        <v>0</v>
      </c>
      <c r="P121" s="118">
        <f t="shared" si="21"/>
        <v>0</v>
      </c>
      <c r="Q121" s="118">
        <f t="shared" si="21"/>
        <v>0</v>
      </c>
      <c r="R121" s="118">
        <f t="shared" si="21"/>
        <v>0</v>
      </c>
      <c r="S121" s="118">
        <f t="shared" si="21"/>
        <v>0</v>
      </c>
      <c r="T121" s="118">
        <f t="shared" si="21"/>
        <v>0</v>
      </c>
    </row>
    <row r="122" spans="3:20">
      <c r="C122" s="50" t="s">
        <v>168</v>
      </c>
      <c r="E122" s="51" t="s">
        <v>27</v>
      </c>
      <c r="H122" s="119"/>
      <c r="I122" s="119"/>
      <c r="J122" s="119"/>
      <c r="K122" s="119"/>
      <c r="L122" s="119"/>
      <c r="M122" s="119"/>
      <c r="N122" s="119"/>
      <c r="O122" s="119"/>
      <c r="P122" s="119"/>
      <c r="Q122" s="119"/>
      <c r="R122" s="119"/>
      <c r="S122" s="119"/>
      <c r="T122" s="119"/>
    </row>
    <row r="123" spans="3:20" s="57" customFormat="1">
      <c r="C123" s="58" t="s">
        <v>244</v>
      </c>
      <c r="E123" s="51" t="s">
        <v>27</v>
      </c>
      <c r="H123" s="119"/>
      <c r="I123" s="119"/>
      <c r="J123" s="119"/>
      <c r="K123" s="119"/>
      <c r="L123" s="119"/>
      <c r="M123" s="119"/>
      <c r="N123" s="119"/>
      <c r="O123" s="119"/>
      <c r="P123" s="119"/>
      <c r="Q123" s="119"/>
      <c r="R123" s="119"/>
      <c r="S123" s="119"/>
      <c r="T123" s="119"/>
    </row>
    <row r="124" spans="3:20">
      <c r="C124" s="50" t="s">
        <v>169</v>
      </c>
      <c r="E124" s="51" t="s">
        <v>27</v>
      </c>
      <c r="H124" s="119"/>
      <c r="I124" s="119"/>
      <c r="J124" s="119"/>
      <c r="K124" s="119"/>
      <c r="L124" s="119"/>
      <c r="M124" s="119"/>
      <c r="N124" s="119"/>
      <c r="O124" s="119"/>
      <c r="P124" s="119"/>
      <c r="Q124" s="119"/>
      <c r="R124" s="119"/>
      <c r="S124" s="119"/>
      <c r="T124" s="119"/>
    </row>
    <row r="125" spans="3:20" s="57" customFormat="1">
      <c r="C125" s="58" t="s">
        <v>512</v>
      </c>
      <c r="E125" s="51" t="s">
        <v>27</v>
      </c>
      <c r="H125" s="119"/>
      <c r="I125" s="119"/>
      <c r="J125" s="119"/>
      <c r="K125" s="119"/>
      <c r="L125" s="119"/>
      <c r="M125" s="119"/>
      <c r="N125" s="119"/>
      <c r="O125" s="119"/>
      <c r="P125" s="119"/>
      <c r="Q125" s="119"/>
      <c r="R125" s="119"/>
      <c r="S125" s="119"/>
      <c r="T125" s="119"/>
    </row>
    <row r="126" spans="3:20">
      <c r="C126" s="50"/>
      <c r="E126" s="50"/>
      <c r="H126" s="129"/>
      <c r="I126" s="129"/>
      <c r="J126" s="129"/>
      <c r="K126" s="129"/>
      <c r="L126" s="129"/>
      <c r="M126" s="129"/>
      <c r="N126" s="129"/>
      <c r="O126" s="129"/>
      <c r="P126" s="129"/>
      <c r="Q126" s="129"/>
      <c r="R126" s="129"/>
      <c r="S126" s="129"/>
      <c r="T126" s="129"/>
    </row>
    <row r="127" spans="3:20">
      <c r="C127" s="52" t="s">
        <v>170</v>
      </c>
      <c r="E127" s="51" t="s">
        <v>27</v>
      </c>
      <c r="H127" s="118">
        <f t="shared" ref="H127:T127" si="22">SUM(H121,H119)</f>
        <v>0</v>
      </c>
      <c r="I127" s="118">
        <f t="shared" si="22"/>
        <v>0</v>
      </c>
      <c r="J127" s="118">
        <f t="shared" si="22"/>
        <v>0</v>
      </c>
      <c r="K127" s="118">
        <f t="shared" si="22"/>
        <v>0</v>
      </c>
      <c r="L127" s="118">
        <f t="shared" si="22"/>
        <v>0</v>
      </c>
      <c r="M127" s="118">
        <f t="shared" si="22"/>
        <v>0</v>
      </c>
      <c r="N127" s="118">
        <f t="shared" si="22"/>
        <v>0</v>
      </c>
      <c r="O127" s="118">
        <f t="shared" si="22"/>
        <v>0</v>
      </c>
      <c r="P127" s="118">
        <f t="shared" si="22"/>
        <v>0</v>
      </c>
      <c r="Q127" s="118">
        <f t="shared" si="22"/>
        <v>0</v>
      </c>
      <c r="R127" s="118">
        <f t="shared" si="22"/>
        <v>0</v>
      </c>
      <c r="S127" s="118">
        <f t="shared" si="22"/>
        <v>0</v>
      </c>
      <c r="T127" s="118">
        <f t="shared" si="22"/>
        <v>0</v>
      </c>
    </row>
    <row r="128" spans="3:20">
      <c r="C128" s="50"/>
      <c r="E128" s="50"/>
      <c r="H128" s="129"/>
      <c r="I128" s="129"/>
      <c r="J128" s="129"/>
      <c r="K128" s="129"/>
      <c r="L128" s="129"/>
      <c r="M128" s="129"/>
      <c r="N128" s="129"/>
      <c r="O128" s="129"/>
      <c r="P128" s="129"/>
      <c r="Q128" s="129"/>
      <c r="R128" s="129"/>
      <c r="S128" s="129"/>
      <c r="T128" s="129"/>
    </row>
    <row r="129" spans="3:20">
      <c r="C129" s="52" t="s">
        <v>171</v>
      </c>
      <c r="E129" s="51" t="s">
        <v>27</v>
      </c>
      <c r="F129" s="57"/>
      <c r="G129" s="57"/>
      <c r="H129" s="118">
        <f t="shared" ref="H129:T129" si="23">SUM(H130:H130)</f>
        <v>0</v>
      </c>
      <c r="I129" s="118">
        <f t="shared" si="23"/>
        <v>0</v>
      </c>
      <c r="J129" s="118">
        <f t="shared" si="23"/>
        <v>0</v>
      </c>
      <c r="K129" s="118">
        <f t="shared" si="23"/>
        <v>0</v>
      </c>
      <c r="L129" s="118">
        <f t="shared" si="23"/>
        <v>0</v>
      </c>
      <c r="M129" s="118">
        <f t="shared" si="23"/>
        <v>0</v>
      </c>
      <c r="N129" s="118">
        <f t="shared" si="23"/>
        <v>0</v>
      </c>
      <c r="O129" s="118">
        <f t="shared" si="23"/>
        <v>0</v>
      </c>
      <c r="P129" s="118">
        <f t="shared" si="23"/>
        <v>0</v>
      </c>
      <c r="Q129" s="118">
        <f t="shared" si="23"/>
        <v>0</v>
      </c>
      <c r="R129" s="118">
        <f t="shared" si="23"/>
        <v>0</v>
      </c>
      <c r="S129" s="118">
        <f t="shared" si="23"/>
        <v>0</v>
      </c>
      <c r="T129" s="118">
        <f t="shared" si="23"/>
        <v>0</v>
      </c>
    </row>
    <row r="130" spans="3:20">
      <c r="C130" s="60" t="s">
        <v>225</v>
      </c>
      <c r="E130" s="51" t="s">
        <v>27</v>
      </c>
      <c r="H130" s="119"/>
      <c r="I130" s="119"/>
      <c r="J130" s="119"/>
      <c r="K130" s="119"/>
      <c r="L130" s="119"/>
      <c r="M130" s="119"/>
      <c r="N130" s="119"/>
      <c r="O130" s="119"/>
      <c r="P130" s="119"/>
      <c r="Q130" s="119"/>
      <c r="R130" s="119"/>
      <c r="S130" s="119"/>
      <c r="T130" s="119"/>
    </row>
    <row r="131" spans="3:20">
      <c r="C131" s="50"/>
      <c r="E131" s="50"/>
      <c r="H131" s="129"/>
      <c r="I131" s="129"/>
      <c r="J131" s="129"/>
      <c r="K131" s="129"/>
      <c r="L131" s="129"/>
      <c r="M131" s="129"/>
      <c r="N131" s="129"/>
      <c r="O131" s="129"/>
      <c r="P131" s="129"/>
      <c r="Q131" s="129"/>
      <c r="R131" s="129"/>
      <c r="S131" s="129"/>
      <c r="T131" s="129"/>
    </row>
    <row r="132" spans="3:20">
      <c r="C132" s="52" t="s">
        <v>172</v>
      </c>
      <c r="E132" s="51" t="s">
        <v>27</v>
      </c>
      <c r="H132" s="118">
        <f t="shared" ref="H132:T132" si="24">SUM(H130:H130,H127)</f>
        <v>0</v>
      </c>
      <c r="I132" s="118">
        <f t="shared" si="24"/>
        <v>0</v>
      </c>
      <c r="J132" s="118">
        <f t="shared" si="24"/>
        <v>0</v>
      </c>
      <c r="K132" s="118">
        <f t="shared" si="24"/>
        <v>0</v>
      </c>
      <c r="L132" s="118">
        <f t="shared" si="24"/>
        <v>0</v>
      </c>
      <c r="M132" s="118">
        <f t="shared" si="24"/>
        <v>0</v>
      </c>
      <c r="N132" s="118">
        <f t="shared" si="24"/>
        <v>0</v>
      </c>
      <c r="O132" s="118">
        <f t="shared" si="24"/>
        <v>0</v>
      </c>
      <c r="P132" s="118">
        <f t="shared" si="24"/>
        <v>0</v>
      </c>
      <c r="Q132" s="118">
        <f t="shared" si="24"/>
        <v>0</v>
      </c>
      <c r="R132" s="118">
        <f t="shared" si="24"/>
        <v>0</v>
      </c>
      <c r="S132" s="118">
        <f t="shared" si="24"/>
        <v>0</v>
      </c>
      <c r="T132" s="118">
        <f t="shared" si="24"/>
        <v>0</v>
      </c>
    </row>
    <row r="133" spans="3:20">
      <c r="C133" s="50"/>
      <c r="E133" s="50"/>
      <c r="H133" s="50"/>
      <c r="I133" s="50"/>
      <c r="J133" s="50"/>
      <c r="K133" s="50"/>
      <c r="L133" s="50"/>
      <c r="M133" s="50"/>
      <c r="N133" s="50"/>
      <c r="O133" s="50"/>
      <c r="P133" s="50"/>
      <c r="Q133" s="50"/>
      <c r="R133" s="50"/>
      <c r="S133" s="50"/>
      <c r="T133" s="50"/>
    </row>
    <row r="134" spans="3:20"/>
    <row r="135" spans="3:20"/>
    <row r="136" spans="3:20" hidden="1"/>
    <row r="137" spans="3:20" hidden="1"/>
    <row r="138" spans="3:20" hidden="1"/>
    <row r="139" spans="3:20" hidden="1"/>
    <row r="140" spans="3:20" hidden="1"/>
    <row r="141" spans="3:20" hidden="1"/>
    <row r="142" spans="3:20" hidden="1"/>
    <row r="143" spans="3:20" hidden="1"/>
    <row r="144" spans="3:20"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sheetData>
  <pageMargins left="0.7" right="0.7" top="0.75" bottom="0.75" header="0.3" footer="0.3"/>
  <pageSetup paperSize="8" scale="42" orientation="landscape" r:id="rId1"/>
  <drawing r:id="rId2"/>
</worksheet>
</file>

<file path=xl/worksheets/sheet11.xml><?xml version="1.0" encoding="utf-8"?>
<worksheet xmlns="http://schemas.openxmlformats.org/spreadsheetml/2006/main" xmlns:r="http://schemas.openxmlformats.org/officeDocument/2006/relationships">
  <sheetPr codeName="Sheet11">
    <tabColor rgb="FF92D050"/>
    <pageSetUpPr fitToPage="1"/>
  </sheetPr>
  <dimension ref="A1:W124"/>
  <sheetViews>
    <sheetView showGridLines="0" zoomScale="70" zoomScaleNormal="70" workbookViewId="0"/>
  </sheetViews>
  <sheetFormatPr defaultColWidth="0" defaultRowHeight="12.75" zeroHeight="1"/>
  <cols>
    <col min="1" max="1" width="2.375" customWidth="1"/>
    <col min="2" max="2" width="1.625" customWidth="1"/>
    <col min="3" max="3" width="46" customWidth="1"/>
    <col min="4" max="4" width="17.625" customWidth="1"/>
    <col min="5" max="5" width="22.125" customWidth="1"/>
    <col min="6" max="6" width="1.75" customWidth="1"/>
    <col min="7" max="7" width="1.5" customWidth="1"/>
    <col min="8" max="19" width="10.625" customWidth="1"/>
    <col min="20" max="20" width="2.125" customWidth="1"/>
    <col min="21" max="21" width="2" customWidth="1"/>
    <col min="22" max="22" width="22.25" customWidth="1"/>
    <col min="23" max="23" width="9" customWidth="1"/>
  </cols>
  <sheetData>
    <row r="1" spans="1:23" s="22" customFormat="1">
      <c r="A1" s="3"/>
      <c r="B1" s="3"/>
      <c r="C1" s="3"/>
      <c r="D1" s="3"/>
      <c r="E1" s="3"/>
      <c r="F1" s="3"/>
      <c r="G1" s="3"/>
      <c r="H1" s="3"/>
      <c r="I1" s="3"/>
      <c r="J1" s="3"/>
      <c r="K1" s="3"/>
      <c r="L1" s="3"/>
      <c r="M1" s="3"/>
      <c r="N1" s="3"/>
      <c r="O1" s="3"/>
      <c r="P1" s="3"/>
      <c r="Q1" s="3"/>
      <c r="R1" s="3"/>
      <c r="S1" s="3"/>
      <c r="T1" s="3"/>
      <c r="U1" s="3"/>
      <c r="V1" s="3"/>
      <c r="W1" s="3"/>
    </row>
    <row r="2" spans="1:23" s="22" customFormat="1">
      <c r="A2" s="3"/>
      <c r="B2" s="3"/>
      <c r="C2" s="3"/>
      <c r="D2" s="3"/>
      <c r="E2" s="3"/>
      <c r="F2" s="3"/>
      <c r="G2" s="3"/>
      <c r="H2" s="3"/>
      <c r="I2" s="3"/>
      <c r="J2" s="3"/>
      <c r="K2" s="3"/>
      <c r="L2" s="3"/>
      <c r="M2" s="3"/>
      <c r="N2" s="3"/>
      <c r="O2" s="3"/>
      <c r="P2" s="3"/>
      <c r="Q2" s="3"/>
      <c r="R2" s="3"/>
      <c r="S2" s="3"/>
      <c r="T2" s="3"/>
      <c r="U2" s="3"/>
      <c r="V2" s="3"/>
      <c r="W2" s="3"/>
    </row>
    <row r="3" spans="1:23" s="22" customFormat="1" ht="19.5">
      <c r="A3" s="3"/>
      <c r="B3" s="3"/>
      <c r="C3" s="3"/>
      <c r="D3" s="4" t="s">
        <v>0</v>
      </c>
      <c r="E3" s="3"/>
      <c r="F3" s="3"/>
      <c r="G3" s="3"/>
      <c r="H3" s="3"/>
      <c r="I3" s="3"/>
      <c r="J3" s="3"/>
      <c r="K3" s="3"/>
      <c r="L3" s="3"/>
      <c r="M3" s="3"/>
      <c r="N3" s="3"/>
      <c r="O3" s="3"/>
      <c r="P3" s="3"/>
      <c r="Q3" s="3"/>
      <c r="R3" s="3"/>
      <c r="S3" s="3"/>
      <c r="T3" s="3"/>
      <c r="U3" s="3"/>
      <c r="V3" s="3"/>
      <c r="W3" s="3"/>
    </row>
    <row r="4" spans="1:23" s="22" customFormat="1">
      <c r="A4" s="3"/>
      <c r="B4" s="3"/>
      <c r="C4" s="3"/>
      <c r="D4" s="3"/>
      <c r="E4" s="3"/>
      <c r="F4" s="3"/>
      <c r="G4" s="3"/>
      <c r="H4" s="3"/>
      <c r="I4" s="3"/>
      <c r="J4" s="3"/>
      <c r="K4" s="3"/>
      <c r="L4" s="3"/>
      <c r="M4" s="3"/>
      <c r="N4" s="3"/>
      <c r="O4" s="3"/>
      <c r="P4" s="3"/>
      <c r="Q4" s="3"/>
      <c r="R4" s="3"/>
      <c r="S4" s="3"/>
      <c r="T4" s="3"/>
      <c r="U4" s="3"/>
      <c r="V4" s="3"/>
      <c r="W4" s="3"/>
    </row>
    <row r="5" spans="1:23" s="22" customFormat="1" ht="18">
      <c r="A5" s="3"/>
      <c r="B5" s="3"/>
      <c r="C5" s="3"/>
      <c r="D5" s="73" t="s">
        <v>402</v>
      </c>
      <c r="E5" s="3"/>
      <c r="F5" s="3"/>
      <c r="G5" s="3"/>
      <c r="H5" s="3"/>
      <c r="I5" s="3"/>
      <c r="J5" s="3"/>
      <c r="K5" s="3"/>
      <c r="L5" s="3"/>
      <c r="M5" s="3"/>
      <c r="N5" s="3"/>
      <c r="O5" s="3"/>
      <c r="P5" s="3"/>
      <c r="Q5" s="3"/>
      <c r="R5" s="3"/>
      <c r="S5" s="3"/>
      <c r="T5" s="3"/>
      <c r="U5" s="3"/>
      <c r="V5" s="3"/>
      <c r="W5" s="3"/>
    </row>
    <row r="6" spans="1:23" s="22" customFormat="1">
      <c r="A6" s="3"/>
      <c r="B6" s="3"/>
      <c r="C6" s="3"/>
      <c r="D6" s="3"/>
      <c r="E6" s="3"/>
      <c r="F6" s="3"/>
      <c r="G6" s="3"/>
      <c r="H6" s="3"/>
      <c r="I6" s="3"/>
      <c r="J6" s="3"/>
      <c r="K6" s="3"/>
      <c r="L6" s="3"/>
      <c r="M6" s="3"/>
      <c r="N6" s="3"/>
      <c r="O6" s="3"/>
      <c r="P6" s="3"/>
      <c r="Q6" s="3"/>
      <c r="R6" s="3"/>
      <c r="S6" s="3"/>
      <c r="T6" s="3"/>
      <c r="U6" s="3"/>
      <c r="V6" s="3"/>
      <c r="W6" s="3"/>
    </row>
    <row r="7" spans="1:23" s="22" customFormat="1"/>
    <row r="8" spans="1:23" s="22" customFormat="1">
      <c r="C8" s="22" t="str">
        <f>'1'!C16</f>
        <v>Month - reference</v>
      </c>
      <c r="H8" s="103">
        <f>'1'!H16</f>
        <v>1</v>
      </c>
      <c r="I8" s="103">
        <f>'1'!I16</f>
        <v>2</v>
      </c>
      <c r="J8" s="103">
        <f>'1'!J16</f>
        <v>3</v>
      </c>
      <c r="K8" s="103">
        <f>'1'!K16</f>
        <v>4</v>
      </c>
      <c r="L8" s="103">
        <f>'1'!L16</f>
        <v>5</v>
      </c>
      <c r="M8" s="103">
        <f>'1'!M16</f>
        <v>6</v>
      </c>
      <c r="N8" s="103">
        <f>'1'!N16</f>
        <v>7</v>
      </c>
      <c r="O8" s="103">
        <f>'1'!O16</f>
        <v>8</v>
      </c>
      <c r="P8" s="103">
        <f>'1'!P16</f>
        <v>9</v>
      </c>
      <c r="Q8" s="103">
        <f>'1'!Q16</f>
        <v>10</v>
      </c>
      <c r="R8" s="103">
        <f>'1'!R16</f>
        <v>11</v>
      </c>
      <c r="S8" s="103">
        <f>'1'!S16</f>
        <v>12</v>
      </c>
    </row>
    <row r="9" spans="1:23" s="22" customFormat="1"/>
    <row r="10" spans="1:23" s="22" customFormat="1">
      <c r="C10" s="22" t="str">
        <f>'1'!C17</f>
        <v>Month - date</v>
      </c>
      <c r="H10" s="104" t="str">
        <f>'1'!H17</f>
        <v>Apr</v>
      </c>
      <c r="I10" s="104" t="str">
        <f>'1'!I17</f>
        <v>May</v>
      </c>
      <c r="J10" s="104" t="str">
        <f>'1'!J17</f>
        <v>Jun</v>
      </c>
      <c r="K10" s="104" t="str">
        <f>'1'!K17</f>
        <v>Jul</v>
      </c>
      <c r="L10" s="104" t="str">
        <f>'1'!L17</f>
        <v>Aug</v>
      </c>
      <c r="M10" s="104" t="str">
        <f>'1'!M17</f>
        <v>Sep</v>
      </c>
      <c r="N10" s="104" t="str">
        <f>'1'!N17</f>
        <v>Oct</v>
      </c>
      <c r="O10" s="104" t="str">
        <f>'1'!O17</f>
        <v>Nov</v>
      </c>
      <c r="P10" s="104" t="str">
        <f>'1'!P17</f>
        <v>Dec</v>
      </c>
      <c r="Q10" s="104" t="str">
        <f>'1'!Q17</f>
        <v>Jan</v>
      </c>
      <c r="R10" s="104" t="str">
        <f>'1'!R17</f>
        <v>Feb</v>
      </c>
      <c r="S10" s="104" t="str">
        <f>'1'!S17</f>
        <v>Mar</v>
      </c>
    </row>
    <row r="11" spans="1:23" s="22" customFormat="1"/>
    <row r="12" spans="1:23" s="22" customFormat="1">
      <c r="B12" s="65" t="s">
        <v>321</v>
      </c>
    </row>
    <row r="13" spans="1:23" s="22" customFormat="1"/>
    <row r="14" spans="1:23" s="22" customFormat="1">
      <c r="B14" s="57"/>
      <c r="C14" s="65" t="s">
        <v>326</v>
      </c>
      <c r="D14" s="102">
        <f>regulatoryYear</f>
        <v>2014</v>
      </c>
      <c r="E14" s="102">
        <f>MATCH(D14,'1'!$H$11:$T$11,0)</f>
        <v>1</v>
      </c>
    </row>
    <row r="15" spans="1:23" s="22" customFormat="1"/>
    <row r="16" spans="1:23" s="22" customFormat="1">
      <c r="B16" s="57"/>
      <c r="C16" s="65" t="s">
        <v>502</v>
      </c>
      <c r="D16" s="67" t="s">
        <v>27</v>
      </c>
      <c r="E16" s="132">
        <f>SUM(H18:S18)</f>
        <v>0</v>
      </c>
      <c r="V16"/>
    </row>
    <row r="17" spans="2:19" s="22" customFormat="1"/>
    <row r="18" spans="2:19" s="22" customFormat="1">
      <c r="B18" s="57"/>
      <c r="C18" s="65" t="s">
        <v>501</v>
      </c>
      <c r="D18" s="67" t="s">
        <v>27</v>
      </c>
      <c r="H18" s="119"/>
      <c r="I18" s="119"/>
      <c r="J18" s="119"/>
      <c r="K18" s="119"/>
      <c r="L18" s="119"/>
      <c r="M18" s="119"/>
      <c r="N18" s="119"/>
      <c r="O18" s="119"/>
      <c r="P18" s="119"/>
      <c r="Q18" s="119"/>
      <c r="R18" s="119"/>
      <c r="S18" s="119"/>
    </row>
    <row r="19" spans="2:19" s="22" customFormat="1">
      <c r="C19" s="95"/>
      <c r="H19" s="133"/>
      <c r="I19" s="133"/>
      <c r="J19" s="133"/>
      <c r="K19" s="133"/>
      <c r="L19" s="133"/>
      <c r="M19" s="133"/>
      <c r="N19" s="133"/>
      <c r="O19" s="133"/>
      <c r="P19" s="133"/>
      <c r="Q19" s="133"/>
      <c r="R19" s="133"/>
      <c r="S19" s="133"/>
    </row>
    <row r="20" spans="2:19" s="22" customFormat="1">
      <c r="B20" s="57"/>
      <c r="C20" s="101" t="s">
        <v>315</v>
      </c>
      <c r="D20" s="67" t="s">
        <v>27</v>
      </c>
      <c r="H20" s="132">
        <f>SUM(H21:H28)</f>
        <v>0</v>
      </c>
      <c r="I20" s="132">
        <f t="shared" ref="I20:S20" si="0">SUM(I21:I28)</f>
        <v>0</v>
      </c>
      <c r="J20" s="132">
        <f t="shared" si="0"/>
        <v>0</v>
      </c>
      <c r="K20" s="132">
        <f t="shared" si="0"/>
        <v>0</v>
      </c>
      <c r="L20" s="132">
        <f t="shared" si="0"/>
        <v>0</v>
      </c>
      <c r="M20" s="132">
        <f t="shared" si="0"/>
        <v>0</v>
      </c>
      <c r="N20" s="132">
        <f t="shared" si="0"/>
        <v>0</v>
      </c>
      <c r="O20" s="132">
        <f t="shared" si="0"/>
        <v>0</v>
      </c>
      <c r="P20" s="132">
        <f t="shared" si="0"/>
        <v>0</v>
      </c>
      <c r="Q20" s="132">
        <f t="shared" si="0"/>
        <v>0</v>
      </c>
      <c r="R20" s="132">
        <f t="shared" si="0"/>
        <v>0</v>
      </c>
      <c r="S20" s="132">
        <f t="shared" si="0"/>
        <v>0</v>
      </c>
    </row>
    <row r="21" spans="2:19" s="22" customFormat="1">
      <c r="B21" s="65"/>
      <c r="C21" s="95" t="s">
        <v>222</v>
      </c>
      <c r="D21" s="67" t="s">
        <v>27</v>
      </c>
      <c r="H21" s="119"/>
      <c r="I21" s="119"/>
      <c r="J21" s="119"/>
      <c r="K21" s="119"/>
      <c r="L21" s="119"/>
      <c r="M21" s="119"/>
      <c r="N21" s="119"/>
      <c r="O21" s="119"/>
      <c r="P21" s="119"/>
      <c r="Q21" s="119"/>
      <c r="R21" s="119"/>
      <c r="S21" s="119"/>
    </row>
    <row r="22" spans="2:19" s="22" customFormat="1">
      <c r="B22" s="65"/>
      <c r="C22" s="95" t="s">
        <v>316</v>
      </c>
      <c r="D22" s="67" t="s">
        <v>27</v>
      </c>
      <c r="H22" s="119"/>
      <c r="I22" s="119"/>
      <c r="J22" s="119"/>
      <c r="K22" s="119"/>
      <c r="L22" s="119"/>
      <c r="M22" s="119"/>
      <c r="N22" s="119"/>
      <c r="O22" s="119"/>
      <c r="P22" s="119"/>
      <c r="Q22" s="119"/>
      <c r="R22" s="119"/>
      <c r="S22" s="119"/>
    </row>
    <row r="23" spans="2:19" s="22" customFormat="1">
      <c r="B23" s="65"/>
      <c r="C23" s="95" t="s">
        <v>341</v>
      </c>
      <c r="D23" s="67" t="s">
        <v>27</v>
      </c>
      <c r="H23" s="119"/>
      <c r="I23" s="119"/>
      <c r="J23" s="119"/>
      <c r="K23" s="119"/>
      <c r="L23" s="119"/>
      <c r="M23" s="119"/>
      <c r="N23" s="119"/>
      <c r="O23" s="119"/>
      <c r="P23" s="119"/>
      <c r="Q23" s="119"/>
      <c r="R23" s="119"/>
      <c r="S23" s="119"/>
    </row>
    <row r="24" spans="2:19" s="22" customFormat="1">
      <c r="B24" s="65"/>
      <c r="C24" s="95" t="s">
        <v>342</v>
      </c>
      <c r="D24" s="67" t="s">
        <v>27</v>
      </c>
      <c r="H24" s="119"/>
      <c r="I24" s="119"/>
      <c r="J24" s="119"/>
      <c r="K24" s="119"/>
      <c r="L24" s="119"/>
      <c r="M24" s="119"/>
      <c r="N24" s="119"/>
      <c r="O24" s="119"/>
      <c r="P24" s="119"/>
      <c r="Q24" s="119"/>
      <c r="R24" s="119"/>
      <c r="S24" s="119"/>
    </row>
    <row r="25" spans="2:19" s="22" customFormat="1">
      <c r="B25" s="65"/>
      <c r="C25" s="95" t="s">
        <v>343</v>
      </c>
      <c r="D25" s="67" t="s">
        <v>27</v>
      </c>
      <c r="H25" s="119"/>
      <c r="I25" s="119"/>
      <c r="J25" s="119"/>
      <c r="K25" s="119"/>
      <c r="L25" s="119"/>
      <c r="M25" s="119"/>
      <c r="N25" s="119"/>
      <c r="O25" s="119"/>
      <c r="P25" s="119"/>
      <c r="Q25" s="119"/>
      <c r="R25" s="119"/>
      <c r="S25" s="119"/>
    </row>
    <row r="26" spans="2:19" s="22" customFormat="1">
      <c r="B26" s="65"/>
      <c r="C26" s="95" t="s">
        <v>344</v>
      </c>
      <c r="D26" s="67" t="s">
        <v>27</v>
      </c>
      <c r="H26" s="119"/>
      <c r="I26" s="119"/>
      <c r="J26" s="119"/>
      <c r="K26" s="119"/>
      <c r="L26" s="119"/>
      <c r="M26" s="119"/>
      <c r="N26" s="119"/>
      <c r="O26" s="119"/>
      <c r="P26" s="119"/>
      <c r="Q26" s="119"/>
      <c r="R26" s="119"/>
      <c r="S26" s="119"/>
    </row>
    <row r="27" spans="2:19" s="22" customFormat="1">
      <c r="B27" s="65"/>
      <c r="C27" s="60" t="s">
        <v>328</v>
      </c>
      <c r="D27" s="67" t="s">
        <v>27</v>
      </c>
      <c r="H27" s="119"/>
      <c r="I27" s="119"/>
      <c r="J27" s="119"/>
      <c r="K27" s="119"/>
      <c r="L27" s="119"/>
      <c r="M27" s="119"/>
      <c r="N27" s="119"/>
      <c r="O27" s="119"/>
      <c r="P27" s="119"/>
      <c r="Q27" s="119"/>
      <c r="R27" s="119"/>
      <c r="S27" s="119"/>
    </row>
    <row r="28" spans="2:19" s="22" customFormat="1">
      <c r="B28" s="65"/>
      <c r="C28" s="95" t="s">
        <v>314</v>
      </c>
      <c r="D28" s="67" t="s">
        <v>27</v>
      </c>
      <c r="H28" s="119"/>
      <c r="I28" s="119"/>
      <c r="J28" s="119"/>
      <c r="K28" s="119"/>
      <c r="L28" s="119"/>
      <c r="M28" s="119"/>
      <c r="N28" s="119"/>
      <c r="O28" s="119"/>
      <c r="P28" s="119"/>
      <c r="Q28" s="119"/>
      <c r="R28" s="119"/>
      <c r="S28" s="119"/>
    </row>
    <row r="29" spans="2:19" s="22" customFormat="1">
      <c r="B29" s="65"/>
      <c r="H29" s="133"/>
      <c r="I29" s="133"/>
      <c r="J29" s="133"/>
      <c r="K29" s="133"/>
      <c r="L29" s="133"/>
      <c r="M29" s="133"/>
      <c r="N29" s="133"/>
      <c r="O29" s="133"/>
      <c r="P29" s="133"/>
      <c r="Q29" s="133"/>
      <c r="R29" s="133"/>
      <c r="S29" s="133"/>
    </row>
    <row r="30" spans="2:19" s="22" customFormat="1">
      <c r="B30" s="57"/>
      <c r="C30" s="65" t="s">
        <v>318</v>
      </c>
      <c r="H30" s="133"/>
      <c r="I30" s="133"/>
      <c r="J30" s="133"/>
      <c r="K30" s="133"/>
      <c r="L30" s="133"/>
      <c r="M30" s="133"/>
      <c r="N30" s="133"/>
      <c r="O30" s="133"/>
      <c r="P30" s="133"/>
      <c r="Q30" s="133"/>
      <c r="R30" s="133"/>
      <c r="S30" s="133"/>
    </row>
    <row r="31" spans="2:19" s="22" customFormat="1">
      <c r="B31" s="96"/>
      <c r="C31" s="22" t="s">
        <v>317</v>
      </c>
      <c r="D31" s="67" t="s">
        <v>27</v>
      </c>
      <c r="H31" s="119"/>
      <c r="I31" s="132">
        <f>H38</f>
        <v>0</v>
      </c>
      <c r="J31" s="132">
        <f t="shared" ref="J31:S31" si="1">I38</f>
        <v>0</v>
      </c>
      <c r="K31" s="132">
        <f t="shared" si="1"/>
        <v>0</v>
      </c>
      <c r="L31" s="132">
        <f t="shared" si="1"/>
        <v>0</v>
      </c>
      <c r="M31" s="132">
        <f t="shared" si="1"/>
        <v>0</v>
      </c>
      <c r="N31" s="132">
        <f t="shared" si="1"/>
        <v>0</v>
      </c>
      <c r="O31" s="132">
        <f t="shared" si="1"/>
        <v>0</v>
      </c>
      <c r="P31" s="132">
        <f t="shared" si="1"/>
        <v>0</v>
      </c>
      <c r="Q31" s="132">
        <f t="shared" si="1"/>
        <v>0</v>
      </c>
      <c r="R31" s="132">
        <f t="shared" si="1"/>
        <v>0</v>
      </c>
      <c r="S31" s="132">
        <f t="shared" si="1"/>
        <v>0</v>
      </c>
    </row>
    <row r="32" spans="2:19" s="22" customFormat="1">
      <c r="B32" s="96"/>
      <c r="C32" s="22" t="s">
        <v>183</v>
      </c>
      <c r="D32" s="67" t="s">
        <v>27</v>
      </c>
      <c r="H32" s="119"/>
      <c r="I32" s="119"/>
      <c r="J32" s="119"/>
      <c r="K32" s="119"/>
      <c r="L32" s="119"/>
      <c r="M32" s="119"/>
      <c r="N32" s="119"/>
      <c r="O32" s="119"/>
      <c r="P32" s="119"/>
      <c r="Q32" s="119"/>
      <c r="R32" s="119"/>
      <c r="S32" s="119"/>
    </row>
    <row r="33" spans="1:21" s="22" customFormat="1">
      <c r="B33" s="96"/>
      <c r="C33" s="22" t="s">
        <v>320</v>
      </c>
      <c r="D33" s="67" t="s">
        <v>27</v>
      </c>
      <c r="H33" s="119"/>
      <c r="I33" s="119"/>
      <c r="J33" s="119"/>
      <c r="K33" s="119"/>
      <c r="L33" s="119"/>
      <c r="M33" s="119"/>
      <c r="N33" s="119"/>
      <c r="O33" s="119"/>
      <c r="P33" s="119"/>
      <c r="Q33" s="119"/>
      <c r="R33" s="119"/>
      <c r="S33" s="119"/>
    </row>
    <row r="34" spans="1:21" s="22" customFormat="1">
      <c r="C34" s="60" t="s">
        <v>319</v>
      </c>
      <c r="D34" s="67" t="s">
        <v>27</v>
      </c>
      <c r="H34" s="119"/>
      <c r="I34" s="119"/>
      <c r="J34" s="119"/>
      <c r="K34" s="119"/>
      <c r="L34" s="119"/>
      <c r="M34" s="119"/>
      <c r="N34" s="119"/>
      <c r="O34" s="119"/>
      <c r="P34" s="119"/>
      <c r="Q34" s="119"/>
      <c r="R34" s="119"/>
      <c r="S34" s="119"/>
    </row>
    <row r="35" spans="1:21" s="22" customFormat="1">
      <c r="C35" s="60" t="s">
        <v>319</v>
      </c>
      <c r="D35" s="67" t="s">
        <v>27</v>
      </c>
      <c r="H35" s="119"/>
      <c r="I35" s="119"/>
      <c r="J35" s="119"/>
      <c r="K35" s="119"/>
      <c r="L35" s="119"/>
      <c r="M35" s="119"/>
      <c r="N35" s="119"/>
      <c r="O35" s="119"/>
      <c r="P35" s="119"/>
      <c r="Q35" s="119"/>
      <c r="R35" s="119"/>
      <c r="S35" s="119"/>
    </row>
    <row r="36" spans="1:21" s="22" customFormat="1">
      <c r="C36" s="60" t="s">
        <v>319</v>
      </c>
      <c r="D36" s="67" t="s">
        <v>27</v>
      </c>
      <c r="H36" s="119"/>
      <c r="I36" s="119"/>
      <c r="J36" s="119"/>
      <c r="K36" s="119"/>
      <c r="L36" s="119"/>
      <c r="M36" s="119"/>
      <c r="N36" s="119"/>
      <c r="O36" s="119"/>
      <c r="P36" s="119"/>
      <c r="Q36" s="119"/>
      <c r="R36" s="119"/>
      <c r="S36" s="119"/>
    </row>
    <row r="37" spans="1:21" s="22" customFormat="1">
      <c r="C37" s="60" t="s">
        <v>319</v>
      </c>
      <c r="D37" s="67" t="s">
        <v>27</v>
      </c>
      <c r="H37" s="119"/>
      <c r="I37" s="119"/>
      <c r="J37" s="119"/>
      <c r="K37" s="119"/>
      <c r="L37" s="119"/>
      <c r="M37" s="119"/>
      <c r="N37" s="119"/>
      <c r="O37" s="119"/>
      <c r="P37" s="119"/>
      <c r="Q37" s="119"/>
      <c r="R37" s="119"/>
      <c r="S37" s="119"/>
    </row>
    <row r="38" spans="1:21" s="22" customFormat="1">
      <c r="C38" s="22" t="s">
        <v>345</v>
      </c>
      <c r="D38" s="67" t="s">
        <v>27</v>
      </c>
      <c r="H38" s="132">
        <f>H31+H32-SUM(H33:H37)</f>
        <v>0</v>
      </c>
      <c r="I38" s="132">
        <f t="shared" ref="I38:S38" si="2">I31+I32-SUM(I33:I37)</f>
        <v>0</v>
      </c>
      <c r="J38" s="132">
        <f t="shared" si="2"/>
        <v>0</v>
      </c>
      <c r="K38" s="132">
        <f t="shared" si="2"/>
        <v>0</v>
      </c>
      <c r="L38" s="132">
        <f t="shared" si="2"/>
        <v>0</v>
      </c>
      <c r="M38" s="132">
        <f t="shared" si="2"/>
        <v>0</v>
      </c>
      <c r="N38" s="132">
        <f t="shared" si="2"/>
        <v>0</v>
      </c>
      <c r="O38" s="132">
        <f t="shared" si="2"/>
        <v>0</v>
      </c>
      <c r="P38" s="132">
        <f t="shared" si="2"/>
        <v>0</v>
      </c>
      <c r="Q38" s="132">
        <f t="shared" si="2"/>
        <v>0</v>
      </c>
      <c r="R38" s="132">
        <f t="shared" si="2"/>
        <v>0</v>
      </c>
      <c r="S38" s="132">
        <f t="shared" si="2"/>
        <v>0</v>
      </c>
    </row>
    <row r="39" spans="1:21" s="22" customFormat="1"/>
    <row r="40" spans="1:21" s="22" customFormat="1">
      <c r="B40" s="57"/>
      <c r="C40" s="65" t="s">
        <v>322</v>
      </c>
      <c r="H40" s="97"/>
    </row>
    <row r="41" spans="1:21" s="71" customFormat="1">
      <c r="A41" s="98"/>
      <c r="B41" s="98"/>
      <c r="C41" s="71" t="s">
        <v>466</v>
      </c>
      <c r="D41" s="99" t="s">
        <v>27</v>
      </c>
      <c r="E41" s="183">
        <f>MAX(H38:S38)</f>
        <v>0</v>
      </c>
      <c r="H41" s="231" t="s">
        <v>227</v>
      </c>
      <c r="I41" s="231"/>
      <c r="J41" s="231"/>
      <c r="T41" s="98"/>
      <c r="U41" s="98"/>
    </row>
    <row r="42" spans="1:21" s="71" customFormat="1">
      <c r="A42" s="98"/>
      <c r="B42" s="98"/>
      <c r="C42" s="71" t="s">
        <v>323</v>
      </c>
      <c r="D42" s="99" t="s">
        <v>27</v>
      </c>
      <c r="E42" s="183">
        <f>MIN(H38:S38)</f>
        <v>0</v>
      </c>
      <c r="H42" s="231" t="s">
        <v>227</v>
      </c>
      <c r="I42" s="231"/>
      <c r="J42" s="231"/>
      <c r="T42" s="98"/>
      <c r="U42" s="98"/>
    </row>
    <row r="43" spans="1:21" s="22" customFormat="1"/>
    <row r="44" spans="1:21" s="22" customFormat="1">
      <c r="B44" s="65" t="s">
        <v>325</v>
      </c>
    </row>
    <row r="45" spans="1:21" s="22" customFormat="1">
      <c r="C45" s="65"/>
    </row>
    <row r="46" spans="1:21" s="22" customFormat="1">
      <c r="B46" s="57"/>
      <c r="C46" s="65" t="s">
        <v>326</v>
      </c>
      <c r="D46" s="102">
        <f>regulatoryYear+1</f>
        <v>2015</v>
      </c>
      <c r="E46" s="102">
        <f>MATCH(D46,'1'!$H$11:$T$11,0)</f>
        <v>2</v>
      </c>
    </row>
    <row r="47" spans="1:21" s="22" customFormat="1"/>
    <row r="48" spans="1:21" s="22" customFormat="1">
      <c r="C48" s="65" t="s">
        <v>502</v>
      </c>
      <c r="E48" s="132">
        <f>SUM(H50:S50)</f>
        <v>0</v>
      </c>
    </row>
    <row r="49" spans="1:21" s="22" customFormat="1"/>
    <row r="50" spans="1:21" s="22" customFormat="1">
      <c r="B50" s="94"/>
      <c r="C50" s="65" t="s">
        <v>501</v>
      </c>
      <c r="D50" s="67" t="s">
        <v>27</v>
      </c>
      <c r="H50" s="119"/>
      <c r="I50" s="119"/>
      <c r="J50" s="119"/>
      <c r="K50" s="119"/>
      <c r="L50" s="119"/>
      <c r="M50" s="119"/>
      <c r="N50" s="119"/>
      <c r="O50" s="119"/>
      <c r="P50" s="119"/>
      <c r="Q50" s="119"/>
      <c r="R50" s="119"/>
      <c r="S50" s="119"/>
    </row>
    <row r="51" spans="1:21" s="22" customFormat="1">
      <c r="C51" s="95"/>
      <c r="H51" s="133"/>
      <c r="I51" s="133"/>
      <c r="J51" s="133"/>
      <c r="K51" s="133"/>
      <c r="L51" s="133"/>
      <c r="M51" s="133"/>
      <c r="N51" s="133"/>
      <c r="O51" s="133"/>
      <c r="P51" s="133"/>
      <c r="Q51" s="133"/>
      <c r="R51" s="133"/>
      <c r="S51" s="133"/>
    </row>
    <row r="52" spans="1:21" s="22" customFormat="1">
      <c r="B52" s="57"/>
      <c r="C52" s="65" t="s">
        <v>315</v>
      </c>
      <c r="D52" s="67" t="s">
        <v>27</v>
      </c>
      <c r="H52" s="132">
        <f t="shared" ref="H52:S52" si="3">SUM(H53:H59)</f>
        <v>0</v>
      </c>
      <c r="I52" s="132">
        <f t="shared" si="3"/>
        <v>0</v>
      </c>
      <c r="J52" s="132">
        <f t="shared" si="3"/>
        <v>0</v>
      </c>
      <c r="K52" s="132">
        <f t="shared" si="3"/>
        <v>0</v>
      </c>
      <c r="L52" s="132">
        <f t="shared" si="3"/>
        <v>0</v>
      </c>
      <c r="M52" s="132">
        <f t="shared" si="3"/>
        <v>0</v>
      </c>
      <c r="N52" s="132">
        <f t="shared" si="3"/>
        <v>0</v>
      </c>
      <c r="O52" s="132">
        <f t="shared" si="3"/>
        <v>0</v>
      </c>
      <c r="P52" s="132">
        <f t="shared" si="3"/>
        <v>0</v>
      </c>
      <c r="Q52" s="132">
        <f t="shared" si="3"/>
        <v>0</v>
      </c>
      <c r="R52" s="132">
        <f t="shared" si="3"/>
        <v>0</v>
      </c>
      <c r="S52" s="132">
        <f t="shared" si="3"/>
        <v>0</v>
      </c>
    </row>
    <row r="53" spans="1:21" s="22" customFormat="1">
      <c r="C53" s="95" t="s">
        <v>222</v>
      </c>
      <c r="D53" s="67" t="s">
        <v>27</v>
      </c>
      <c r="H53" s="119"/>
      <c r="I53" s="119"/>
      <c r="J53" s="119"/>
      <c r="K53" s="119"/>
      <c r="L53" s="119"/>
      <c r="M53" s="119"/>
      <c r="N53" s="119"/>
      <c r="O53" s="119"/>
      <c r="P53" s="119"/>
      <c r="Q53" s="119"/>
      <c r="R53" s="119"/>
      <c r="S53" s="119"/>
    </row>
    <row r="54" spans="1:21" s="22" customFormat="1">
      <c r="C54" s="95" t="s">
        <v>316</v>
      </c>
      <c r="D54" s="67" t="s">
        <v>27</v>
      </c>
      <c r="H54" s="119"/>
      <c r="I54" s="119"/>
      <c r="J54" s="119"/>
      <c r="K54" s="119"/>
      <c r="L54" s="119"/>
      <c r="M54" s="119"/>
      <c r="N54" s="119"/>
      <c r="O54" s="119"/>
      <c r="P54" s="119"/>
      <c r="Q54" s="119"/>
      <c r="R54" s="119"/>
      <c r="S54" s="119"/>
    </row>
    <row r="55" spans="1:21" s="22" customFormat="1">
      <c r="C55" s="95" t="s">
        <v>341</v>
      </c>
      <c r="D55" s="67" t="s">
        <v>27</v>
      </c>
      <c r="H55" s="119"/>
      <c r="I55" s="119"/>
      <c r="J55" s="119"/>
      <c r="K55" s="119"/>
      <c r="L55" s="119"/>
      <c r="M55" s="119"/>
      <c r="N55" s="119"/>
      <c r="O55" s="119"/>
      <c r="P55" s="119"/>
      <c r="Q55" s="119"/>
      <c r="R55" s="119"/>
      <c r="S55" s="119"/>
    </row>
    <row r="56" spans="1:21" s="22" customFormat="1">
      <c r="C56" s="95" t="s">
        <v>342</v>
      </c>
      <c r="D56" s="67" t="s">
        <v>27</v>
      </c>
      <c r="H56" s="119"/>
      <c r="I56" s="119"/>
      <c r="J56" s="119"/>
      <c r="K56" s="119"/>
      <c r="L56" s="119"/>
      <c r="M56" s="119"/>
      <c r="N56" s="119"/>
      <c r="O56" s="119"/>
      <c r="P56" s="119"/>
      <c r="Q56" s="119"/>
      <c r="R56" s="119"/>
      <c r="S56" s="119"/>
    </row>
    <row r="57" spans="1:21" s="22" customFormat="1">
      <c r="A57" s="57"/>
      <c r="B57" s="57"/>
      <c r="C57" s="95" t="s">
        <v>343</v>
      </c>
      <c r="D57" s="67" t="s">
        <v>27</v>
      </c>
      <c r="H57" s="119"/>
      <c r="I57" s="119"/>
      <c r="J57" s="119"/>
      <c r="K57" s="119"/>
      <c r="L57" s="119"/>
      <c r="M57" s="119"/>
      <c r="N57" s="119"/>
      <c r="O57" s="119"/>
      <c r="P57" s="119"/>
      <c r="Q57" s="119"/>
      <c r="R57" s="119"/>
      <c r="S57" s="119"/>
      <c r="T57" s="57"/>
      <c r="U57" s="57"/>
    </row>
    <row r="58" spans="1:21" s="22" customFormat="1">
      <c r="A58" s="57"/>
      <c r="B58" s="57"/>
      <c r="C58" s="95" t="s">
        <v>344</v>
      </c>
      <c r="D58" s="67" t="s">
        <v>27</v>
      </c>
      <c r="H58" s="119"/>
      <c r="I58" s="119"/>
      <c r="J58" s="119"/>
      <c r="K58" s="119"/>
      <c r="L58" s="119"/>
      <c r="M58" s="119"/>
      <c r="N58" s="119"/>
      <c r="O58" s="119"/>
      <c r="P58" s="119"/>
      <c r="Q58" s="119"/>
      <c r="R58" s="119"/>
      <c r="S58" s="119"/>
      <c r="T58" s="57"/>
      <c r="U58" s="57"/>
    </row>
    <row r="59" spans="1:21" s="22" customFormat="1">
      <c r="A59" s="57"/>
      <c r="B59" s="57"/>
      <c r="C59" s="95" t="s">
        <v>314</v>
      </c>
      <c r="H59" s="119"/>
      <c r="I59" s="119"/>
      <c r="J59" s="119"/>
      <c r="K59" s="119"/>
      <c r="L59" s="119"/>
      <c r="M59" s="119"/>
      <c r="N59" s="119"/>
      <c r="O59" s="119"/>
      <c r="P59" s="119"/>
      <c r="Q59" s="119"/>
      <c r="R59" s="119"/>
      <c r="S59" s="119"/>
      <c r="T59" s="57"/>
      <c r="U59" s="57"/>
    </row>
    <row r="60" spans="1:21" s="22" customFormat="1">
      <c r="A60" s="57"/>
      <c r="B60" s="57"/>
      <c r="H60" s="133"/>
      <c r="I60" s="133"/>
      <c r="J60" s="133"/>
      <c r="K60" s="133"/>
      <c r="L60" s="133"/>
      <c r="M60" s="133"/>
      <c r="N60" s="133"/>
      <c r="O60" s="133"/>
      <c r="P60" s="133"/>
      <c r="Q60" s="133"/>
      <c r="R60" s="133"/>
      <c r="S60" s="133"/>
      <c r="T60" s="57"/>
      <c r="U60" s="57"/>
    </row>
    <row r="61" spans="1:21" s="22" customFormat="1">
      <c r="A61" s="57"/>
      <c r="B61" s="57"/>
      <c r="H61" s="133"/>
      <c r="I61" s="133"/>
      <c r="J61" s="133"/>
      <c r="K61" s="133"/>
      <c r="L61" s="133"/>
      <c r="M61" s="133"/>
      <c r="N61" s="133"/>
      <c r="O61" s="133"/>
      <c r="P61" s="133"/>
      <c r="Q61" s="133"/>
      <c r="R61" s="133"/>
      <c r="S61" s="133"/>
      <c r="T61" s="57"/>
      <c r="U61" s="57"/>
    </row>
    <row r="62" spans="1:21" s="22" customFormat="1">
      <c r="A62" s="57"/>
      <c r="B62" s="57"/>
      <c r="C62" s="65" t="s">
        <v>317</v>
      </c>
      <c r="D62" s="67" t="s">
        <v>27</v>
      </c>
      <c r="H62" s="119"/>
      <c r="I62" s="132">
        <f>H69</f>
        <v>0</v>
      </c>
      <c r="J62" s="132">
        <f t="shared" ref="J62:S62" si="4">I69</f>
        <v>0</v>
      </c>
      <c r="K62" s="132">
        <f t="shared" si="4"/>
        <v>0</v>
      </c>
      <c r="L62" s="132">
        <f t="shared" si="4"/>
        <v>0</v>
      </c>
      <c r="M62" s="132">
        <f t="shared" si="4"/>
        <v>0</v>
      </c>
      <c r="N62" s="132">
        <f t="shared" si="4"/>
        <v>0</v>
      </c>
      <c r="O62" s="132">
        <f t="shared" si="4"/>
        <v>0</v>
      </c>
      <c r="P62" s="132">
        <f t="shared" si="4"/>
        <v>0</v>
      </c>
      <c r="Q62" s="132">
        <f t="shared" si="4"/>
        <v>0</v>
      </c>
      <c r="R62" s="132">
        <f t="shared" si="4"/>
        <v>0</v>
      </c>
      <c r="S62" s="132">
        <f t="shared" si="4"/>
        <v>0</v>
      </c>
      <c r="T62" s="57"/>
      <c r="U62" s="57"/>
    </row>
    <row r="63" spans="1:21" s="22" customFormat="1">
      <c r="A63" s="57"/>
      <c r="B63" s="57"/>
      <c r="C63" s="22" t="s">
        <v>183</v>
      </c>
      <c r="D63" s="67" t="s">
        <v>27</v>
      </c>
      <c r="H63" s="119"/>
      <c r="I63" s="119"/>
      <c r="J63" s="119"/>
      <c r="K63" s="119"/>
      <c r="L63" s="119"/>
      <c r="M63" s="119"/>
      <c r="N63" s="119"/>
      <c r="O63" s="119"/>
      <c r="P63" s="119"/>
      <c r="Q63" s="119"/>
      <c r="R63" s="119"/>
      <c r="S63" s="119"/>
      <c r="T63" s="57"/>
      <c r="U63" s="57"/>
    </row>
    <row r="64" spans="1:21" s="22" customFormat="1">
      <c r="A64" s="57"/>
      <c r="B64" s="57"/>
      <c r="C64" s="22" t="s">
        <v>320</v>
      </c>
      <c r="D64" s="67" t="s">
        <v>27</v>
      </c>
      <c r="H64" s="119"/>
      <c r="I64" s="119"/>
      <c r="J64" s="119"/>
      <c r="K64" s="119"/>
      <c r="L64" s="119"/>
      <c r="M64" s="119"/>
      <c r="N64" s="119"/>
      <c r="O64" s="119"/>
      <c r="P64" s="119"/>
      <c r="Q64" s="119"/>
      <c r="R64" s="119"/>
      <c r="S64" s="119"/>
      <c r="T64" s="57"/>
      <c r="U64" s="57"/>
    </row>
    <row r="65" spans="1:21" s="22" customFormat="1">
      <c r="A65" s="57"/>
      <c r="B65" s="57"/>
      <c r="C65" s="60" t="s">
        <v>319</v>
      </c>
      <c r="D65" s="67" t="s">
        <v>27</v>
      </c>
      <c r="H65" s="119"/>
      <c r="I65" s="119"/>
      <c r="J65" s="119"/>
      <c r="K65" s="119"/>
      <c r="L65" s="119"/>
      <c r="M65" s="119"/>
      <c r="N65" s="119"/>
      <c r="O65" s="119"/>
      <c r="P65" s="119"/>
      <c r="Q65" s="119"/>
      <c r="R65" s="119"/>
      <c r="S65" s="119"/>
      <c r="T65" s="57"/>
      <c r="U65" s="57"/>
    </row>
    <row r="66" spans="1:21" s="22" customFormat="1">
      <c r="A66" s="57"/>
      <c r="B66" s="57"/>
      <c r="C66" s="60" t="s">
        <v>319</v>
      </c>
      <c r="D66" s="67" t="s">
        <v>27</v>
      </c>
      <c r="H66" s="119"/>
      <c r="I66" s="119"/>
      <c r="J66" s="119"/>
      <c r="K66" s="119"/>
      <c r="L66" s="119"/>
      <c r="M66" s="119"/>
      <c r="N66" s="119"/>
      <c r="O66" s="119"/>
      <c r="P66" s="119"/>
      <c r="Q66" s="119"/>
      <c r="R66" s="119"/>
      <c r="S66" s="119"/>
      <c r="T66" s="57"/>
      <c r="U66" s="57"/>
    </row>
    <row r="67" spans="1:21" s="22" customFormat="1">
      <c r="A67" s="57"/>
      <c r="B67" s="57"/>
      <c r="C67" s="60" t="s">
        <v>319</v>
      </c>
      <c r="D67" s="67" t="s">
        <v>27</v>
      </c>
      <c r="H67" s="119"/>
      <c r="I67" s="119"/>
      <c r="J67" s="119"/>
      <c r="K67" s="119"/>
      <c r="L67" s="119"/>
      <c r="M67" s="119"/>
      <c r="N67" s="119"/>
      <c r="O67" s="119"/>
      <c r="P67" s="119"/>
      <c r="Q67" s="119"/>
      <c r="R67" s="119"/>
      <c r="S67" s="119"/>
      <c r="T67" s="57"/>
      <c r="U67" s="57"/>
    </row>
    <row r="68" spans="1:21" s="22" customFormat="1">
      <c r="A68" s="57"/>
      <c r="B68" s="57"/>
      <c r="C68" s="60" t="s">
        <v>319</v>
      </c>
      <c r="D68" s="67" t="s">
        <v>27</v>
      </c>
      <c r="H68" s="119"/>
      <c r="I68" s="119"/>
      <c r="J68" s="119"/>
      <c r="K68" s="119"/>
      <c r="L68" s="119"/>
      <c r="M68" s="119"/>
      <c r="N68" s="119"/>
      <c r="O68" s="119"/>
      <c r="P68" s="119"/>
      <c r="Q68" s="119"/>
      <c r="R68" s="119"/>
      <c r="S68" s="119"/>
      <c r="T68" s="57"/>
      <c r="U68" s="57"/>
    </row>
    <row r="69" spans="1:21" s="22" customFormat="1">
      <c r="A69" s="57"/>
      <c r="B69" s="57"/>
      <c r="C69" s="22" t="s">
        <v>345</v>
      </c>
      <c r="D69" s="67" t="s">
        <v>27</v>
      </c>
      <c r="H69" s="132">
        <f t="shared" ref="H69:S69" si="5">H62+H63-SUM(H64:H68)</f>
        <v>0</v>
      </c>
      <c r="I69" s="132">
        <f t="shared" si="5"/>
        <v>0</v>
      </c>
      <c r="J69" s="132">
        <f t="shared" si="5"/>
        <v>0</v>
      </c>
      <c r="K69" s="132">
        <f t="shared" si="5"/>
        <v>0</v>
      </c>
      <c r="L69" s="132">
        <f t="shared" si="5"/>
        <v>0</v>
      </c>
      <c r="M69" s="132">
        <f t="shared" si="5"/>
        <v>0</v>
      </c>
      <c r="N69" s="132">
        <f t="shared" si="5"/>
        <v>0</v>
      </c>
      <c r="O69" s="132">
        <f t="shared" si="5"/>
        <v>0</v>
      </c>
      <c r="P69" s="132">
        <f t="shared" si="5"/>
        <v>0</v>
      </c>
      <c r="Q69" s="132">
        <f t="shared" si="5"/>
        <v>0</v>
      </c>
      <c r="R69" s="132">
        <f t="shared" si="5"/>
        <v>0</v>
      </c>
      <c r="S69" s="132">
        <f t="shared" si="5"/>
        <v>0</v>
      </c>
      <c r="T69" s="57"/>
      <c r="U69" s="57"/>
    </row>
    <row r="70" spans="1:21" s="22" customFormat="1">
      <c r="A70" s="57"/>
      <c r="B70" s="57"/>
      <c r="T70" s="57"/>
      <c r="U70" s="57"/>
    </row>
    <row r="71" spans="1:21" s="22" customFormat="1">
      <c r="A71" s="57"/>
      <c r="B71" s="57"/>
      <c r="C71" s="65" t="s">
        <v>322</v>
      </c>
      <c r="H71" s="97"/>
      <c r="T71" s="57"/>
      <c r="U71" s="57"/>
    </row>
    <row r="72" spans="1:21" s="71" customFormat="1">
      <c r="A72" s="98"/>
      <c r="B72" s="98"/>
      <c r="C72" s="71" t="s">
        <v>324</v>
      </c>
      <c r="D72" s="99" t="s">
        <v>27</v>
      </c>
      <c r="E72" s="183">
        <f>MAX(H69:S69)</f>
        <v>0</v>
      </c>
      <c r="H72" s="231" t="s">
        <v>227</v>
      </c>
      <c r="I72" s="231"/>
      <c r="J72" s="231"/>
      <c r="L72" s="159"/>
      <c r="T72" s="98"/>
      <c r="U72" s="98"/>
    </row>
    <row r="73" spans="1:21" s="71" customFormat="1">
      <c r="A73" s="98"/>
      <c r="B73" s="98"/>
      <c r="C73" s="71" t="s">
        <v>323</v>
      </c>
      <c r="D73" s="99" t="s">
        <v>27</v>
      </c>
      <c r="E73" s="183">
        <f>MIN(H69:S69)</f>
        <v>0</v>
      </c>
      <c r="H73" s="231" t="s">
        <v>227</v>
      </c>
      <c r="I73" s="231"/>
      <c r="J73" s="231"/>
      <c r="L73" s="159"/>
      <c r="T73" s="98"/>
      <c r="U73" s="98"/>
    </row>
    <row r="74" spans="1:21" s="22" customFormat="1">
      <c r="A74" s="57"/>
      <c r="B74" s="57"/>
      <c r="C74" s="57"/>
      <c r="D74" s="57"/>
      <c r="E74" s="57"/>
      <c r="F74" s="57"/>
      <c r="G74" s="57"/>
      <c r="H74" s="57"/>
      <c r="I74" s="57"/>
      <c r="J74" s="57"/>
      <c r="K74" s="57"/>
      <c r="L74" s="57"/>
      <c r="M74" s="57"/>
      <c r="N74" s="57"/>
      <c r="O74" s="57"/>
      <c r="P74" s="57"/>
      <c r="Q74" s="57"/>
      <c r="R74" s="57"/>
      <c r="S74" s="57"/>
      <c r="T74" s="57"/>
      <c r="U74" s="57"/>
    </row>
    <row r="75" spans="1:21" s="22" customFormat="1">
      <c r="A75" s="94"/>
      <c r="B75" s="65" t="s">
        <v>327</v>
      </c>
      <c r="D75" s="94"/>
      <c r="E75" s="94"/>
      <c r="F75" s="94"/>
      <c r="G75" s="94"/>
      <c r="H75" s="94"/>
      <c r="I75" s="94"/>
      <c r="J75" s="94"/>
      <c r="K75" s="94"/>
      <c r="L75" s="94"/>
      <c r="M75" s="94"/>
      <c r="N75" s="94"/>
      <c r="O75" s="94"/>
      <c r="P75" s="94"/>
      <c r="Q75" s="94"/>
      <c r="R75" s="94"/>
      <c r="S75" s="94"/>
      <c r="T75" s="94"/>
      <c r="U75" s="94"/>
    </row>
    <row r="76" spans="1:21" s="22" customFormat="1">
      <c r="A76" s="94"/>
      <c r="B76" s="94"/>
      <c r="C76" s="94"/>
      <c r="D76" s="94"/>
      <c r="E76" s="94"/>
      <c r="F76" s="94"/>
      <c r="G76" s="94"/>
      <c r="H76" s="94"/>
      <c r="I76" s="94"/>
      <c r="J76" s="94"/>
      <c r="K76" s="94"/>
      <c r="L76" s="94"/>
      <c r="M76" s="94"/>
      <c r="N76" s="94"/>
      <c r="O76" s="94"/>
      <c r="P76" s="94"/>
      <c r="Q76" s="94"/>
      <c r="R76" s="94"/>
      <c r="S76" s="94"/>
      <c r="T76" s="94"/>
      <c r="U76" s="94"/>
    </row>
    <row r="77" spans="1:21" s="22" customFormat="1">
      <c r="A77" s="94"/>
      <c r="B77" s="94"/>
      <c r="C77" s="108" t="s">
        <v>513</v>
      </c>
      <c r="D77" s="94"/>
      <c r="E77" s="94"/>
      <c r="F77" s="94"/>
      <c r="G77" s="94"/>
      <c r="H77" s="94"/>
      <c r="I77" s="94"/>
      <c r="J77" s="94"/>
      <c r="K77" s="94"/>
      <c r="L77" s="94"/>
      <c r="M77" s="94"/>
      <c r="N77" s="94"/>
      <c r="O77" s="94"/>
      <c r="P77" s="94"/>
      <c r="Q77" s="94"/>
      <c r="R77" s="94"/>
      <c r="S77" s="94"/>
      <c r="T77" s="94"/>
      <c r="U77" s="94"/>
    </row>
    <row r="78" spans="1:21" s="22" customFormat="1">
      <c r="A78" s="94"/>
      <c r="B78" s="94"/>
      <c r="C78" s="108" t="s">
        <v>514</v>
      </c>
      <c r="D78" s="94"/>
      <c r="E78" s="94"/>
      <c r="F78" s="94"/>
      <c r="G78" s="94"/>
      <c r="H78" s="94"/>
      <c r="I78" s="94"/>
      <c r="J78" s="94"/>
      <c r="K78" s="94"/>
      <c r="L78" s="94"/>
      <c r="M78" s="94"/>
      <c r="N78" s="94"/>
      <c r="O78" s="94"/>
      <c r="P78" s="94"/>
      <c r="Q78" s="94"/>
      <c r="R78" s="94"/>
      <c r="S78" s="94"/>
      <c r="T78" s="94"/>
      <c r="U78" s="94"/>
    </row>
    <row r="79" spans="1:21" s="22" customFormat="1">
      <c r="A79" s="94"/>
      <c r="B79" s="94"/>
      <c r="C79" s="94"/>
      <c r="D79" s="94"/>
      <c r="E79" s="94"/>
      <c r="F79" s="94"/>
      <c r="G79" s="94"/>
      <c r="H79" s="94"/>
      <c r="I79" s="94"/>
      <c r="J79" s="94"/>
      <c r="K79" s="94"/>
      <c r="L79" s="94"/>
      <c r="M79" s="94"/>
      <c r="N79" s="94"/>
      <c r="O79" s="94"/>
      <c r="P79" s="94"/>
      <c r="Q79" s="94"/>
      <c r="R79" s="94"/>
      <c r="S79" s="94"/>
      <c r="T79" s="94"/>
      <c r="U79" s="94"/>
    </row>
    <row r="80" spans="1:21" s="22" customFormat="1" ht="58.5" customHeight="1">
      <c r="A80" s="94"/>
      <c r="B80" s="25"/>
      <c r="C80" s="228" t="s">
        <v>423</v>
      </c>
      <c r="D80" s="229"/>
      <c r="E80" s="229"/>
      <c r="F80" s="230"/>
      <c r="G80" s="94"/>
      <c r="H80" s="94"/>
      <c r="I80" s="94"/>
      <c r="J80" s="94"/>
      <c r="K80" s="94"/>
      <c r="L80" s="94"/>
      <c r="M80" s="94"/>
      <c r="N80" s="94"/>
      <c r="O80" s="94"/>
      <c r="P80" s="94"/>
      <c r="Q80" s="94"/>
      <c r="R80" s="94"/>
      <c r="S80" s="94"/>
      <c r="T80" s="94"/>
      <c r="U80" s="94"/>
    </row>
    <row r="81" spans="1:21" s="22" customFormat="1">
      <c r="A81" s="94"/>
      <c r="B81" s="94"/>
      <c r="C81" s="94"/>
      <c r="D81" s="94"/>
      <c r="E81" s="94"/>
      <c r="F81" s="94"/>
      <c r="G81" s="94"/>
      <c r="H81" s="94"/>
      <c r="I81" s="94"/>
      <c r="J81" s="94"/>
      <c r="K81" s="94"/>
      <c r="L81" s="94"/>
      <c r="M81" s="94"/>
      <c r="N81" s="94"/>
      <c r="O81" s="94"/>
      <c r="P81" s="94"/>
      <c r="Q81" s="94"/>
      <c r="R81" s="94"/>
      <c r="S81" s="94"/>
      <c r="T81" s="94"/>
      <c r="U81" s="94"/>
    </row>
    <row r="82" spans="1:21" s="22" customFormat="1" ht="58.5" customHeight="1">
      <c r="A82" s="94"/>
      <c r="B82" s="94"/>
      <c r="C82" s="228" t="s">
        <v>332</v>
      </c>
      <c r="D82" s="229"/>
      <c r="E82" s="229"/>
      <c r="F82" s="230"/>
      <c r="G82" s="94"/>
      <c r="H82" s="94"/>
      <c r="I82" s="94"/>
      <c r="J82" s="94"/>
      <c r="K82" s="94"/>
      <c r="L82" s="94"/>
      <c r="M82" s="94"/>
      <c r="N82" s="94"/>
      <c r="O82" s="94"/>
      <c r="P82" s="94"/>
      <c r="Q82" s="94"/>
      <c r="R82" s="94"/>
      <c r="S82" s="94"/>
      <c r="T82" s="94"/>
      <c r="U82" s="94"/>
    </row>
    <row r="83" spans="1:21" s="22" customFormat="1">
      <c r="A83" s="94"/>
      <c r="B83" s="94"/>
      <c r="C83" s="94"/>
      <c r="D83" s="94"/>
      <c r="E83" s="94"/>
      <c r="F83" s="94"/>
      <c r="G83" s="94"/>
      <c r="H83" s="94"/>
      <c r="I83" s="94"/>
      <c r="J83" s="94"/>
      <c r="K83" s="94"/>
      <c r="L83" s="94"/>
      <c r="M83" s="94"/>
      <c r="N83" s="94"/>
      <c r="O83" s="94"/>
      <c r="P83" s="94"/>
      <c r="Q83" s="94"/>
      <c r="R83" s="94"/>
      <c r="S83" s="94"/>
      <c r="T83" s="94"/>
      <c r="U83" s="94"/>
    </row>
    <row r="84" spans="1:21" s="22" customFormat="1" ht="58.5" customHeight="1">
      <c r="A84" s="94"/>
      <c r="B84" s="94"/>
      <c r="C84" s="228" t="s">
        <v>331</v>
      </c>
      <c r="D84" s="229"/>
      <c r="E84" s="229"/>
      <c r="F84" s="230"/>
      <c r="G84" s="94"/>
      <c r="H84" s="94"/>
      <c r="I84" s="94"/>
      <c r="J84" s="94"/>
      <c r="K84" s="94"/>
      <c r="L84" s="94"/>
      <c r="M84" s="94"/>
      <c r="N84" s="94"/>
      <c r="O84" s="94"/>
      <c r="P84" s="94"/>
      <c r="Q84" s="94"/>
      <c r="R84" s="94"/>
      <c r="S84" s="94"/>
      <c r="T84" s="94"/>
      <c r="U84" s="94"/>
    </row>
    <row r="85" spans="1:21" s="22" customFormat="1">
      <c r="A85" s="94"/>
      <c r="B85" s="94"/>
      <c r="C85" s="94"/>
      <c r="D85" s="94"/>
      <c r="E85" s="94"/>
      <c r="F85" s="94"/>
      <c r="G85" s="94"/>
      <c r="H85" s="94"/>
      <c r="I85" s="94"/>
      <c r="J85" s="94"/>
      <c r="K85" s="94"/>
      <c r="L85" s="94"/>
      <c r="M85" s="94"/>
      <c r="N85" s="94"/>
      <c r="O85" s="94"/>
      <c r="P85" s="94"/>
      <c r="Q85" s="94"/>
      <c r="R85" s="94"/>
      <c r="S85" s="94"/>
      <c r="T85" s="94"/>
      <c r="U85" s="94"/>
    </row>
    <row r="86" spans="1:21" s="22" customFormat="1">
      <c r="A86" s="94"/>
      <c r="B86" s="94"/>
      <c r="C86" s="94"/>
      <c r="D86" s="94"/>
      <c r="E86" s="94"/>
      <c r="F86" s="94"/>
      <c r="G86" s="94"/>
      <c r="H86" s="94"/>
      <c r="I86" s="94"/>
      <c r="J86" s="94"/>
      <c r="K86" s="94"/>
      <c r="L86" s="94"/>
      <c r="M86" s="94"/>
      <c r="N86" s="94"/>
      <c r="O86" s="94"/>
      <c r="P86" s="94"/>
      <c r="Q86" s="94"/>
      <c r="R86" s="94"/>
      <c r="S86" s="94"/>
      <c r="T86" s="94"/>
      <c r="U86" s="94"/>
    </row>
    <row r="87" spans="1:21"/>
    <row r="88" spans="1:21" hidden="1"/>
    <row r="89" spans="1:21" hidden="1"/>
    <row r="90" spans="1:21" hidden="1"/>
    <row r="91" spans="1:21" hidden="1"/>
    <row r="92" spans="1:21" hidden="1"/>
    <row r="93" spans="1:21" hidden="1"/>
    <row r="94" spans="1:21" hidden="1"/>
    <row r="95" spans="1:21" hidden="1"/>
    <row r="96" spans="1:21"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sheetData>
  <mergeCells count="7">
    <mergeCell ref="C84:F84"/>
    <mergeCell ref="H73:J73"/>
    <mergeCell ref="H42:J42"/>
    <mergeCell ref="H41:J41"/>
    <mergeCell ref="H72:J72"/>
    <mergeCell ref="C80:F80"/>
    <mergeCell ref="C82:F82"/>
  </mergeCells>
  <pageMargins left="0.7" right="0.7" top="0.75" bottom="0.75" header="0.3" footer="0.3"/>
  <pageSetup paperSize="8" scale="53" orientation="landscape" r:id="rId1"/>
  <drawing r:id="rId2"/>
</worksheet>
</file>

<file path=xl/worksheets/sheet12.xml><?xml version="1.0" encoding="utf-8"?>
<worksheet xmlns="http://schemas.openxmlformats.org/spreadsheetml/2006/main" xmlns:r="http://schemas.openxmlformats.org/officeDocument/2006/relationships">
  <sheetPr codeName="Sheet12">
    <tabColor rgb="FF92D050"/>
  </sheetPr>
  <dimension ref="A1:AF233"/>
  <sheetViews>
    <sheetView showGridLines="0" zoomScale="70" zoomScaleNormal="70" workbookViewId="0"/>
  </sheetViews>
  <sheetFormatPr defaultColWidth="0" defaultRowHeight="12.75" zeroHeight="1"/>
  <cols>
    <col min="1" max="1" width="2.375" customWidth="1"/>
    <col min="2" max="2" width="3.125" customWidth="1"/>
    <col min="3" max="3" width="68.25" customWidth="1"/>
    <col min="4" max="4" width="11.5" customWidth="1"/>
    <col min="5" max="5" width="10.875" customWidth="1"/>
    <col min="6" max="6" width="1.75" customWidth="1"/>
    <col min="7" max="7" width="1.5" customWidth="1"/>
    <col min="8" max="20" width="10.625" customWidth="1"/>
    <col min="21" max="21" width="3.875" customWidth="1"/>
    <col min="22" max="22" width="72.875" style="147" customWidth="1"/>
    <col min="23" max="23" width="10.625" customWidth="1"/>
    <col min="24" max="31" width="10.625" hidden="1" customWidth="1"/>
    <col min="32" max="32" width="10.625" hidden="1"/>
  </cols>
  <sheetData>
    <row r="1" spans="1:31">
      <c r="A1" s="3"/>
      <c r="B1" s="3"/>
      <c r="C1" s="3"/>
      <c r="D1" s="3"/>
      <c r="E1" s="3"/>
      <c r="F1" s="3"/>
      <c r="G1" s="3"/>
      <c r="H1" s="3"/>
      <c r="I1" s="3"/>
      <c r="J1" s="3"/>
      <c r="K1" s="3"/>
      <c r="L1" s="3"/>
      <c r="M1" s="3"/>
      <c r="N1" s="3"/>
      <c r="O1" s="3"/>
      <c r="P1" s="3"/>
      <c r="Q1" s="3"/>
      <c r="R1" s="3"/>
      <c r="S1" s="3"/>
      <c r="T1" s="3"/>
      <c r="U1" s="3"/>
      <c r="V1" s="146"/>
      <c r="W1" s="3"/>
      <c r="X1" s="32"/>
      <c r="Y1" s="32"/>
      <c r="Z1" s="32"/>
      <c r="AA1" s="32"/>
      <c r="AB1" s="32"/>
      <c r="AC1" s="32"/>
      <c r="AD1" s="32"/>
      <c r="AE1" s="32"/>
    </row>
    <row r="2" spans="1:31">
      <c r="A2" s="3"/>
      <c r="B2" s="3"/>
      <c r="C2" s="3"/>
      <c r="D2" s="3"/>
      <c r="E2" s="3"/>
      <c r="F2" s="3"/>
      <c r="G2" s="3"/>
      <c r="H2" s="3"/>
      <c r="I2" s="3"/>
      <c r="J2" s="3"/>
      <c r="K2" s="3"/>
      <c r="L2" s="3"/>
      <c r="M2" s="3"/>
      <c r="N2" s="3"/>
      <c r="O2" s="3"/>
      <c r="P2" s="3"/>
      <c r="Q2" s="3"/>
      <c r="R2" s="3"/>
      <c r="S2" s="3"/>
      <c r="T2" s="3"/>
      <c r="U2" s="3"/>
      <c r="V2" s="146"/>
      <c r="W2" s="3"/>
      <c r="X2" s="32"/>
      <c r="Y2" s="32"/>
      <c r="Z2" s="32"/>
      <c r="AA2" s="32"/>
      <c r="AB2" s="32"/>
      <c r="AC2" s="32"/>
      <c r="AD2" s="32"/>
      <c r="AE2" s="32"/>
    </row>
    <row r="3" spans="1:31" ht="19.5">
      <c r="A3" s="3"/>
      <c r="B3" s="3"/>
      <c r="C3" s="3"/>
      <c r="D3" s="4" t="s">
        <v>0</v>
      </c>
      <c r="E3" s="3"/>
      <c r="F3" s="3"/>
      <c r="G3" s="3"/>
      <c r="H3" s="3"/>
      <c r="I3" s="3"/>
      <c r="J3" s="3"/>
      <c r="K3" s="3"/>
      <c r="L3" s="3"/>
      <c r="M3" s="3"/>
      <c r="N3" s="3"/>
      <c r="O3" s="3"/>
      <c r="P3" s="3"/>
      <c r="Q3" s="3"/>
      <c r="R3" s="3"/>
      <c r="S3" s="3"/>
      <c r="T3" s="3"/>
      <c r="U3" s="3"/>
      <c r="V3" s="146"/>
      <c r="W3" s="3"/>
      <c r="X3" s="32"/>
      <c r="Y3" s="32"/>
      <c r="Z3" s="32"/>
      <c r="AA3" s="32"/>
      <c r="AB3" s="32"/>
      <c r="AC3" s="32"/>
      <c r="AD3" s="32"/>
      <c r="AE3" s="32"/>
    </row>
    <row r="4" spans="1:31">
      <c r="A4" s="3"/>
      <c r="B4" s="3"/>
      <c r="C4" s="3"/>
      <c r="D4" s="3"/>
      <c r="E4" s="3"/>
      <c r="F4" s="3"/>
      <c r="G4" s="3"/>
      <c r="H4" s="3"/>
      <c r="I4" s="3"/>
      <c r="J4" s="3"/>
      <c r="K4" s="3"/>
      <c r="L4" s="3"/>
      <c r="M4" s="3"/>
      <c r="N4" s="3"/>
      <c r="O4" s="3"/>
      <c r="P4" s="3"/>
      <c r="Q4" s="3"/>
      <c r="R4" s="3"/>
      <c r="S4" s="3"/>
      <c r="T4" s="3"/>
      <c r="U4" s="3"/>
      <c r="V4" s="146"/>
      <c r="W4" s="3"/>
      <c r="X4" s="32"/>
      <c r="Y4" s="32"/>
      <c r="Z4" s="32"/>
      <c r="AA4" s="32"/>
      <c r="AB4" s="32"/>
      <c r="AC4" s="32"/>
      <c r="AD4" s="32"/>
      <c r="AE4" s="32"/>
    </row>
    <row r="5" spans="1:31" ht="18">
      <c r="A5" s="3"/>
      <c r="B5" s="3"/>
      <c r="C5" s="3"/>
      <c r="D5" s="73" t="s">
        <v>413</v>
      </c>
      <c r="E5" s="3"/>
      <c r="F5" s="3"/>
      <c r="G5" s="3"/>
      <c r="H5" s="3"/>
      <c r="I5" s="3"/>
      <c r="J5" s="3"/>
      <c r="K5" s="3"/>
      <c r="L5" s="3"/>
      <c r="M5" s="3"/>
      <c r="N5" s="3"/>
      <c r="O5" s="3"/>
      <c r="P5" s="3"/>
      <c r="Q5" s="3"/>
      <c r="R5" s="3"/>
      <c r="S5" s="3"/>
      <c r="T5" s="3"/>
      <c r="U5" s="3"/>
      <c r="V5" s="146"/>
      <c r="W5" s="3"/>
      <c r="X5" s="32"/>
      <c r="Y5" s="32"/>
      <c r="Z5" s="32"/>
      <c r="AA5" s="32"/>
      <c r="AB5" s="32"/>
      <c r="AC5" s="32"/>
      <c r="AD5" s="32"/>
      <c r="AE5" s="32"/>
    </row>
    <row r="6" spans="1:31" ht="12.75" customHeight="1">
      <c r="A6" s="3"/>
      <c r="B6" s="3"/>
      <c r="C6" s="3"/>
      <c r="D6" s="3"/>
      <c r="E6" s="3"/>
      <c r="F6" s="3"/>
      <c r="G6" s="3"/>
      <c r="H6" s="3"/>
      <c r="I6" s="3"/>
      <c r="J6" s="3"/>
      <c r="K6" s="3"/>
      <c r="L6" s="3"/>
      <c r="M6" s="3"/>
      <c r="N6" s="3"/>
      <c r="O6" s="3"/>
      <c r="P6" s="3"/>
      <c r="Q6" s="3"/>
      <c r="R6" s="3"/>
      <c r="S6" s="3"/>
      <c r="T6" s="3"/>
      <c r="U6" s="3"/>
      <c r="V6" s="146"/>
      <c r="W6" s="3"/>
      <c r="X6" s="32"/>
      <c r="Y6" s="32"/>
      <c r="Z6" s="32"/>
      <c r="AA6" s="32"/>
      <c r="AB6" s="32"/>
      <c r="AC6" s="32"/>
      <c r="AD6" s="32"/>
      <c r="AE6" s="32"/>
    </row>
    <row r="7" spans="1:31"/>
    <row r="8" spans="1:31" s="57" customFormat="1">
      <c r="C8" s="22" t="s">
        <v>226</v>
      </c>
      <c r="D8" s="22"/>
      <c r="E8" s="22"/>
      <c r="F8" s="22"/>
      <c r="G8" s="22"/>
      <c r="H8" s="82">
        <f>'1'!H$10</f>
        <v>1</v>
      </c>
      <c r="I8" s="82">
        <f>'1'!I$10</f>
        <v>2</v>
      </c>
      <c r="J8" s="82">
        <f>'1'!J$10</f>
        <v>3</v>
      </c>
      <c r="K8" s="82">
        <f>'1'!K$10</f>
        <v>4</v>
      </c>
      <c r="L8" s="82">
        <f>'1'!L$10</f>
        <v>5</v>
      </c>
      <c r="M8" s="82">
        <f>'1'!M$10</f>
        <v>6</v>
      </c>
      <c r="N8" s="82">
        <f>'1'!N$10</f>
        <v>7</v>
      </c>
      <c r="O8" s="82">
        <f>'1'!O$10</f>
        <v>8</v>
      </c>
      <c r="P8" s="82">
        <f>'1'!P$10</f>
        <v>9</v>
      </c>
      <c r="Q8" s="82">
        <f>'1'!Q$10</f>
        <v>10</v>
      </c>
      <c r="R8" s="82">
        <f>'1'!R$10</f>
        <v>11</v>
      </c>
      <c r="S8" s="82">
        <f>'1'!S$10</f>
        <v>12</v>
      </c>
      <c r="T8" s="82">
        <f>'1'!T$10</f>
        <v>13</v>
      </c>
      <c r="U8"/>
      <c r="V8" s="147"/>
    </row>
    <row r="9" spans="1:31" s="57" customFormat="1">
      <c r="U9"/>
      <c r="V9" s="147"/>
    </row>
    <row r="10" spans="1:31">
      <c r="C10" t="s">
        <v>20</v>
      </c>
      <c r="H10" s="82">
        <f>'1'!H11</f>
        <v>2014</v>
      </c>
      <c r="I10" s="82">
        <f>'1'!I11</f>
        <v>2015</v>
      </c>
      <c r="J10" s="82">
        <f>'1'!J11</f>
        <v>2016</v>
      </c>
      <c r="K10" s="82">
        <f>'1'!K11</f>
        <v>2017</v>
      </c>
      <c r="L10" s="82">
        <f>'1'!L11</f>
        <v>2018</v>
      </c>
      <c r="M10" s="82">
        <f>'1'!M11</f>
        <v>2019</v>
      </c>
      <c r="N10" s="82">
        <f>'1'!N11</f>
        <v>2020</v>
      </c>
      <c r="O10" s="82">
        <f>'1'!O11</f>
        <v>2021</v>
      </c>
      <c r="P10" s="82">
        <f>'1'!P11</f>
        <v>2022</v>
      </c>
      <c r="Q10" s="82">
        <f>'1'!Q11</f>
        <v>2023</v>
      </c>
      <c r="R10" s="82">
        <f>'1'!R11</f>
        <v>2024</v>
      </c>
      <c r="S10" s="82">
        <f>'1'!S11</f>
        <v>2025</v>
      </c>
      <c r="T10" s="82">
        <f>'1'!T11</f>
        <v>2026</v>
      </c>
    </row>
    <row r="11" spans="1:31"/>
    <row r="12" spans="1:31" s="57" customFormat="1">
      <c r="B12" s="25" t="s">
        <v>247</v>
      </c>
      <c r="E12"/>
      <c r="F12"/>
      <c r="G12"/>
      <c r="H12"/>
      <c r="I12"/>
      <c r="J12"/>
      <c r="K12"/>
      <c r="L12"/>
      <c r="M12"/>
      <c r="N12"/>
      <c r="O12"/>
      <c r="P12"/>
      <c r="Q12"/>
      <c r="R12"/>
      <c r="S12"/>
      <c r="T12"/>
      <c r="U12"/>
      <c r="V12" s="147"/>
    </row>
    <row r="13" spans="1:31" s="57" customFormat="1">
      <c r="E13" s="27"/>
      <c r="U13"/>
      <c r="V13" s="147"/>
    </row>
    <row r="14" spans="1:31" s="57" customFormat="1">
      <c r="C14" s="25" t="s">
        <v>445</v>
      </c>
      <c r="E14" s="27" t="s">
        <v>27</v>
      </c>
      <c r="H14" s="116">
        <f>SUM(H16,H24,H29)</f>
        <v>0</v>
      </c>
      <c r="I14" s="116">
        <f t="shared" ref="I14:T14" si="0">SUM(I16,I24,I29)</f>
        <v>0</v>
      </c>
      <c r="J14" s="116">
        <f t="shared" si="0"/>
        <v>0</v>
      </c>
      <c r="K14" s="116">
        <f t="shared" si="0"/>
        <v>0</v>
      </c>
      <c r="L14" s="116">
        <f t="shared" si="0"/>
        <v>0</v>
      </c>
      <c r="M14" s="116">
        <f t="shared" si="0"/>
        <v>0</v>
      </c>
      <c r="N14" s="116">
        <f t="shared" si="0"/>
        <v>0</v>
      </c>
      <c r="O14" s="116">
        <f t="shared" si="0"/>
        <v>0</v>
      </c>
      <c r="P14" s="116">
        <f t="shared" si="0"/>
        <v>0</v>
      </c>
      <c r="Q14" s="116">
        <f t="shared" si="0"/>
        <v>0</v>
      </c>
      <c r="R14" s="116">
        <f t="shared" si="0"/>
        <v>0</v>
      </c>
      <c r="S14" s="116">
        <f t="shared" si="0"/>
        <v>0</v>
      </c>
      <c r="T14" s="116">
        <f t="shared" si="0"/>
        <v>0</v>
      </c>
      <c r="U14"/>
      <c r="V14" s="147"/>
    </row>
    <row r="15" spans="1:31">
      <c r="H15" s="117"/>
      <c r="I15" s="117"/>
      <c r="J15" s="117"/>
      <c r="K15" s="117"/>
      <c r="L15" s="117"/>
      <c r="M15" s="117"/>
      <c r="N15" s="117"/>
      <c r="O15" s="117"/>
      <c r="P15" s="117"/>
      <c r="Q15" s="117"/>
      <c r="R15" s="117"/>
      <c r="S15" s="117"/>
      <c r="T15" s="117"/>
    </row>
    <row r="16" spans="1:31" s="94" customFormat="1">
      <c r="C16" s="65" t="s">
        <v>447</v>
      </c>
      <c r="E16" s="27" t="s">
        <v>27</v>
      </c>
      <c r="H16" s="116">
        <f>SUM(H17:H22)</f>
        <v>0</v>
      </c>
      <c r="I16" s="116">
        <f t="shared" ref="I16:T16" si="1">SUM(I17:I22)</f>
        <v>0</v>
      </c>
      <c r="J16" s="116">
        <f t="shared" si="1"/>
        <v>0</v>
      </c>
      <c r="K16" s="116">
        <f t="shared" si="1"/>
        <v>0</v>
      </c>
      <c r="L16" s="116">
        <f t="shared" si="1"/>
        <v>0</v>
      </c>
      <c r="M16" s="116">
        <f t="shared" si="1"/>
        <v>0</v>
      </c>
      <c r="N16" s="116">
        <f t="shared" si="1"/>
        <v>0</v>
      </c>
      <c r="O16" s="116">
        <f t="shared" si="1"/>
        <v>0</v>
      </c>
      <c r="P16" s="116">
        <f t="shared" si="1"/>
        <v>0</v>
      </c>
      <c r="Q16" s="116">
        <f t="shared" si="1"/>
        <v>0</v>
      </c>
      <c r="R16" s="116">
        <f t="shared" si="1"/>
        <v>0</v>
      </c>
      <c r="S16" s="116">
        <f t="shared" si="1"/>
        <v>0</v>
      </c>
      <c r="T16" s="116">
        <f t="shared" si="1"/>
        <v>0</v>
      </c>
      <c r="U16"/>
      <c r="V16" s="147"/>
    </row>
    <row r="17" spans="3:22" s="57" customFormat="1">
      <c r="C17" s="57" t="s">
        <v>248</v>
      </c>
      <c r="D17" s="66"/>
      <c r="E17" s="27" t="s">
        <v>27</v>
      </c>
      <c r="H17" s="124"/>
      <c r="I17" s="124"/>
      <c r="J17" s="124"/>
      <c r="K17" s="124"/>
      <c r="L17" s="124"/>
      <c r="M17" s="124"/>
      <c r="N17" s="124"/>
      <c r="O17" s="124"/>
      <c r="P17" s="124"/>
      <c r="Q17" s="124"/>
      <c r="R17" s="124"/>
      <c r="S17" s="124"/>
      <c r="T17" s="124"/>
      <c r="U17"/>
      <c r="V17" s="147"/>
    </row>
    <row r="18" spans="3:22" s="57" customFormat="1">
      <c r="C18" s="57" t="s">
        <v>249</v>
      </c>
      <c r="E18" s="27" t="s">
        <v>27</v>
      </c>
      <c r="H18" s="124"/>
      <c r="I18" s="124"/>
      <c r="J18" s="124"/>
      <c r="K18" s="124"/>
      <c r="L18" s="124"/>
      <c r="M18" s="124"/>
      <c r="N18" s="124"/>
      <c r="O18" s="124"/>
      <c r="P18" s="124"/>
      <c r="Q18" s="124"/>
      <c r="R18" s="124"/>
      <c r="S18" s="124"/>
      <c r="T18" s="124"/>
      <c r="U18"/>
      <c r="V18" s="147"/>
    </row>
    <row r="19" spans="3:22" s="94" customFormat="1">
      <c r="C19" s="22" t="s">
        <v>256</v>
      </c>
      <c r="E19" s="27" t="s">
        <v>27</v>
      </c>
      <c r="H19" s="124"/>
      <c r="I19" s="124"/>
      <c r="J19" s="124"/>
      <c r="K19" s="124"/>
      <c r="L19" s="124"/>
      <c r="M19" s="124"/>
      <c r="N19" s="124"/>
      <c r="O19" s="124"/>
      <c r="P19" s="124"/>
      <c r="Q19" s="124"/>
      <c r="R19" s="124"/>
      <c r="S19" s="124"/>
      <c r="T19" s="124"/>
      <c r="U19"/>
      <c r="V19" s="147"/>
    </row>
    <row r="20" spans="3:22" s="57" customFormat="1">
      <c r="C20" s="22" t="s">
        <v>405</v>
      </c>
      <c r="E20" s="27" t="s">
        <v>27</v>
      </c>
      <c r="H20" s="124"/>
      <c r="I20" s="124"/>
      <c r="J20" s="124"/>
      <c r="K20" s="124"/>
      <c r="L20" s="124"/>
      <c r="M20" s="124"/>
      <c r="N20" s="124"/>
      <c r="O20" s="124"/>
      <c r="P20" s="124"/>
      <c r="Q20" s="124"/>
      <c r="R20" s="124"/>
      <c r="S20" s="124"/>
      <c r="T20" s="124"/>
      <c r="U20"/>
      <c r="V20" s="147"/>
    </row>
    <row r="21" spans="3:22" s="57" customFormat="1">
      <c r="C21" s="57" t="s">
        <v>403</v>
      </c>
      <c r="E21" s="27" t="s">
        <v>27</v>
      </c>
      <c r="H21" s="124"/>
      <c r="I21" s="124"/>
      <c r="J21" s="124"/>
      <c r="K21" s="124"/>
      <c r="L21" s="124"/>
      <c r="M21" s="124"/>
      <c r="N21" s="124"/>
      <c r="O21" s="124"/>
      <c r="P21" s="124"/>
      <c r="Q21" s="124"/>
      <c r="R21" s="124"/>
      <c r="S21" s="124"/>
      <c r="T21" s="124"/>
      <c r="U21"/>
      <c r="V21" s="147"/>
    </row>
    <row r="22" spans="3:22" s="94" customFormat="1">
      <c r="C22" s="94" t="s">
        <v>252</v>
      </c>
      <c r="E22" s="27" t="s">
        <v>27</v>
      </c>
      <c r="H22" s="124"/>
      <c r="I22" s="124"/>
      <c r="J22" s="124"/>
      <c r="K22" s="124"/>
      <c r="L22" s="124"/>
      <c r="M22" s="124"/>
      <c r="N22" s="124"/>
      <c r="O22" s="124"/>
      <c r="P22" s="124"/>
      <c r="Q22" s="124"/>
      <c r="R22" s="124"/>
      <c r="S22" s="124"/>
      <c r="T22" s="124"/>
      <c r="U22"/>
      <c r="V22" s="147"/>
    </row>
    <row r="23" spans="3:22" s="94" customFormat="1">
      <c r="H23" s="117"/>
      <c r="I23" s="117"/>
      <c r="J23" s="117"/>
      <c r="K23" s="117"/>
      <c r="L23" s="117"/>
      <c r="M23" s="117"/>
      <c r="N23" s="117"/>
      <c r="O23" s="117"/>
      <c r="P23" s="117"/>
      <c r="Q23" s="117"/>
      <c r="R23" s="117"/>
      <c r="S23" s="117"/>
      <c r="T23" s="117"/>
      <c r="U23"/>
      <c r="V23" s="147"/>
    </row>
    <row r="24" spans="3:22" s="157" customFormat="1">
      <c r="C24" s="25" t="s">
        <v>446</v>
      </c>
      <c r="H24" s="161">
        <f>SUM(H25:H27)</f>
        <v>0</v>
      </c>
      <c r="I24" s="161">
        <f t="shared" ref="I24:T24" si="2">SUM(I25:I27)</f>
        <v>0</v>
      </c>
      <c r="J24" s="161">
        <f t="shared" si="2"/>
        <v>0</v>
      </c>
      <c r="K24" s="161">
        <f t="shared" si="2"/>
        <v>0</v>
      </c>
      <c r="L24" s="161">
        <f t="shared" si="2"/>
        <v>0</v>
      </c>
      <c r="M24" s="161">
        <f t="shared" si="2"/>
        <v>0</v>
      </c>
      <c r="N24" s="161">
        <f t="shared" si="2"/>
        <v>0</v>
      </c>
      <c r="O24" s="161">
        <f t="shared" si="2"/>
        <v>0</v>
      </c>
      <c r="P24" s="161">
        <f t="shared" si="2"/>
        <v>0</v>
      </c>
      <c r="Q24" s="161">
        <f t="shared" si="2"/>
        <v>0</v>
      </c>
      <c r="R24" s="161">
        <f t="shared" si="2"/>
        <v>0</v>
      </c>
      <c r="S24" s="161">
        <f t="shared" si="2"/>
        <v>0</v>
      </c>
      <c r="T24" s="161">
        <f t="shared" si="2"/>
        <v>0</v>
      </c>
      <c r="V24" s="147"/>
    </row>
    <row r="25" spans="3:22" s="57" customFormat="1">
      <c r="C25" s="26" t="s">
        <v>250</v>
      </c>
      <c r="E25" s="27" t="s">
        <v>27</v>
      </c>
      <c r="H25" s="149"/>
      <c r="I25" s="149"/>
      <c r="J25" s="149"/>
      <c r="K25" s="149"/>
      <c r="L25" s="149"/>
      <c r="M25" s="149"/>
      <c r="N25" s="149"/>
      <c r="O25" s="149"/>
      <c r="P25" s="149"/>
      <c r="Q25" s="149"/>
      <c r="R25" s="149"/>
      <c r="S25" s="149"/>
      <c r="T25" s="149"/>
      <c r="U25"/>
    </row>
    <row r="26" spans="3:22" s="57" customFormat="1">
      <c r="C26" s="26" t="s">
        <v>251</v>
      </c>
      <c r="E26" s="27" t="s">
        <v>27</v>
      </c>
      <c r="H26" s="149"/>
      <c r="I26" s="149"/>
      <c r="J26" s="149"/>
      <c r="K26" s="149"/>
      <c r="L26" s="149"/>
      <c r="M26" s="149"/>
      <c r="N26" s="149"/>
      <c r="O26" s="149"/>
      <c r="P26" s="149"/>
      <c r="Q26" s="149"/>
      <c r="R26" s="149"/>
      <c r="S26" s="149"/>
      <c r="T26" s="149"/>
      <c r="U26"/>
      <c r="V26" s="25"/>
    </row>
    <row r="27" spans="3:22" s="94" customFormat="1">
      <c r="C27" s="26" t="s">
        <v>404</v>
      </c>
      <c r="E27" s="27" t="s">
        <v>27</v>
      </c>
      <c r="H27" s="149"/>
      <c r="I27" s="149"/>
      <c r="J27" s="149"/>
      <c r="K27" s="149"/>
      <c r="L27" s="149"/>
      <c r="M27" s="149"/>
      <c r="N27" s="149"/>
      <c r="O27" s="149"/>
      <c r="P27" s="149"/>
      <c r="Q27" s="149"/>
      <c r="R27" s="149"/>
      <c r="S27" s="149"/>
      <c r="T27" s="149"/>
      <c r="U27"/>
      <c r="V27" s="158"/>
    </row>
    <row r="28" spans="3:22">
      <c r="V28"/>
    </row>
    <row r="29" spans="3:22" s="94" customFormat="1">
      <c r="C29" s="111" t="s">
        <v>467</v>
      </c>
      <c r="D29" s="94" t="s">
        <v>429</v>
      </c>
      <c r="E29" s="27" t="s">
        <v>27</v>
      </c>
      <c r="H29" s="124"/>
      <c r="I29" s="124"/>
      <c r="J29" s="124"/>
      <c r="K29" s="124"/>
      <c r="L29" s="124"/>
      <c r="M29" s="124"/>
      <c r="N29" s="124"/>
      <c r="O29" s="124"/>
      <c r="P29" s="124"/>
      <c r="Q29" s="124"/>
      <c r="R29" s="124"/>
      <c r="S29" s="124"/>
      <c r="T29" s="124"/>
      <c r="U29"/>
      <c r="V29"/>
    </row>
    <row r="30" spans="3:22" s="158" customFormat="1">
      <c r="V30"/>
    </row>
    <row r="31" spans="3:22" s="158" customFormat="1">
      <c r="C31" s="25" t="s">
        <v>448</v>
      </c>
      <c r="E31" s="27" t="s">
        <v>27</v>
      </c>
      <c r="H31" s="161">
        <f>SUM(H33,H36,H41,H47,H53)</f>
        <v>0</v>
      </c>
      <c r="I31" s="161">
        <f t="shared" ref="I31:T31" si="3">SUM(I33,I36,I41,I47,I53)</f>
        <v>0</v>
      </c>
      <c r="J31" s="161">
        <f t="shared" si="3"/>
        <v>0</v>
      </c>
      <c r="K31" s="161">
        <f t="shared" si="3"/>
        <v>0</v>
      </c>
      <c r="L31" s="161">
        <f t="shared" si="3"/>
        <v>0</v>
      </c>
      <c r="M31" s="161">
        <f t="shared" si="3"/>
        <v>0</v>
      </c>
      <c r="N31" s="161">
        <f t="shared" si="3"/>
        <v>0</v>
      </c>
      <c r="O31" s="161">
        <f t="shared" si="3"/>
        <v>0</v>
      </c>
      <c r="P31" s="161">
        <f t="shared" si="3"/>
        <v>0</v>
      </c>
      <c r="Q31" s="161">
        <f t="shared" si="3"/>
        <v>0</v>
      </c>
      <c r="R31" s="161">
        <f t="shared" si="3"/>
        <v>0</v>
      </c>
      <c r="S31" s="161">
        <f t="shared" si="3"/>
        <v>0</v>
      </c>
      <c r="T31" s="161">
        <f t="shared" si="3"/>
        <v>0</v>
      </c>
    </row>
    <row r="32" spans="3:22" s="158" customFormat="1"/>
    <row r="33" spans="3:22" s="94" customFormat="1">
      <c r="C33" s="25" t="s">
        <v>393</v>
      </c>
      <c r="D33" s="66"/>
      <c r="E33" s="27" t="s">
        <v>27</v>
      </c>
      <c r="H33" s="156">
        <f>SUM(H34)</f>
        <v>0</v>
      </c>
      <c r="I33" s="156">
        <f t="shared" ref="I33:T33" si="4">SUM(I34)</f>
        <v>0</v>
      </c>
      <c r="J33" s="156">
        <f t="shared" si="4"/>
        <v>0</v>
      </c>
      <c r="K33" s="156">
        <f t="shared" si="4"/>
        <v>0</v>
      </c>
      <c r="L33" s="156">
        <f t="shared" si="4"/>
        <v>0</v>
      </c>
      <c r="M33" s="156">
        <f t="shared" si="4"/>
        <v>0</v>
      </c>
      <c r="N33" s="156">
        <f t="shared" si="4"/>
        <v>0</v>
      </c>
      <c r="O33" s="156">
        <f t="shared" si="4"/>
        <v>0</v>
      </c>
      <c r="P33" s="156">
        <f t="shared" si="4"/>
        <v>0</v>
      </c>
      <c r="Q33" s="156">
        <f t="shared" si="4"/>
        <v>0</v>
      </c>
      <c r="R33" s="156">
        <f t="shared" si="4"/>
        <v>0</v>
      </c>
      <c r="S33" s="156">
        <f t="shared" si="4"/>
        <v>0</v>
      </c>
      <c r="T33" s="156">
        <f t="shared" si="4"/>
        <v>0</v>
      </c>
      <c r="U33"/>
      <c r="V33"/>
    </row>
    <row r="34" spans="3:22" s="94" customFormat="1">
      <c r="C34" s="42" t="s">
        <v>453</v>
      </c>
      <c r="E34" s="27" t="s">
        <v>27</v>
      </c>
      <c r="H34" s="124"/>
      <c r="I34" s="124"/>
      <c r="J34" s="124"/>
      <c r="K34" s="124"/>
      <c r="L34" s="124"/>
      <c r="M34" s="124"/>
      <c r="N34" s="124"/>
      <c r="O34" s="124"/>
      <c r="P34" s="124"/>
      <c r="Q34" s="124"/>
      <c r="R34" s="124"/>
      <c r="S34" s="124"/>
      <c r="T34" s="124"/>
      <c r="U34"/>
      <c r="V34"/>
    </row>
    <row r="35" spans="3:22">
      <c r="V35"/>
    </row>
    <row r="36" spans="3:22" s="94" customFormat="1">
      <c r="C36" s="65" t="s">
        <v>454</v>
      </c>
      <c r="E36" s="27" t="s">
        <v>27</v>
      </c>
      <c r="H36" s="156">
        <f>SUM(H37:H39)</f>
        <v>0</v>
      </c>
      <c r="I36" s="156">
        <f t="shared" ref="I36:T36" si="5">SUM(I37:I39)</f>
        <v>0</v>
      </c>
      <c r="J36" s="156">
        <f t="shared" si="5"/>
        <v>0</v>
      </c>
      <c r="K36" s="156">
        <f t="shared" si="5"/>
        <v>0</v>
      </c>
      <c r="L36" s="156">
        <f t="shared" si="5"/>
        <v>0</v>
      </c>
      <c r="M36" s="156">
        <f t="shared" si="5"/>
        <v>0</v>
      </c>
      <c r="N36" s="156">
        <f t="shared" si="5"/>
        <v>0</v>
      </c>
      <c r="O36" s="156">
        <f t="shared" si="5"/>
        <v>0</v>
      </c>
      <c r="P36" s="156">
        <f t="shared" si="5"/>
        <v>0</v>
      </c>
      <c r="Q36" s="156">
        <f t="shared" si="5"/>
        <v>0</v>
      </c>
      <c r="R36" s="156">
        <f t="shared" si="5"/>
        <v>0</v>
      </c>
      <c r="S36" s="156">
        <f t="shared" si="5"/>
        <v>0</v>
      </c>
      <c r="T36" s="156">
        <f t="shared" si="5"/>
        <v>0</v>
      </c>
      <c r="U36"/>
      <c r="V36" s="158"/>
    </row>
    <row r="37" spans="3:22" s="94" customFormat="1">
      <c r="C37" s="42" t="s">
        <v>453</v>
      </c>
      <c r="E37" s="27" t="s">
        <v>27</v>
      </c>
      <c r="H37" s="124"/>
      <c r="I37" s="124"/>
      <c r="J37" s="124"/>
      <c r="K37" s="124"/>
      <c r="L37" s="124"/>
      <c r="M37" s="124"/>
      <c r="N37" s="124"/>
      <c r="O37" s="124"/>
      <c r="P37" s="124"/>
      <c r="Q37" s="124"/>
      <c r="R37" s="124"/>
      <c r="S37" s="124"/>
      <c r="T37" s="124"/>
      <c r="U37"/>
      <c r="V37"/>
    </row>
    <row r="38" spans="3:22" s="94" customFormat="1">
      <c r="C38" s="42" t="s">
        <v>453</v>
      </c>
      <c r="E38" s="27" t="s">
        <v>27</v>
      </c>
      <c r="H38" s="124"/>
      <c r="I38" s="124"/>
      <c r="J38" s="124"/>
      <c r="K38" s="124"/>
      <c r="L38" s="124"/>
      <c r="M38" s="124"/>
      <c r="N38" s="124"/>
      <c r="O38" s="124"/>
      <c r="P38" s="124"/>
      <c r="Q38" s="124"/>
      <c r="R38" s="124"/>
      <c r="S38" s="124"/>
      <c r="T38" s="124"/>
      <c r="U38"/>
      <c r="V38"/>
    </row>
    <row r="39" spans="3:22" s="94" customFormat="1">
      <c r="C39" s="42" t="s">
        <v>453</v>
      </c>
      <c r="E39" s="27" t="s">
        <v>27</v>
      </c>
      <c r="H39" s="124"/>
      <c r="I39" s="124"/>
      <c r="J39" s="124"/>
      <c r="K39" s="124"/>
      <c r="L39" s="124"/>
      <c r="M39" s="124"/>
      <c r="N39" s="124"/>
      <c r="O39" s="124"/>
      <c r="P39" s="124"/>
      <c r="Q39" s="124"/>
      <c r="R39" s="124"/>
      <c r="S39" s="124"/>
      <c r="T39" s="124"/>
      <c r="U39"/>
      <c r="V39"/>
    </row>
    <row r="40" spans="3:22" s="94" customFormat="1">
      <c r="C40"/>
      <c r="E40" s="27"/>
      <c r="H40" s="117"/>
      <c r="I40" s="117"/>
      <c r="J40" s="117"/>
      <c r="K40" s="117"/>
      <c r="L40" s="117"/>
      <c r="M40" s="117"/>
      <c r="N40" s="117"/>
      <c r="O40" s="117"/>
      <c r="P40" s="117"/>
      <c r="Q40" s="117"/>
      <c r="R40" s="117"/>
      <c r="S40" s="117"/>
      <c r="T40" s="117"/>
      <c r="U40"/>
      <c r="V40"/>
    </row>
    <row r="41" spans="3:22" s="94" customFormat="1">
      <c r="C41" s="69" t="s">
        <v>428</v>
      </c>
      <c r="E41" s="27" t="s">
        <v>27</v>
      </c>
      <c r="H41" s="116">
        <f>SUM(H42:H45)</f>
        <v>0</v>
      </c>
      <c r="I41" s="116">
        <f t="shared" ref="I41:T41" si="6">SUM(I42:I45)</f>
        <v>0</v>
      </c>
      <c r="J41" s="116">
        <f t="shared" si="6"/>
        <v>0</v>
      </c>
      <c r="K41" s="116">
        <f t="shared" si="6"/>
        <v>0</v>
      </c>
      <c r="L41" s="116">
        <f t="shared" si="6"/>
        <v>0</v>
      </c>
      <c r="M41" s="116">
        <f t="shared" si="6"/>
        <v>0</v>
      </c>
      <c r="N41" s="116">
        <f t="shared" si="6"/>
        <v>0</v>
      </c>
      <c r="O41" s="116">
        <f t="shared" si="6"/>
        <v>0</v>
      </c>
      <c r="P41" s="116">
        <f t="shared" si="6"/>
        <v>0</v>
      </c>
      <c r="Q41" s="116">
        <f t="shared" si="6"/>
        <v>0</v>
      </c>
      <c r="R41" s="116">
        <f t="shared" si="6"/>
        <v>0</v>
      </c>
      <c r="S41" s="116">
        <f t="shared" si="6"/>
        <v>0</v>
      </c>
      <c r="T41" s="116">
        <f t="shared" si="6"/>
        <v>0</v>
      </c>
      <c r="U41"/>
      <c r="V41"/>
    </row>
    <row r="42" spans="3:22" s="94" customFormat="1">
      <c r="C42" s="42" t="s">
        <v>449</v>
      </c>
      <c r="E42" s="27" t="s">
        <v>27</v>
      </c>
      <c r="H42" s="124"/>
      <c r="I42" s="124"/>
      <c r="J42" s="124"/>
      <c r="K42" s="124"/>
      <c r="L42" s="124"/>
      <c r="M42" s="124"/>
      <c r="N42" s="124"/>
      <c r="O42" s="124"/>
      <c r="P42" s="124"/>
      <c r="Q42" s="124"/>
      <c r="R42" s="124"/>
      <c r="S42" s="124"/>
      <c r="T42" s="124"/>
      <c r="U42"/>
      <c r="V42"/>
    </row>
    <row r="43" spans="3:22" s="94" customFormat="1">
      <c r="C43" s="42" t="s">
        <v>450</v>
      </c>
      <c r="E43" s="27" t="s">
        <v>27</v>
      </c>
      <c r="H43" s="124"/>
      <c r="I43" s="124"/>
      <c r="J43" s="124"/>
      <c r="K43" s="124"/>
      <c r="L43" s="124"/>
      <c r="M43" s="124"/>
      <c r="N43" s="124"/>
      <c r="O43" s="124"/>
      <c r="P43" s="124"/>
      <c r="Q43" s="124"/>
      <c r="R43" s="124"/>
      <c r="S43" s="124"/>
      <c r="T43" s="124"/>
      <c r="U43"/>
      <c r="V43"/>
    </row>
    <row r="44" spans="3:22" s="94" customFormat="1">
      <c r="C44" s="42" t="s">
        <v>451</v>
      </c>
      <c r="E44" s="27" t="s">
        <v>27</v>
      </c>
      <c r="H44" s="124"/>
      <c r="I44" s="124"/>
      <c r="J44" s="124"/>
      <c r="K44" s="124"/>
      <c r="L44" s="124"/>
      <c r="M44" s="124"/>
      <c r="N44" s="124"/>
      <c r="O44" s="124"/>
      <c r="P44" s="124"/>
      <c r="Q44" s="124"/>
      <c r="R44" s="124"/>
      <c r="S44" s="124"/>
      <c r="T44" s="124"/>
      <c r="U44"/>
      <c r="V44"/>
    </row>
    <row r="45" spans="3:22" s="94" customFormat="1">
      <c r="C45" s="42" t="s">
        <v>452</v>
      </c>
      <c r="E45" s="27" t="s">
        <v>27</v>
      </c>
      <c r="H45" s="124"/>
      <c r="I45" s="124"/>
      <c r="J45" s="124"/>
      <c r="K45" s="124"/>
      <c r="L45" s="124"/>
      <c r="M45" s="124"/>
      <c r="N45" s="124"/>
      <c r="O45" s="124"/>
      <c r="P45" s="124"/>
      <c r="Q45" s="124"/>
      <c r="R45" s="124"/>
      <c r="S45" s="124"/>
      <c r="T45" s="124"/>
      <c r="U45"/>
      <c r="V45"/>
    </row>
    <row r="46" spans="3:22">
      <c r="V46"/>
    </row>
    <row r="47" spans="3:22" s="94" customFormat="1">
      <c r="C47" s="69" t="s">
        <v>457</v>
      </c>
      <c r="E47" s="27" t="s">
        <v>27</v>
      </c>
      <c r="H47" s="116">
        <f>SUM(H48:H51)</f>
        <v>0</v>
      </c>
      <c r="I47" s="116">
        <f t="shared" ref="I47:T47" si="7">SUM(I48:I51)</f>
        <v>0</v>
      </c>
      <c r="J47" s="116">
        <f t="shared" si="7"/>
        <v>0</v>
      </c>
      <c r="K47" s="116">
        <f t="shared" si="7"/>
        <v>0</v>
      </c>
      <c r="L47" s="116">
        <f t="shared" si="7"/>
        <v>0</v>
      </c>
      <c r="M47" s="116">
        <f t="shared" si="7"/>
        <v>0</v>
      </c>
      <c r="N47" s="116">
        <f t="shared" si="7"/>
        <v>0</v>
      </c>
      <c r="O47" s="116">
        <f t="shared" si="7"/>
        <v>0</v>
      </c>
      <c r="P47" s="116">
        <f t="shared" si="7"/>
        <v>0</v>
      </c>
      <c r="Q47" s="116">
        <f t="shared" si="7"/>
        <v>0</v>
      </c>
      <c r="R47" s="116">
        <f t="shared" si="7"/>
        <v>0</v>
      </c>
      <c r="S47" s="116">
        <f t="shared" si="7"/>
        <v>0</v>
      </c>
      <c r="T47" s="116">
        <f t="shared" si="7"/>
        <v>0</v>
      </c>
      <c r="U47"/>
      <c r="V47"/>
    </row>
    <row r="48" spans="3:22" s="94" customFormat="1">
      <c r="C48" s="42" t="s">
        <v>449</v>
      </c>
      <c r="E48" s="27" t="s">
        <v>27</v>
      </c>
      <c r="H48" s="124"/>
      <c r="I48" s="124"/>
      <c r="J48" s="124"/>
      <c r="K48" s="124"/>
      <c r="L48" s="124"/>
      <c r="M48" s="124"/>
      <c r="N48" s="124"/>
      <c r="O48" s="124"/>
      <c r="P48" s="124"/>
      <c r="Q48" s="124"/>
      <c r="R48" s="124"/>
      <c r="S48" s="124"/>
      <c r="T48" s="124"/>
      <c r="U48"/>
      <c r="V48"/>
    </row>
    <row r="49" spans="2:22" s="94" customFormat="1">
      <c r="C49" s="42" t="s">
        <v>450</v>
      </c>
      <c r="E49" s="27" t="s">
        <v>27</v>
      </c>
      <c r="H49" s="124"/>
      <c r="I49" s="124"/>
      <c r="J49" s="124"/>
      <c r="K49" s="124"/>
      <c r="L49" s="124"/>
      <c r="M49" s="124"/>
      <c r="N49" s="124"/>
      <c r="O49" s="124"/>
      <c r="P49" s="124"/>
      <c r="Q49" s="124"/>
      <c r="R49" s="124"/>
      <c r="S49" s="124"/>
      <c r="T49" s="124"/>
      <c r="U49"/>
      <c r="V49"/>
    </row>
    <row r="50" spans="2:22" s="94" customFormat="1">
      <c r="C50" s="42" t="s">
        <v>451</v>
      </c>
      <c r="E50" s="27" t="s">
        <v>27</v>
      </c>
      <c r="H50" s="124"/>
      <c r="I50" s="124"/>
      <c r="J50" s="124"/>
      <c r="K50" s="124"/>
      <c r="L50" s="124"/>
      <c r="M50" s="124"/>
      <c r="N50" s="124"/>
      <c r="O50" s="124"/>
      <c r="P50" s="124"/>
      <c r="Q50" s="124"/>
      <c r="R50" s="124"/>
      <c r="S50" s="124"/>
      <c r="T50" s="124"/>
      <c r="U50"/>
      <c r="V50"/>
    </row>
    <row r="51" spans="2:22" s="94" customFormat="1">
      <c r="C51" s="42" t="s">
        <v>452</v>
      </c>
      <c r="E51" s="27" t="s">
        <v>27</v>
      </c>
      <c r="H51" s="124"/>
      <c r="I51" s="124"/>
      <c r="J51" s="124"/>
      <c r="K51" s="124"/>
      <c r="L51" s="124"/>
      <c r="M51" s="124"/>
      <c r="N51" s="124"/>
      <c r="O51" s="124"/>
      <c r="P51" s="124"/>
      <c r="Q51" s="124"/>
      <c r="R51" s="124"/>
      <c r="S51" s="124"/>
      <c r="T51" s="124"/>
      <c r="U51"/>
      <c r="V51"/>
    </row>
    <row r="52" spans="2:22" s="57" customFormat="1">
      <c r="H52" s="117"/>
      <c r="I52" s="117"/>
      <c r="J52" s="117"/>
      <c r="K52" s="117"/>
      <c r="L52" s="117"/>
      <c r="M52" s="117"/>
      <c r="N52" s="117"/>
      <c r="O52" s="117"/>
      <c r="P52" s="117"/>
      <c r="Q52" s="117"/>
      <c r="R52" s="117"/>
      <c r="S52" s="117"/>
      <c r="T52" s="117"/>
      <c r="U52"/>
      <c r="V52"/>
    </row>
    <row r="53" spans="2:22" s="158" customFormat="1">
      <c r="C53" s="111" t="s">
        <v>467</v>
      </c>
      <c r="D53" s="158" t="s">
        <v>429</v>
      </c>
      <c r="E53" s="27" t="s">
        <v>27</v>
      </c>
      <c r="H53" s="149"/>
      <c r="I53" s="149"/>
      <c r="J53" s="149"/>
      <c r="K53" s="149"/>
      <c r="L53" s="149"/>
      <c r="M53" s="149"/>
      <c r="N53" s="149"/>
      <c r="O53" s="149"/>
      <c r="P53" s="149"/>
      <c r="Q53" s="149"/>
      <c r="R53" s="149"/>
      <c r="S53" s="149"/>
      <c r="T53" s="149"/>
      <c r="V53"/>
    </row>
    <row r="54" spans="2:22" s="158" customFormat="1">
      <c r="H54" s="117"/>
      <c r="I54" s="117"/>
      <c r="J54" s="117"/>
      <c r="K54" s="117"/>
      <c r="L54" s="117"/>
      <c r="M54" s="117"/>
      <c r="N54" s="117"/>
      <c r="O54" s="117"/>
      <c r="P54" s="117"/>
      <c r="Q54" s="117"/>
      <c r="R54" s="117"/>
      <c r="S54" s="117"/>
      <c r="T54" s="117"/>
      <c r="V54"/>
    </row>
    <row r="55" spans="2:22">
      <c r="C55" s="25" t="s">
        <v>432</v>
      </c>
      <c r="E55" s="27" t="s">
        <v>27</v>
      </c>
      <c r="H55" s="116">
        <f t="shared" ref="H55:T55" si="8">SUM(H14,H31)</f>
        <v>0</v>
      </c>
      <c r="I55" s="116">
        <f t="shared" si="8"/>
        <v>0</v>
      </c>
      <c r="J55" s="116">
        <f t="shared" si="8"/>
        <v>0</v>
      </c>
      <c r="K55" s="116">
        <f t="shared" si="8"/>
        <v>0</v>
      </c>
      <c r="L55" s="116">
        <f t="shared" si="8"/>
        <v>0</v>
      </c>
      <c r="M55" s="116">
        <f t="shared" si="8"/>
        <v>0</v>
      </c>
      <c r="N55" s="116">
        <f t="shared" si="8"/>
        <v>0</v>
      </c>
      <c r="O55" s="116">
        <f t="shared" si="8"/>
        <v>0</v>
      </c>
      <c r="P55" s="116">
        <f t="shared" si="8"/>
        <v>0</v>
      </c>
      <c r="Q55" s="116">
        <f t="shared" si="8"/>
        <v>0</v>
      </c>
      <c r="R55" s="116">
        <f t="shared" si="8"/>
        <v>0</v>
      </c>
      <c r="S55" s="116">
        <f t="shared" si="8"/>
        <v>0</v>
      </c>
      <c r="T55" s="116">
        <f t="shared" si="8"/>
        <v>0</v>
      </c>
      <c r="V55"/>
    </row>
    <row r="56" spans="2:22">
      <c r="E56" s="27"/>
      <c r="H56" s="117"/>
      <c r="I56" s="117"/>
      <c r="J56" s="117"/>
      <c r="K56" s="117"/>
      <c r="L56" s="117"/>
      <c r="M56" s="117"/>
      <c r="N56" s="117"/>
      <c r="O56" s="117"/>
      <c r="P56" s="117"/>
      <c r="Q56" s="117"/>
      <c r="R56" s="117"/>
      <c r="S56" s="117"/>
      <c r="T56" s="117"/>
    </row>
    <row r="57" spans="2:22" s="94" customFormat="1">
      <c r="C57" s="25" t="s">
        <v>460</v>
      </c>
      <c r="E57" s="27" t="s">
        <v>27</v>
      </c>
      <c r="H57" s="149"/>
      <c r="I57" s="149"/>
      <c r="J57" s="149"/>
      <c r="K57" s="149"/>
      <c r="L57" s="149"/>
      <c r="M57" s="149"/>
      <c r="N57" s="149"/>
      <c r="O57" s="149"/>
      <c r="P57" s="149"/>
      <c r="Q57" s="149"/>
      <c r="R57" s="149"/>
      <c r="S57" s="149"/>
      <c r="T57" s="149"/>
      <c r="U57"/>
      <c r="V57"/>
    </row>
    <row r="58" spans="2:22" s="94" customFormat="1">
      <c r="C58" s="111" t="s">
        <v>468</v>
      </c>
      <c r="D58" s="158" t="s">
        <v>429</v>
      </c>
      <c r="E58" s="27" t="s">
        <v>27</v>
      </c>
      <c r="H58" s="149"/>
      <c r="I58" s="149"/>
      <c r="J58" s="149"/>
      <c r="K58" s="149"/>
      <c r="L58" s="149"/>
      <c r="M58" s="149"/>
      <c r="N58" s="149"/>
      <c r="O58" s="149"/>
      <c r="P58" s="149"/>
      <c r="Q58" s="149"/>
      <c r="R58" s="149"/>
      <c r="S58" s="149"/>
      <c r="T58" s="149"/>
      <c r="U58"/>
    </row>
    <row r="59" spans="2:22" s="94" customFormat="1">
      <c r="C59" s="111"/>
      <c r="E59" s="27"/>
      <c r="H59" s="117"/>
      <c r="I59" s="117"/>
      <c r="J59" s="117"/>
      <c r="K59" s="117"/>
      <c r="L59" s="117"/>
      <c r="M59" s="117"/>
      <c r="N59" s="117"/>
      <c r="O59" s="117"/>
      <c r="P59" s="117"/>
      <c r="Q59" s="117"/>
      <c r="R59" s="117"/>
      <c r="S59" s="117"/>
      <c r="T59" s="117"/>
      <c r="U59"/>
      <c r="V59" s="147"/>
    </row>
    <row r="60" spans="2:22" s="57" customFormat="1">
      <c r="C60" s="25" t="s">
        <v>431</v>
      </c>
      <c r="E60" s="27" t="s">
        <v>27</v>
      </c>
      <c r="H60" s="116">
        <f>H55-H57+H58</f>
        <v>0</v>
      </c>
      <c r="I60" s="116">
        <f t="shared" ref="I60:T60" si="9">I55-I57+I58</f>
        <v>0</v>
      </c>
      <c r="J60" s="116">
        <f t="shared" si="9"/>
        <v>0</v>
      </c>
      <c r="K60" s="116">
        <f t="shared" si="9"/>
        <v>0</v>
      </c>
      <c r="L60" s="116">
        <f t="shared" si="9"/>
        <v>0</v>
      </c>
      <c r="M60" s="116">
        <f t="shared" si="9"/>
        <v>0</v>
      </c>
      <c r="N60" s="116">
        <f t="shared" si="9"/>
        <v>0</v>
      </c>
      <c r="O60" s="116">
        <f t="shared" si="9"/>
        <v>0</v>
      </c>
      <c r="P60" s="116">
        <f t="shared" si="9"/>
        <v>0</v>
      </c>
      <c r="Q60" s="116">
        <f t="shared" si="9"/>
        <v>0</v>
      </c>
      <c r="R60" s="116">
        <f t="shared" si="9"/>
        <v>0</v>
      </c>
      <c r="S60" s="116">
        <f t="shared" si="9"/>
        <v>0</v>
      </c>
      <c r="T60" s="116">
        <f t="shared" si="9"/>
        <v>0</v>
      </c>
      <c r="U60"/>
      <c r="V60" s="147"/>
    </row>
    <row r="61" spans="2:22" s="94" customFormat="1">
      <c r="E61" s="27"/>
      <c r="U61"/>
      <c r="V61" s="147"/>
    </row>
    <row r="62" spans="2:22" s="57" customFormat="1">
      <c r="B62" s="25" t="s">
        <v>253</v>
      </c>
      <c r="E62" s="27"/>
      <c r="U62"/>
      <c r="V62" s="147"/>
    </row>
    <row r="63" spans="2:22" s="57" customFormat="1">
      <c r="C63" s="25"/>
      <c r="E63" s="27"/>
      <c r="U63"/>
      <c r="V63" s="147"/>
    </row>
    <row r="64" spans="2:22" s="57" customFormat="1">
      <c r="C64" s="94" t="s">
        <v>334</v>
      </c>
      <c r="E64" s="27"/>
      <c r="U64"/>
      <c r="V64" s="148" t="s">
        <v>430</v>
      </c>
    </row>
    <row r="65" spans="1:22" s="57" customFormat="1">
      <c r="C65" s="57" t="s">
        <v>254</v>
      </c>
      <c r="E65" s="27"/>
      <c r="U65"/>
      <c r="V65" s="147"/>
    </row>
    <row r="66" spans="1:22" s="57" customFormat="1">
      <c r="C66" s="25"/>
      <c r="E66" s="27"/>
      <c r="U66"/>
      <c r="V66" s="147"/>
    </row>
    <row r="67" spans="1:22" s="94" customFormat="1">
      <c r="C67" s="25" t="s">
        <v>445</v>
      </c>
      <c r="E67" s="27"/>
      <c r="U67"/>
      <c r="V67" s="147"/>
    </row>
    <row r="68" spans="1:22" s="94" customFormat="1">
      <c r="H68" s="117"/>
      <c r="I68" s="117"/>
      <c r="J68" s="117"/>
      <c r="K68" s="117"/>
      <c r="L68" s="117"/>
      <c r="M68" s="117"/>
      <c r="N68" s="117"/>
      <c r="O68" s="117"/>
      <c r="P68" s="117"/>
      <c r="Q68" s="117"/>
      <c r="R68" s="117"/>
      <c r="S68" s="117"/>
      <c r="T68" s="117"/>
      <c r="U68"/>
      <c r="V68" s="147"/>
    </row>
    <row r="69" spans="1:22">
      <c r="A69" s="158"/>
      <c r="B69" s="158"/>
      <c r="C69" s="60" t="s">
        <v>225</v>
      </c>
      <c r="D69" s="158"/>
      <c r="E69" s="27" t="s">
        <v>27</v>
      </c>
      <c r="F69" s="158"/>
      <c r="G69" s="158"/>
      <c r="H69" s="149"/>
      <c r="I69" s="149"/>
      <c r="J69" s="149"/>
      <c r="K69" s="149"/>
      <c r="L69" s="149"/>
      <c r="M69" s="149"/>
      <c r="N69" s="149"/>
      <c r="O69" s="149"/>
      <c r="P69" s="149"/>
      <c r="Q69" s="149"/>
      <c r="R69" s="149"/>
      <c r="S69" s="149"/>
      <c r="T69" s="149"/>
      <c r="U69" s="158"/>
      <c r="V69" s="40" t="s">
        <v>227</v>
      </c>
    </row>
    <row r="70" spans="1:22">
      <c r="A70" s="158"/>
      <c r="B70" s="158"/>
      <c r="C70" s="60" t="s">
        <v>225</v>
      </c>
      <c r="D70" s="158"/>
      <c r="E70" s="27" t="s">
        <v>27</v>
      </c>
      <c r="F70" s="158"/>
      <c r="G70" s="158"/>
      <c r="H70" s="149"/>
      <c r="I70" s="149"/>
      <c r="J70" s="149"/>
      <c r="K70" s="149"/>
      <c r="L70" s="149"/>
      <c r="M70" s="149"/>
      <c r="N70" s="149"/>
      <c r="O70" s="149"/>
      <c r="P70" s="149"/>
      <c r="Q70" s="149"/>
      <c r="R70" s="149"/>
      <c r="S70" s="149"/>
      <c r="T70" s="149"/>
      <c r="U70" s="158"/>
      <c r="V70" s="40" t="s">
        <v>227</v>
      </c>
    </row>
    <row r="71" spans="1:22">
      <c r="A71" s="158"/>
      <c r="B71" s="158"/>
      <c r="C71" s="60" t="s">
        <v>225</v>
      </c>
      <c r="D71" s="158"/>
      <c r="E71" s="27" t="s">
        <v>27</v>
      </c>
      <c r="F71" s="158"/>
      <c r="G71" s="158"/>
      <c r="H71" s="149"/>
      <c r="I71" s="149"/>
      <c r="J71" s="149"/>
      <c r="K71" s="149"/>
      <c r="L71" s="149"/>
      <c r="M71" s="149"/>
      <c r="N71" s="149"/>
      <c r="O71" s="149"/>
      <c r="P71" s="149"/>
      <c r="Q71" s="149"/>
      <c r="R71" s="149"/>
      <c r="S71" s="149"/>
      <c r="T71" s="149"/>
      <c r="U71" s="158"/>
      <c r="V71" s="40" t="s">
        <v>227</v>
      </c>
    </row>
    <row r="72" spans="1:22">
      <c r="V72"/>
    </row>
    <row r="73" spans="1:22">
      <c r="C73" s="25" t="s">
        <v>448</v>
      </c>
      <c r="V73"/>
    </row>
    <row r="74" spans="1:22">
      <c r="V74"/>
    </row>
    <row r="75" spans="1:22">
      <c r="C75" s="60" t="s">
        <v>225</v>
      </c>
      <c r="D75" s="158"/>
      <c r="E75" s="27" t="s">
        <v>27</v>
      </c>
      <c r="F75" s="158"/>
      <c r="G75" s="158"/>
      <c r="H75" s="149"/>
      <c r="I75" s="149"/>
      <c r="J75" s="149"/>
      <c r="K75" s="149"/>
      <c r="L75" s="149"/>
      <c r="M75" s="149"/>
      <c r="N75" s="149"/>
      <c r="O75" s="149"/>
      <c r="P75" s="149"/>
      <c r="Q75" s="149"/>
      <c r="R75" s="149"/>
      <c r="S75" s="149"/>
      <c r="T75" s="149"/>
      <c r="U75" s="158"/>
      <c r="V75" s="40" t="s">
        <v>227</v>
      </c>
    </row>
    <row r="76" spans="1:22">
      <c r="C76" s="60" t="s">
        <v>225</v>
      </c>
      <c r="D76" s="158"/>
      <c r="E76" s="27" t="s">
        <v>27</v>
      </c>
      <c r="F76" s="158"/>
      <c r="G76" s="158"/>
      <c r="H76" s="149"/>
      <c r="I76" s="149"/>
      <c r="J76" s="149"/>
      <c r="K76" s="149"/>
      <c r="L76" s="149"/>
      <c r="M76" s="149"/>
      <c r="N76" s="149"/>
      <c r="O76" s="149"/>
      <c r="P76" s="149"/>
      <c r="Q76" s="149"/>
      <c r="R76" s="149"/>
      <c r="S76" s="149"/>
      <c r="T76" s="149"/>
      <c r="U76" s="158"/>
      <c r="V76" s="40" t="s">
        <v>227</v>
      </c>
    </row>
    <row r="77" spans="1:22">
      <c r="C77" s="60" t="s">
        <v>225</v>
      </c>
      <c r="D77" s="158"/>
      <c r="E77" s="27" t="s">
        <v>27</v>
      </c>
      <c r="F77" s="158"/>
      <c r="G77" s="158"/>
      <c r="H77" s="149"/>
      <c r="I77" s="149"/>
      <c r="J77" s="149"/>
      <c r="K77" s="149"/>
      <c r="L77" s="149"/>
      <c r="M77" s="149"/>
      <c r="N77" s="149"/>
      <c r="O77" s="149"/>
      <c r="P77" s="149"/>
      <c r="Q77" s="149"/>
      <c r="R77" s="149"/>
      <c r="S77" s="149"/>
      <c r="T77" s="149"/>
      <c r="U77" s="158"/>
      <c r="V77" s="40" t="s">
        <v>227</v>
      </c>
    </row>
    <row r="78" spans="1:22">
      <c r="V78"/>
    </row>
    <row r="79" spans="1:22">
      <c r="V79"/>
    </row>
    <row r="80" spans="1:22" hidden="1">
      <c r="V80"/>
    </row>
    <row r="81" spans="22:22" hidden="1">
      <c r="V81"/>
    </row>
    <row r="82" spans="22:22" hidden="1">
      <c r="V82"/>
    </row>
    <row r="83" spans="22:22" hidden="1">
      <c r="V83"/>
    </row>
    <row r="84" spans="22:22" hidden="1">
      <c r="V84"/>
    </row>
    <row r="85" spans="22:22" hidden="1">
      <c r="V85"/>
    </row>
    <row r="86" spans="22:22" hidden="1">
      <c r="V86"/>
    </row>
    <row r="87" spans="22:22" hidden="1">
      <c r="V87"/>
    </row>
    <row r="88" spans="22:22" hidden="1">
      <c r="V88"/>
    </row>
    <row r="89" spans="22:22" hidden="1">
      <c r="V89"/>
    </row>
    <row r="90" spans="22:22" hidden="1">
      <c r="V90"/>
    </row>
    <row r="91" spans="22:22" hidden="1">
      <c r="V91"/>
    </row>
    <row r="92" spans="22:22" hidden="1">
      <c r="V92"/>
    </row>
    <row r="93" spans="22:22" hidden="1">
      <c r="V93"/>
    </row>
    <row r="94" spans="22:22" hidden="1">
      <c r="V94"/>
    </row>
    <row r="95" spans="22:22" hidden="1">
      <c r="V95"/>
    </row>
    <row r="96" spans="22:22" hidden="1">
      <c r="V96"/>
    </row>
    <row r="97" spans="22:22" hidden="1">
      <c r="V97"/>
    </row>
    <row r="98" spans="22:22" hidden="1">
      <c r="V98"/>
    </row>
    <row r="99" spans="22:22" hidden="1">
      <c r="V99"/>
    </row>
    <row r="100" spans="22:22" hidden="1">
      <c r="V100"/>
    </row>
    <row r="101" spans="22:22" hidden="1">
      <c r="V101"/>
    </row>
    <row r="102" spans="22:22" hidden="1">
      <c r="V102"/>
    </row>
    <row r="103" spans="22:22" hidden="1">
      <c r="V103"/>
    </row>
    <row r="104" spans="22:22" hidden="1">
      <c r="V104"/>
    </row>
    <row r="105" spans="22:22" hidden="1">
      <c r="V105"/>
    </row>
    <row r="106" spans="22:22" hidden="1">
      <c r="V106"/>
    </row>
    <row r="107" spans="22:22" hidden="1">
      <c r="V107"/>
    </row>
    <row r="108" spans="22:22" hidden="1">
      <c r="V108"/>
    </row>
    <row r="109" spans="22:22" hidden="1">
      <c r="V109"/>
    </row>
    <row r="110" spans="22:22" hidden="1">
      <c r="V110"/>
    </row>
    <row r="111" spans="22:22" hidden="1">
      <c r="V111"/>
    </row>
    <row r="112" spans="22:22" hidden="1">
      <c r="V112"/>
    </row>
    <row r="113" spans="22:22" hidden="1">
      <c r="V113"/>
    </row>
    <row r="114" spans="22:22" hidden="1">
      <c r="V114"/>
    </row>
    <row r="115" spans="22:22" hidden="1">
      <c r="V115"/>
    </row>
    <row r="116" spans="22:22" hidden="1">
      <c r="V116"/>
    </row>
    <row r="117" spans="22:22" hidden="1">
      <c r="V117"/>
    </row>
    <row r="118" spans="22:22" hidden="1">
      <c r="V118"/>
    </row>
    <row r="119" spans="22:22" hidden="1">
      <c r="V119"/>
    </row>
    <row r="120" spans="22:22" hidden="1">
      <c r="V120"/>
    </row>
    <row r="121" spans="22:22" hidden="1">
      <c r="V121"/>
    </row>
    <row r="122" spans="22:22" hidden="1">
      <c r="V122"/>
    </row>
    <row r="123" spans="22:22" hidden="1">
      <c r="V123"/>
    </row>
    <row r="124" spans="22:22" hidden="1">
      <c r="V124"/>
    </row>
    <row r="125" spans="22:22" hidden="1">
      <c r="V125"/>
    </row>
    <row r="126" spans="22:22" hidden="1">
      <c r="V126"/>
    </row>
    <row r="127" spans="22:22" hidden="1">
      <c r="V127"/>
    </row>
    <row r="128" spans="22:22" hidden="1">
      <c r="V128"/>
    </row>
    <row r="129" spans="22:22" hidden="1">
      <c r="V129"/>
    </row>
    <row r="130" spans="22:22" hidden="1">
      <c r="V130"/>
    </row>
    <row r="131" spans="22:22" hidden="1">
      <c r="V131"/>
    </row>
    <row r="132" spans="22:22" hidden="1">
      <c r="V132"/>
    </row>
    <row r="133" spans="22:22" hidden="1">
      <c r="V133"/>
    </row>
    <row r="134" spans="22:22" hidden="1">
      <c r="V134"/>
    </row>
    <row r="135" spans="22:22" hidden="1">
      <c r="V135"/>
    </row>
    <row r="136" spans="22:22" hidden="1">
      <c r="V136"/>
    </row>
    <row r="137" spans="22:22" hidden="1">
      <c r="V137"/>
    </row>
    <row r="138" spans="22:22" hidden="1">
      <c r="V138"/>
    </row>
    <row r="139" spans="22:22" hidden="1">
      <c r="V139"/>
    </row>
    <row r="140" spans="22:22" hidden="1">
      <c r="V140"/>
    </row>
    <row r="141" spans="22:22" hidden="1">
      <c r="V141"/>
    </row>
    <row r="142" spans="22:22" hidden="1">
      <c r="V142"/>
    </row>
    <row r="143" spans="22:22" hidden="1">
      <c r="V143"/>
    </row>
    <row r="144" spans="22:22" hidden="1">
      <c r="V144"/>
    </row>
    <row r="145" spans="22:22" hidden="1">
      <c r="V145"/>
    </row>
    <row r="146" spans="22:22" hidden="1">
      <c r="V146"/>
    </row>
    <row r="147" spans="22:22" hidden="1">
      <c r="V147"/>
    </row>
    <row r="148" spans="22:22" hidden="1">
      <c r="V148"/>
    </row>
    <row r="149" spans="22:22" hidden="1">
      <c r="V149"/>
    </row>
    <row r="150" spans="22:22" hidden="1">
      <c r="V150"/>
    </row>
    <row r="151" spans="22:22" hidden="1">
      <c r="V151"/>
    </row>
    <row r="152" spans="22:22" hidden="1">
      <c r="V152"/>
    </row>
    <row r="153" spans="22:22" hidden="1">
      <c r="V153"/>
    </row>
    <row r="154" spans="22:22" hidden="1">
      <c r="V154"/>
    </row>
    <row r="155" spans="22:22" hidden="1">
      <c r="V155"/>
    </row>
    <row r="156" spans="22:22" hidden="1">
      <c r="V156"/>
    </row>
    <row r="157" spans="22:22" hidden="1">
      <c r="V157"/>
    </row>
    <row r="158" spans="22:22" hidden="1">
      <c r="V158"/>
    </row>
    <row r="159" spans="22:22" hidden="1">
      <c r="V159"/>
    </row>
    <row r="160" spans="22:22" hidden="1">
      <c r="V160"/>
    </row>
    <row r="161" spans="22:22" hidden="1">
      <c r="V161"/>
    </row>
    <row r="162" spans="22:22" hidden="1">
      <c r="V162"/>
    </row>
    <row r="163" spans="22:22" hidden="1">
      <c r="V163"/>
    </row>
    <row r="164" spans="22:22" hidden="1">
      <c r="V164"/>
    </row>
    <row r="165" spans="22:22" hidden="1">
      <c r="V165"/>
    </row>
    <row r="166" spans="22:22" hidden="1">
      <c r="V166"/>
    </row>
    <row r="167" spans="22:22" hidden="1">
      <c r="V167"/>
    </row>
    <row r="168" spans="22:22" hidden="1">
      <c r="V168"/>
    </row>
    <row r="169" spans="22:22" hidden="1">
      <c r="V169"/>
    </row>
    <row r="170" spans="22:22" hidden="1">
      <c r="V170"/>
    </row>
    <row r="171" spans="22:22" hidden="1">
      <c r="V171"/>
    </row>
    <row r="172" spans="22:22" hidden="1">
      <c r="V172"/>
    </row>
    <row r="173" spans="22:22" hidden="1">
      <c r="V173"/>
    </row>
    <row r="174" spans="22:22" hidden="1">
      <c r="V174"/>
    </row>
    <row r="175" spans="22:22" hidden="1">
      <c r="V175"/>
    </row>
    <row r="176" spans="22:22" hidden="1">
      <c r="V176"/>
    </row>
    <row r="177" spans="22:22" hidden="1">
      <c r="V177"/>
    </row>
    <row r="178" spans="22:22" hidden="1">
      <c r="V178"/>
    </row>
    <row r="179" spans="22:22" hidden="1">
      <c r="V179"/>
    </row>
    <row r="180" spans="22:22" hidden="1">
      <c r="V180"/>
    </row>
    <row r="181" spans="22:22" hidden="1">
      <c r="V181"/>
    </row>
    <row r="182" spans="22:22" hidden="1">
      <c r="V182"/>
    </row>
    <row r="183" spans="22:22" hidden="1">
      <c r="V183"/>
    </row>
    <row r="184" spans="22:22" hidden="1">
      <c r="V184"/>
    </row>
    <row r="185" spans="22:22" hidden="1">
      <c r="V185"/>
    </row>
    <row r="186" spans="22:22" hidden="1">
      <c r="V186"/>
    </row>
    <row r="187" spans="22:22" hidden="1">
      <c r="V187"/>
    </row>
    <row r="188" spans="22:22" hidden="1">
      <c r="V188"/>
    </row>
    <row r="189" spans="22:22" hidden="1">
      <c r="V189"/>
    </row>
    <row r="190" spans="22:22" hidden="1">
      <c r="V190"/>
    </row>
    <row r="191" spans="22:22" hidden="1">
      <c r="V191"/>
    </row>
    <row r="192" spans="22:22" hidden="1">
      <c r="V192"/>
    </row>
    <row r="193" spans="22:22" hidden="1">
      <c r="V193"/>
    </row>
    <row r="194" spans="22:22" hidden="1">
      <c r="V194"/>
    </row>
    <row r="195" spans="22:22" hidden="1">
      <c r="V195"/>
    </row>
    <row r="196" spans="22:22" hidden="1">
      <c r="V196"/>
    </row>
    <row r="197" spans="22:22" hidden="1">
      <c r="V197"/>
    </row>
    <row r="198" spans="22:22" hidden="1">
      <c r="V198"/>
    </row>
    <row r="199" spans="22:22" hidden="1">
      <c r="V199"/>
    </row>
    <row r="200" spans="22:22" hidden="1">
      <c r="V200"/>
    </row>
    <row r="201" spans="22:22" hidden="1">
      <c r="V201"/>
    </row>
    <row r="202" spans="22:22" hidden="1">
      <c r="V202"/>
    </row>
    <row r="203" spans="22:22" hidden="1">
      <c r="V203"/>
    </row>
    <row r="204" spans="22:22" hidden="1">
      <c r="V204"/>
    </row>
    <row r="205" spans="22:22" hidden="1">
      <c r="V205"/>
    </row>
    <row r="206" spans="22:22" hidden="1">
      <c r="V206"/>
    </row>
    <row r="207" spans="22:22" hidden="1">
      <c r="V207"/>
    </row>
    <row r="208" spans="22:22" hidden="1">
      <c r="V208"/>
    </row>
    <row r="209" spans="22:22" hidden="1">
      <c r="V209"/>
    </row>
    <row r="210" spans="22:22" hidden="1">
      <c r="V210"/>
    </row>
    <row r="211" spans="22:22" hidden="1">
      <c r="V211"/>
    </row>
    <row r="212" spans="22:22" hidden="1">
      <c r="V212"/>
    </row>
    <row r="213" spans="22:22" hidden="1">
      <c r="V213"/>
    </row>
    <row r="214" spans="22:22" hidden="1">
      <c r="V214"/>
    </row>
    <row r="215" spans="22:22" hidden="1">
      <c r="V215"/>
    </row>
    <row r="216" spans="22:22" hidden="1">
      <c r="V216"/>
    </row>
    <row r="217" spans="22:22" hidden="1">
      <c r="V217"/>
    </row>
    <row r="218" spans="22:22" hidden="1">
      <c r="V218"/>
    </row>
    <row r="219" spans="22:22" hidden="1">
      <c r="V219"/>
    </row>
    <row r="220" spans="22:22" hidden="1">
      <c r="V220"/>
    </row>
    <row r="221" spans="22:22" hidden="1">
      <c r="V221"/>
    </row>
    <row r="222" spans="22:22" hidden="1">
      <c r="V222"/>
    </row>
    <row r="223" spans="22:22" hidden="1">
      <c r="V223"/>
    </row>
    <row r="224" spans="22:22" hidden="1">
      <c r="V224"/>
    </row>
    <row r="225" spans="22:22" hidden="1">
      <c r="V225"/>
    </row>
    <row r="226" spans="22:22" hidden="1">
      <c r="V226"/>
    </row>
    <row r="227" spans="22:22" hidden="1">
      <c r="V227"/>
    </row>
    <row r="228" spans="22:22" hidden="1">
      <c r="V228"/>
    </row>
    <row r="229" spans="22:22" hidden="1">
      <c r="V229"/>
    </row>
    <row r="230" spans="22:22" hidden="1">
      <c r="V230"/>
    </row>
    <row r="231" spans="22:22" hidden="1">
      <c r="V231"/>
    </row>
    <row r="232" spans="22:22" hidden="1">
      <c r="V232"/>
    </row>
    <row r="233" spans="22:22" hidden="1"/>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rgb="FF92D050"/>
  </sheetPr>
  <dimension ref="A1:IV264"/>
  <sheetViews>
    <sheetView showGridLines="0" zoomScale="70" zoomScaleNormal="70" workbookViewId="0"/>
  </sheetViews>
  <sheetFormatPr defaultColWidth="0" defaultRowHeight="12.75" zeroHeight="1"/>
  <cols>
    <col min="1" max="1" width="2.375" customWidth="1"/>
    <col min="2" max="2" width="3.125" customWidth="1"/>
    <col min="3" max="3" width="62" customWidth="1"/>
    <col min="4" max="4" width="17.875" customWidth="1"/>
    <col min="5" max="5" width="13.375" customWidth="1"/>
    <col min="6" max="6" width="1.75" customWidth="1"/>
    <col min="7" max="7" width="1.5" customWidth="1"/>
    <col min="8" max="20" width="10.625" customWidth="1"/>
    <col min="21" max="21" width="3.875" customWidth="1"/>
    <col min="22" max="22" width="73.125" customWidth="1"/>
    <col min="23" max="23" width="10.625" customWidth="1"/>
  </cols>
  <sheetData>
    <row r="1" spans="1:23">
      <c r="A1" s="3"/>
      <c r="B1" s="3"/>
      <c r="C1" s="3"/>
      <c r="D1" s="3"/>
      <c r="E1" s="3"/>
      <c r="F1" s="3"/>
      <c r="G1" s="3"/>
      <c r="H1" s="3"/>
      <c r="I1" s="3"/>
      <c r="J1" s="3"/>
      <c r="K1" s="3"/>
      <c r="L1" s="3"/>
      <c r="M1" s="3"/>
      <c r="N1" s="3"/>
      <c r="O1" s="3"/>
      <c r="P1" s="3"/>
      <c r="Q1" s="3"/>
      <c r="R1" s="3"/>
      <c r="S1" s="3"/>
      <c r="T1" s="3"/>
      <c r="U1" s="3"/>
      <c r="V1" s="3"/>
      <c r="W1" s="3"/>
    </row>
    <row r="2" spans="1:23">
      <c r="A2" s="3"/>
      <c r="B2" s="3"/>
      <c r="C2" s="3"/>
      <c r="D2" s="3"/>
      <c r="E2" s="3"/>
      <c r="F2" s="3"/>
      <c r="G2" s="3"/>
      <c r="H2" s="3"/>
      <c r="I2" s="3"/>
      <c r="J2" s="3"/>
      <c r="K2" s="3"/>
      <c r="L2" s="3"/>
      <c r="M2" s="3"/>
      <c r="N2" s="3"/>
      <c r="O2" s="3"/>
      <c r="P2" s="3"/>
      <c r="Q2" s="3"/>
      <c r="R2" s="3"/>
      <c r="S2" s="3"/>
      <c r="T2" s="3"/>
      <c r="U2" s="3"/>
      <c r="V2" s="3"/>
      <c r="W2" s="3"/>
    </row>
    <row r="3" spans="1:23" ht="19.5">
      <c r="A3" s="3"/>
      <c r="B3" s="3"/>
      <c r="C3" s="3"/>
      <c r="D3" s="4" t="s">
        <v>0</v>
      </c>
      <c r="E3" s="3"/>
      <c r="F3" s="3"/>
      <c r="G3" s="3"/>
      <c r="H3" s="3"/>
      <c r="I3" s="3"/>
      <c r="J3" s="3"/>
      <c r="K3" s="3"/>
      <c r="L3" s="3"/>
      <c r="M3" s="3"/>
      <c r="N3" s="3"/>
      <c r="O3" s="3"/>
      <c r="P3" s="3"/>
      <c r="Q3" s="3"/>
      <c r="R3" s="3"/>
      <c r="S3" s="3"/>
      <c r="T3" s="3"/>
      <c r="U3" s="3"/>
      <c r="V3" s="3"/>
      <c r="W3" s="3"/>
    </row>
    <row r="4" spans="1:23">
      <c r="A4" s="3"/>
      <c r="B4" s="3"/>
      <c r="C4" s="3"/>
      <c r="D4" s="3"/>
      <c r="E4" s="3"/>
      <c r="F4" s="3"/>
      <c r="G4" s="3"/>
      <c r="H4" s="3"/>
      <c r="I4" s="3"/>
      <c r="J4" s="3"/>
      <c r="K4" s="3"/>
      <c r="L4" s="3"/>
      <c r="M4" s="3"/>
      <c r="N4" s="3"/>
      <c r="O4" s="3"/>
      <c r="P4" s="3"/>
      <c r="Q4" s="3"/>
      <c r="R4" s="3"/>
      <c r="S4" s="3"/>
      <c r="T4" s="3"/>
      <c r="U4" s="3"/>
      <c r="V4" s="3"/>
      <c r="W4" s="3"/>
    </row>
    <row r="5" spans="1:23" ht="18">
      <c r="A5" s="3"/>
      <c r="B5" s="3"/>
      <c r="C5" s="3"/>
      <c r="D5" s="73" t="s">
        <v>414</v>
      </c>
      <c r="E5" s="3"/>
      <c r="F5" s="3"/>
      <c r="G5" s="3"/>
      <c r="H5" s="3"/>
      <c r="I5" s="3"/>
      <c r="J5" s="3"/>
      <c r="K5" s="3"/>
      <c r="L5" s="3"/>
      <c r="M5" s="3"/>
      <c r="N5" s="3"/>
      <c r="O5" s="3"/>
      <c r="P5" s="3"/>
      <c r="Q5" s="3"/>
      <c r="R5" s="3"/>
      <c r="S5" s="3"/>
      <c r="T5" s="3"/>
      <c r="U5" s="3"/>
      <c r="V5" s="3"/>
      <c r="W5" s="3"/>
    </row>
    <row r="6" spans="1:23">
      <c r="A6" s="3"/>
      <c r="B6" s="3"/>
      <c r="C6" s="3"/>
      <c r="D6" s="3"/>
      <c r="E6" s="3"/>
      <c r="F6" s="3"/>
      <c r="G6" s="3"/>
      <c r="H6" s="3"/>
      <c r="I6" s="3"/>
      <c r="J6" s="3"/>
      <c r="K6" s="3"/>
      <c r="L6" s="3"/>
      <c r="M6" s="3"/>
      <c r="N6" s="3"/>
      <c r="O6" s="3"/>
      <c r="P6" s="3"/>
      <c r="Q6" s="3"/>
      <c r="R6" s="3"/>
      <c r="S6" s="3"/>
      <c r="T6" s="3"/>
      <c r="U6" s="3"/>
      <c r="V6" s="3"/>
      <c r="W6" s="3"/>
    </row>
    <row r="7" spans="1:23">
      <c r="A7" s="22"/>
      <c r="B7" s="22"/>
      <c r="C7" s="22"/>
      <c r="D7" s="22"/>
      <c r="E7" s="22"/>
      <c r="F7" s="22"/>
      <c r="G7" s="22"/>
      <c r="H7" s="22"/>
      <c r="I7" s="22"/>
      <c r="J7" s="22"/>
      <c r="K7" s="22"/>
      <c r="L7" s="22"/>
      <c r="M7" s="22"/>
      <c r="N7" s="22"/>
      <c r="O7" s="22"/>
      <c r="P7" s="22"/>
      <c r="Q7" s="22"/>
      <c r="R7" s="22"/>
      <c r="S7" s="22"/>
      <c r="T7" s="22"/>
      <c r="U7" s="22"/>
      <c r="V7" s="22"/>
      <c r="W7" s="22"/>
    </row>
    <row r="8" spans="1:23">
      <c r="A8" s="22"/>
      <c r="B8" s="22"/>
      <c r="C8" s="22" t="s">
        <v>226</v>
      </c>
      <c r="D8" s="22"/>
      <c r="E8" s="22"/>
      <c r="F8" s="22"/>
      <c r="G8" s="22"/>
      <c r="H8" s="82">
        <f>'1'!H$10</f>
        <v>1</v>
      </c>
      <c r="I8" s="82">
        <f>'1'!I$10</f>
        <v>2</v>
      </c>
      <c r="J8" s="82">
        <f>'1'!J$10</f>
        <v>3</v>
      </c>
      <c r="K8" s="82">
        <f>'1'!K$10</f>
        <v>4</v>
      </c>
      <c r="L8" s="82">
        <f>'1'!L$10</f>
        <v>5</v>
      </c>
      <c r="M8" s="82">
        <f>'1'!M$10</f>
        <v>6</v>
      </c>
      <c r="N8" s="82">
        <f>'1'!N$10</f>
        <v>7</v>
      </c>
      <c r="O8" s="82">
        <f>'1'!O$10</f>
        <v>8</v>
      </c>
      <c r="P8" s="82">
        <f>'1'!P$10</f>
        <v>9</v>
      </c>
      <c r="Q8" s="82">
        <f>'1'!Q$10</f>
        <v>10</v>
      </c>
      <c r="R8" s="82">
        <f>'1'!R$10</f>
        <v>11</v>
      </c>
      <c r="S8" s="82">
        <f>'1'!S$10</f>
        <v>12</v>
      </c>
      <c r="T8" s="82">
        <f>'1'!T$10</f>
        <v>13</v>
      </c>
      <c r="V8" s="22"/>
    </row>
    <row r="9" spans="1:23">
      <c r="A9" s="22"/>
      <c r="B9" s="22"/>
      <c r="C9" s="22"/>
      <c r="D9" s="22"/>
      <c r="E9" s="22"/>
      <c r="F9" s="22"/>
      <c r="G9" s="22"/>
      <c r="H9" s="22"/>
      <c r="I9" s="22"/>
      <c r="J9" s="22"/>
      <c r="K9" s="22"/>
      <c r="L9" s="22"/>
      <c r="M9" s="22"/>
      <c r="N9" s="22"/>
      <c r="O9" s="22"/>
      <c r="P9" s="22"/>
      <c r="Q9" s="22"/>
      <c r="R9" s="22"/>
      <c r="S9" s="22"/>
      <c r="T9" s="22"/>
      <c r="V9" s="22"/>
    </row>
    <row r="10" spans="1:23">
      <c r="A10" s="22"/>
      <c r="B10" s="22"/>
      <c r="C10" s="22" t="s">
        <v>20</v>
      </c>
      <c r="D10" s="22"/>
      <c r="E10" s="22"/>
      <c r="F10" s="22"/>
      <c r="G10" s="22"/>
      <c r="H10" s="82">
        <f>'1'!H11</f>
        <v>2014</v>
      </c>
      <c r="I10" s="82">
        <f>'1'!I11</f>
        <v>2015</v>
      </c>
      <c r="J10" s="82">
        <f>'1'!J11</f>
        <v>2016</v>
      </c>
      <c r="K10" s="82">
        <f>'1'!K11</f>
        <v>2017</v>
      </c>
      <c r="L10" s="82">
        <f>'1'!L11</f>
        <v>2018</v>
      </c>
      <c r="M10" s="82">
        <f>'1'!M11</f>
        <v>2019</v>
      </c>
      <c r="N10" s="82">
        <f>'1'!N11</f>
        <v>2020</v>
      </c>
      <c r="O10" s="82">
        <f>'1'!O11</f>
        <v>2021</v>
      </c>
      <c r="P10" s="82">
        <f>'1'!P11</f>
        <v>2022</v>
      </c>
      <c r="Q10" s="82">
        <f>'1'!Q11</f>
        <v>2023</v>
      </c>
      <c r="R10" s="82">
        <f>'1'!R11</f>
        <v>2024</v>
      </c>
      <c r="S10" s="82">
        <f>'1'!S11</f>
        <v>2025</v>
      </c>
      <c r="T10" s="82">
        <f>'1'!T11</f>
        <v>2026</v>
      </c>
      <c r="V10" s="22"/>
    </row>
    <row r="11" spans="1:23">
      <c r="A11" s="22"/>
      <c r="B11" s="22"/>
      <c r="C11" s="22"/>
      <c r="D11" s="22"/>
      <c r="E11" s="22"/>
      <c r="F11" s="22"/>
      <c r="G11" s="22"/>
      <c r="H11" s="22"/>
      <c r="I11" s="22"/>
      <c r="J11" s="22"/>
      <c r="K11" s="22"/>
      <c r="L11" s="22"/>
      <c r="M11" s="22"/>
      <c r="N11" s="22"/>
      <c r="O11" s="22"/>
      <c r="P11" s="22"/>
      <c r="Q11" s="22"/>
      <c r="R11" s="22"/>
      <c r="S11" s="22"/>
      <c r="T11" s="22"/>
      <c r="V11" s="22"/>
    </row>
    <row r="12" spans="1:23">
      <c r="A12" s="22"/>
      <c r="B12" s="65" t="s">
        <v>255</v>
      </c>
      <c r="C12" s="57"/>
      <c r="D12" s="22"/>
      <c r="V12" s="22"/>
    </row>
    <row r="13" spans="1:23">
      <c r="A13" s="22"/>
      <c r="B13" s="22"/>
      <c r="C13" s="22"/>
      <c r="D13" s="22"/>
      <c r="E13" s="67"/>
      <c r="F13" s="22"/>
      <c r="G13" s="22"/>
      <c r="H13" s="22"/>
      <c r="I13" s="22"/>
      <c r="J13" s="22"/>
      <c r="K13" s="22"/>
      <c r="L13" s="22"/>
      <c r="M13" s="22"/>
      <c r="N13" s="22"/>
      <c r="O13" s="22"/>
      <c r="P13" s="22"/>
      <c r="Q13" s="22"/>
      <c r="R13" s="22"/>
      <c r="S13" s="22"/>
      <c r="T13" s="22"/>
      <c r="V13" s="22"/>
    </row>
    <row r="14" spans="1:23" s="158" customFormat="1">
      <c r="A14" s="22"/>
      <c r="B14" s="22"/>
      <c r="C14" s="25" t="s">
        <v>445</v>
      </c>
      <c r="D14" s="22"/>
      <c r="E14" s="67" t="s">
        <v>27</v>
      </c>
      <c r="F14" s="22"/>
      <c r="G14" s="22"/>
      <c r="H14" s="116">
        <f>SUM(H16,H24,H31)</f>
        <v>0</v>
      </c>
      <c r="I14" s="116">
        <f t="shared" ref="I14:T14" si="0">SUM(I16,I24,I31)</f>
        <v>0</v>
      </c>
      <c r="J14" s="116">
        <f t="shared" si="0"/>
        <v>0</v>
      </c>
      <c r="K14" s="116">
        <f t="shared" si="0"/>
        <v>0</v>
      </c>
      <c r="L14" s="116">
        <f t="shared" si="0"/>
        <v>0</v>
      </c>
      <c r="M14" s="116">
        <f t="shared" si="0"/>
        <v>0</v>
      </c>
      <c r="N14" s="116">
        <f t="shared" si="0"/>
        <v>0</v>
      </c>
      <c r="O14" s="116">
        <f t="shared" si="0"/>
        <v>0</v>
      </c>
      <c r="P14" s="116">
        <f t="shared" si="0"/>
        <v>0</v>
      </c>
      <c r="Q14" s="116">
        <f t="shared" si="0"/>
        <v>0</v>
      </c>
      <c r="R14" s="116">
        <f t="shared" si="0"/>
        <v>0</v>
      </c>
      <c r="S14" s="116">
        <f t="shared" si="0"/>
        <v>0</v>
      </c>
      <c r="T14" s="116">
        <f t="shared" si="0"/>
        <v>0</v>
      </c>
      <c r="V14" s="22"/>
    </row>
    <row r="15" spans="1:23" s="158" customFormat="1">
      <c r="A15" s="22"/>
      <c r="B15" s="22"/>
      <c r="D15" s="22"/>
      <c r="E15" s="67"/>
      <c r="F15" s="22"/>
      <c r="G15" s="22"/>
      <c r="H15" s="22"/>
      <c r="I15" s="22"/>
      <c r="J15" s="22"/>
      <c r="K15" s="22"/>
      <c r="L15" s="22"/>
      <c r="M15" s="22"/>
      <c r="N15" s="22"/>
      <c r="O15" s="22"/>
      <c r="P15" s="22"/>
      <c r="Q15" s="22"/>
      <c r="R15" s="22"/>
      <c r="S15" s="22"/>
      <c r="T15" s="22"/>
      <c r="V15" s="22"/>
    </row>
    <row r="16" spans="1:23" s="158" customFormat="1">
      <c r="A16" s="22"/>
      <c r="B16" s="22"/>
      <c r="C16" s="65" t="s">
        <v>447</v>
      </c>
      <c r="D16" s="22"/>
      <c r="E16" s="67" t="s">
        <v>27</v>
      </c>
      <c r="F16" s="22"/>
      <c r="G16" s="22"/>
      <c r="H16" s="116">
        <f>SUM(H17:H22)</f>
        <v>0</v>
      </c>
      <c r="I16" s="116">
        <f t="shared" ref="I16:T16" si="1">SUM(I17:I22)</f>
        <v>0</v>
      </c>
      <c r="J16" s="116">
        <f t="shared" si="1"/>
        <v>0</v>
      </c>
      <c r="K16" s="116">
        <f t="shared" si="1"/>
        <v>0</v>
      </c>
      <c r="L16" s="116">
        <f t="shared" si="1"/>
        <v>0</v>
      </c>
      <c r="M16" s="116">
        <f t="shared" si="1"/>
        <v>0</v>
      </c>
      <c r="N16" s="116">
        <f t="shared" si="1"/>
        <v>0</v>
      </c>
      <c r="O16" s="116">
        <f t="shared" si="1"/>
        <v>0</v>
      </c>
      <c r="P16" s="116">
        <f t="shared" si="1"/>
        <v>0</v>
      </c>
      <c r="Q16" s="116">
        <f t="shared" si="1"/>
        <v>0</v>
      </c>
      <c r="R16" s="116">
        <f t="shared" si="1"/>
        <v>0</v>
      </c>
      <c r="S16" s="116">
        <f t="shared" si="1"/>
        <v>0</v>
      </c>
      <c r="T16" s="116">
        <f t="shared" si="1"/>
        <v>0</v>
      </c>
      <c r="V16" s="22"/>
    </row>
    <row r="17" spans="1:22" s="158" customFormat="1">
      <c r="A17" s="22"/>
      <c r="B17" s="22"/>
      <c r="C17" s="158" t="s">
        <v>248</v>
      </c>
      <c r="D17" s="22"/>
      <c r="E17" s="67" t="s">
        <v>27</v>
      </c>
      <c r="F17" s="22"/>
      <c r="G17" s="22"/>
      <c r="H17" s="149"/>
      <c r="I17" s="149"/>
      <c r="J17" s="149"/>
      <c r="K17" s="149"/>
      <c r="L17" s="149"/>
      <c r="M17" s="149"/>
      <c r="N17" s="149"/>
      <c r="O17" s="149"/>
      <c r="P17" s="149"/>
      <c r="Q17" s="149"/>
      <c r="R17" s="149"/>
      <c r="S17" s="149"/>
      <c r="T17" s="149"/>
      <c r="V17" s="22"/>
    </row>
    <row r="18" spans="1:22" s="158" customFormat="1">
      <c r="A18" s="22"/>
      <c r="B18" s="22"/>
      <c r="C18" s="158" t="s">
        <v>249</v>
      </c>
      <c r="D18" s="22"/>
      <c r="E18" s="67" t="s">
        <v>27</v>
      </c>
      <c r="F18" s="22"/>
      <c r="G18" s="22"/>
      <c r="H18" s="149"/>
      <c r="I18" s="149"/>
      <c r="J18" s="149"/>
      <c r="K18" s="149"/>
      <c r="L18" s="149"/>
      <c r="M18" s="149"/>
      <c r="N18" s="149"/>
      <c r="O18" s="149"/>
      <c r="P18" s="149"/>
      <c r="Q18" s="149"/>
      <c r="R18" s="149"/>
      <c r="S18" s="149"/>
      <c r="T18" s="149"/>
      <c r="V18" s="22"/>
    </row>
    <row r="19" spans="1:22" s="158" customFormat="1">
      <c r="A19" s="22"/>
      <c r="B19" s="22"/>
      <c r="C19" s="22" t="s">
        <v>256</v>
      </c>
      <c r="D19" s="22"/>
      <c r="E19" s="67" t="s">
        <v>27</v>
      </c>
      <c r="F19" s="22"/>
      <c r="G19" s="22"/>
      <c r="H19" s="149"/>
      <c r="I19" s="149"/>
      <c r="J19" s="149"/>
      <c r="K19" s="149"/>
      <c r="L19" s="149"/>
      <c r="M19" s="149"/>
      <c r="N19" s="149"/>
      <c r="O19" s="149"/>
      <c r="P19" s="149"/>
      <c r="Q19" s="149"/>
      <c r="R19" s="149"/>
      <c r="S19" s="149"/>
      <c r="T19" s="149"/>
      <c r="V19" s="22"/>
    </row>
    <row r="20" spans="1:22" s="158" customFormat="1">
      <c r="A20" s="22"/>
      <c r="B20" s="22"/>
      <c r="C20" s="22" t="s">
        <v>405</v>
      </c>
      <c r="D20" s="22"/>
      <c r="E20" s="67" t="s">
        <v>27</v>
      </c>
      <c r="F20" s="22"/>
      <c r="G20" s="22"/>
      <c r="H20" s="149"/>
      <c r="I20" s="149"/>
      <c r="J20" s="149"/>
      <c r="K20" s="149"/>
      <c r="L20" s="149"/>
      <c r="M20" s="149"/>
      <c r="N20" s="149"/>
      <c r="O20" s="149"/>
      <c r="P20" s="149"/>
      <c r="Q20" s="149"/>
      <c r="R20" s="149"/>
      <c r="S20" s="149"/>
      <c r="T20" s="149"/>
      <c r="V20" s="22"/>
    </row>
    <row r="21" spans="1:22" s="158" customFormat="1">
      <c r="A21" s="22"/>
      <c r="B21" s="22"/>
      <c r="C21" s="158" t="s">
        <v>403</v>
      </c>
      <c r="D21" s="22"/>
      <c r="E21" s="67" t="s">
        <v>27</v>
      </c>
      <c r="F21" s="22"/>
      <c r="G21" s="22"/>
      <c r="H21" s="149"/>
      <c r="I21" s="149"/>
      <c r="J21" s="149"/>
      <c r="K21" s="149"/>
      <c r="L21" s="149"/>
      <c r="M21" s="149"/>
      <c r="N21" s="149"/>
      <c r="O21" s="149"/>
      <c r="P21" s="149"/>
      <c r="Q21" s="149"/>
      <c r="R21" s="149"/>
      <c r="S21" s="149"/>
      <c r="T21" s="149"/>
      <c r="V21" s="22"/>
    </row>
    <row r="22" spans="1:22" s="158" customFormat="1">
      <c r="A22" s="22"/>
      <c r="B22" s="22"/>
      <c r="C22" s="158" t="s">
        <v>252</v>
      </c>
      <c r="D22" s="22"/>
      <c r="E22" s="67" t="s">
        <v>27</v>
      </c>
      <c r="F22" s="22"/>
      <c r="G22" s="22"/>
      <c r="H22" s="149"/>
      <c r="I22" s="149"/>
      <c r="J22" s="149"/>
      <c r="K22" s="149"/>
      <c r="L22" s="149"/>
      <c r="M22" s="149"/>
      <c r="N22" s="149"/>
      <c r="O22" s="149"/>
      <c r="P22" s="149"/>
      <c r="Q22" s="149"/>
      <c r="R22" s="149"/>
      <c r="S22" s="149"/>
      <c r="T22" s="149"/>
      <c r="V22" s="22"/>
    </row>
    <row r="23" spans="1:22" s="158" customFormat="1">
      <c r="A23" s="22"/>
      <c r="B23" s="22"/>
      <c r="D23" s="22"/>
      <c r="E23" s="67"/>
      <c r="F23" s="22"/>
      <c r="G23" s="22"/>
      <c r="H23" s="22"/>
      <c r="I23" s="22"/>
      <c r="J23" s="22"/>
      <c r="K23" s="22"/>
      <c r="L23" s="22"/>
      <c r="M23" s="22"/>
      <c r="N23" s="22"/>
      <c r="O23" s="22"/>
      <c r="P23" s="22"/>
      <c r="Q23" s="22"/>
      <c r="R23" s="22"/>
      <c r="S23" s="22"/>
      <c r="T23" s="22"/>
      <c r="V23" s="22"/>
    </row>
    <row r="24" spans="1:22" s="158" customFormat="1">
      <c r="A24" s="22"/>
      <c r="B24" s="22"/>
      <c r="C24" s="25" t="s">
        <v>446</v>
      </c>
      <c r="D24" s="22"/>
      <c r="E24" s="67" t="s">
        <v>27</v>
      </c>
      <c r="F24" s="22"/>
      <c r="G24" s="22"/>
      <c r="H24" s="116">
        <f>SUM(H25:H29)</f>
        <v>0</v>
      </c>
      <c r="I24" s="116">
        <f t="shared" ref="I24:T24" si="2">SUM(I25:I29)</f>
        <v>0</v>
      </c>
      <c r="J24" s="116">
        <f t="shared" si="2"/>
        <v>0</v>
      </c>
      <c r="K24" s="116">
        <f t="shared" si="2"/>
        <v>0</v>
      </c>
      <c r="L24" s="116">
        <f t="shared" si="2"/>
        <v>0</v>
      </c>
      <c r="M24" s="116">
        <f t="shared" si="2"/>
        <v>0</v>
      </c>
      <c r="N24" s="116">
        <f t="shared" si="2"/>
        <v>0</v>
      </c>
      <c r="O24" s="116">
        <f t="shared" si="2"/>
        <v>0</v>
      </c>
      <c r="P24" s="116">
        <f t="shared" si="2"/>
        <v>0</v>
      </c>
      <c r="Q24" s="116">
        <f t="shared" si="2"/>
        <v>0</v>
      </c>
      <c r="R24" s="116">
        <f t="shared" si="2"/>
        <v>0</v>
      </c>
      <c r="S24" s="116">
        <f t="shared" si="2"/>
        <v>0</v>
      </c>
      <c r="T24" s="116">
        <f t="shared" si="2"/>
        <v>0</v>
      </c>
      <c r="V24" s="22"/>
    </row>
    <row r="25" spans="1:22" s="158" customFormat="1">
      <c r="A25" s="22"/>
      <c r="B25" s="22"/>
      <c r="C25" s="96" t="s">
        <v>250</v>
      </c>
      <c r="D25" s="22"/>
      <c r="E25" s="67" t="s">
        <v>27</v>
      </c>
      <c r="F25" s="22"/>
      <c r="G25" s="22"/>
      <c r="H25" s="149"/>
      <c r="I25" s="149"/>
      <c r="J25" s="149"/>
      <c r="K25" s="149"/>
      <c r="L25" s="149"/>
      <c r="M25" s="149"/>
      <c r="N25" s="149"/>
      <c r="O25" s="149"/>
      <c r="P25" s="149"/>
      <c r="Q25" s="149"/>
      <c r="R25" s="149"/>
      <c r="S25" s="149"/>
      <c r="T25" s="149"/>
    </row>
    <row r="26" spans="1:22" s="158" customFormat="1">
      <c r="A26" s="22"/>
      <c r="B26" s="22"/>
      <c r="C26" s="96" t="s">
        <v>251</v>
      </c>
      <c r="D26" s="22"/>
      <c r="E26" s="67" t="s">
        <v>27</v>
      </c>
      <c r="F26" s="22"/>
      <c r="G26" s="22"/>
      <c r="H26" s="149"/>
      <c r="I26" s="149"/>
      <c r="J26" s="149"/>
      <c r="K26" s="149"/>
      <c r="L26" s="149"/>
      <c r="M26" s="149"/>
      <c r="N26" s="149"/>
      <c r="O26" s="149"/>
      <c r="P26" s="149"/>
      <c r="Q26" s="149"/>
      <c r="R26" s="149"/>
      <c r="S26" s="149"/>
      <c r="T26" s="149"/>
    </row>
    <row r="27" spans="1:22" s="158" customFormat="1">
      <c r="A27" s="22"/>
      <c r="B27" s="22"/>
      <c r="C27" s="96" t="s">
        <v>257</v>
      </c>
      <c r="D27" s="22"/>
      <c r="E27" s="67" t="s">
        <v>27</v>
      </c>
      <c r="F27" s="22"/>
      <c r="G27" s="22"/>
      <c r="H27" s="149"/>
      <c r="I27" s="149"/>
      <c r="J27" s="149"/>
      <c r="K27" s="149"/>
      <c r="L27" s="149"/>
      <c r="M27" s="149"/>
      <c r="N27" s="149"/>
      <c r="O27" s="149"/>
      <c r="P27" s="149"/>
      <c r="Q27" s="149"/>
      <c r="R27" s="149"/>
      <c r="S27" s="149"/>
      <c r="T27" s="149"/>
    </row>
    <row r="28" spans="1:22" s="158" customFormat="1">
      <c r="A28" s="22"/>
      <c r="B28" s="22"/>
      <c r="C28" s="96" t="s">
        <v>258</v>
      </c>
      <c r="D28" s="22"/>
      <c r="E28" s="67" t="s">
        <v>27</v>
      </c>
      <c r="F28" s="22"/>
      <c r="G28" s="22"/>
      <c r="H28" s="149"/>
      <c r="I28" s="149"/>
      <c r="J28" s="149"/>
      <c r="K28" s="149"/>
      <c r="L28" s="149"/>
      <c r="M28" s="149"/>
      <c r="N28" s="149"/>
      <c r="O28" s="149"/>
      <c r="P28" s="149"/>
      <c r="Q28" s="149"/>
      <c r="R28" s="149"/>
      <c r="S28" s="149"/>
      <c r="T28" s="149"/>
    </row>
    <row r="29" spans="1:22" s="158" customFormat="1">
      <c r="A29" s="22"/>
      <c r="B29" s="22"/>
      <c r="C29" s="26" t="s">
        <v>404</v>
      </c>
      <c r="D29" s="22"/>
      <c r="E29" s="67" t="s">
        <v>27</v>
      </c>
      <c r="F29" s="22"/>
      <c r="G29" s="22"/>
      <c r="H29" s="149"/>
      <c r="I29" s="149"/>
      <c r="J29" s="149"/>
      <c r="K29" s="149"/>
      <c r="L29" s="149"/>
      <c r="M29" s="149"/>
      <c r="N29" s="149"/>
      <c r="O29" s="149"/>
      <c r="P29" s="149"/>
      <c r="Q29" s="149"/>
      <c r="R29" s="149"/>
      <c r="S29" s="149"/>
      <c r="T29" s="149"/>
    </row>
    <row r="30" spans="1:22">
      <c r="I30" s="167"/>
      <c r="J30" s="167"/>
      <c r="K30" s="167"/>
      <c r="L30" s="167"/>
      <c r="M30" s="167"/>
      <c r="N30" s="167"/>
      <c r="O30" s="167"/>
      <c r="P30" s="167"/>
      <c r="Q30" s="167"/>
      <c r="R30" s="167"/>
      <c r="S30" s="167"/>
      <c r="T30" s="167"/>
    </row>
    <row r="31" spans="1:22" s="158" customFormat="1">
      <c r="A31" s="22"/>
      <c r="B31" s="22"/>
      <c r="C31" s="111" t="s">
        <v>467</v>
      </c>
      <c r="D31" s="22"/>
      <c r="E31" s="67" t="s">
        <v>27</v>
      </c>
      <c r="F31" s="22"/>
      <c r="G31" s="22"/>
      <c r="H31" s="149"/>
      <c r="I31" s="149"/>
      <c r="J31" s="149"/>
      <c r="K31" s="149"/>
      <c r="L31" s="149"/>
      <c r="M31" s="149"/>
      <c r="N31" s="149"/>
      <c r="O31" s="149"/>
      <c r="P31" s="149"/>
      <c r="Q31" s="149"/>
      <c r="R31" s="149"/>
      <c r="S31" s="149"/>
      <c r="T31" s="149"/>
      <c r="V31"/>
    </row>
    <row r="32" spans="1:22" s="158" customFormat="1">
      <c r="A32" s="22"/>
      <c r="B32" s="22"/>
      <c r="D32" s="22"/>
      <c r="E32" s="67"/>
      <c r="F32" s="22"/>
      <c r="G32" s="22"/>
      <c r="H32" s="22"/>
      <c r="I32" s="22"/>
      <c r="J32" s="22"/>
      <c r="K32" s="22"/>
      <c r="L32" s="22"/>
      <c r="M32" s="22"/>
      <c r="N32" s="22"/>
      <c r="O32" s="22"/>
      <c r="P32" s="22"/>
      <c r="Q32" s="22"/>
      <c r="R32" s="22"/>
      <c r="S32" s="22"/>
      <c r="T32" s="22"/>
      <c r="V32"/>
    </row>
    <row r="33" spans="1:256" s="158" customFormat="1">
      <c r="A33" s="22"/>
      <c r="B33" s="22"/>
      <c r="C33" s="25" t="s">
        <v>448</v>
      </c>
      <c r="D33" s="22"/>
      <c r="E33" s="67" t="s">
        <v>27</v>
      </c>
      <c r="F33" s="22"/>
      <c r="G33" s="22"/>
      <c r="H33" s="161">
        <f>SUM(H35,H38,H43,H49,H55)</f>
        <v>0</v>
      </c>
      <c r="I33" s="161">
        <f t="shared" ref="I33:T33" si="3">SUM(I35,I38,I43,I49,I55)</f>
        <v>0</v>
      </c>
      <c r="J33" s="161">
        <f t="shared" si="3"/>
        <v>0</v>
      </c>
      <c r="K33" s="161">
        <f t="shared" si="3"/>
        <v>0</v>
      </c>
      <c r="L33" s="161">
        <f t="shared" si="3"/>
        <v>0</v>
      </c>
      <c r="M33" s="161">
        <f t="shared" si="3"/>
        <v>0</v>
      </c>
      <c r="N33" s="161">
        <f t="shared" si="3"/>
        <v>0</v>
      </c>
      <c r="O33" s="161">
        <f t="shared" si="3"/>
        <v>0</v>
      </c>
      <c r="P33" s="161">
        <f t="shared" si="3"/>
        <v>0</v>
      </c>
      <c r="Q33" s="161">
        <f t="shared" si="3"/>
        <v>0</v>
      </c>
      <c r="R33" s="161">
        <f t="shared" si="3"/>
        <v>0</v>
      </c>
      <c r="S33" s="161">
        <f t="shared" si="3"/>
        <v>0</v>
      </c>
      <c r="T33" s="161">
        <f t="shared" si="3"/>
        <v>0</v>
      </c>
      <c r="V33"/>
    </row>
    <row r="34" spans="1:256" s="94" customFormat="1">
      <c r="A34" s="22"/>
      <c r="B34" s="22"/>
      <c r="C34" s="22"/>
      <c r="D34" s="22"/>
      <c r="E34" s="22"/>
      <c r="F34" s="22"/>
      <c r="G34" s="22"/>
      <c r="H34" s="133"/>
      <c r="I34" s="133"/>
      <c r="J34" s="133"/>
      <c r="K34" s="133"/>
      <c r="L34" s="133"/>
      <c r="M34" s="133"/>
      <c r="N34" s="133"/>
      <c r="O34" s="133"/>
      <c r="P34" s="133"/>
      <c r="Q34" s="133"/>
      <c r="R34" s="133"/>
      <c r="S34" s="133"/>
      <c r="T34" s="133"/>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s="158" customFormat="1">
      <c r="C35" s="25" t="s">
        <v>393</v>
      </c>
      <c r="D35" s="66"/>
      <c r="E35" s="27" t="s">
        <v>27</v>
      </c>
      <c r="H35" s="156">
        <f>SUM(H36)</f>
        <v>0</v>
      </c>
      <c r="I35" s="161">
        <f t="shared" ref="I35:T35" si="4">SUM(I36)</f>
        <v>0</v>
      </c>
      <c r="J35" s="161">
        <f t="shared" si="4"/>
        <v>0</v>
      </c>
      <c r="K35" s="161">
        <f t="shared" si="4"/>
        <v>0</v>
      </c>
      <c r="L35" s="161">
        <f t="shared" si="4"/>
        <v>0</v>
      </c>
      <c r="M35" s="161">
        <f t="shared" si="4"/>
        <v>0</v>
      </c>
      <c r="N35" s="161">
        <f t="shared" si="4"/>
        <v>0</v>
      </c>
      <c r="O35" s="161">
        <f t="shared" si="4"/>
        <v>0</v>
      </c>
      <c r="P35" s="161">
        <f t="shared" si="4"/>
        <v>0</v>
      </c>
      <c r="Q35" s="161">
        <f t="shared" si="4"/>
        <v>0</v>
      </c>
      <c r="R35" s="161">
        <f t="shared" si="4"/>
        <v>0</v>
      </c>
      <c r="S35" s="161">
        <f t="shared" si="4"/>
        <v>0</v>
      </c>
      <c r="T35" s="161">
        <f t="shared" si="4"/>
        <v>0</v>
      </c>
      <c r="V35"/>
    </row>
    <row r="36" spans="1:256" s="158" customFormat="1">
      <c r="C36" s="42" t="s">
        <v>453</v>
      </c>
      <c r="E36" s="27" t="s">
        <v>27</v>
      </c>
      <c r="H36" s="149"/>
      <c r="I36" s="149"/>
      <c r="J36" s="149"/>
      <c r="K36" s="149"/>
      <c r="L36" s="149"/>
      <c r="M36" s="149"/>
      <c r="N36" s="149"/>
      <c r="O36" s="149"/>
      <c r="P36" s="149"/>
      <c r="Q36" s="149"/>
      <c r="R36" s="149"/>
      <c r="S36" s="149"/>
      <c r="T36" s="149"/>
      <c r="V36"/>
    </row>
    <row r="37" spans="1:256" s="158" customFormat="1">
      <c r="I37" s="167"/>
      <c r="J37" s="167"/>
      <c r="K37" s="167"/>
      <c r="L37" s="167"/>
      <c r="M37" s="167"/>
      <c r="N37" s="167"/>
      <c r="O37" s="167"/>
      <c r="P37" s="167"/>
      <c r="Q37" s="167"/>
      <c r="R37" s="167"/>
      <c r="S37" s="167"/>
      <c r="T37" s="167"/>
      <c r="V37"/>
    </row>
    <row r="38" spans="1:256" s="158" customFormat="1">
      <c r="C38" s="65" t="s">
        <v>454</v>
      </c>
      <c r="E38" s="27" t="s">
        <v>27</v>
      </c>
      <c r="H38" s="156">
        <f>SUM(H39:H41)</f>
        <v>0</v>
      </c>
      <c r="I38" s="161">
        <f t="shared" ref="I38:T38" si="5">SUM(I39:I41)</f>
        <v>0</v>
      </c>
      <c r="J38" s="161">
        <f t="shared" si="5"/>
        <v>0</v>
      </c>
      <c r="K38" s="161">
        <f t="shared" si="5"/>
        <v>0</v>
      </c>
      <c r="L38" s="161">
        <f t="shared" si="5"/>
        <v>0</v>
      </c>
      <c r="M38" s="161">
        <f t="shared" si="5"/>
        <v>0</v>
      </c>
      <c r="N38" s="161">
        <f t="shared" si="5"/>
        <v>0</v>
      </c>
      <c r="O38" s="161">
        <f t="shared" si="5"/>
        <v>0</v>
      </c>
      <c r="P38" s="161">
        <f t="shared" si="5"/>
        <v>0</v>
      </c>
      <c r="Q38" s="161">
        <f t="shared" si="5"/>
        <v>0</v>
      </c>
      <c r="R38" s="161">
        <f t="shared" si="5"/>
        <v>0</v>
      </c>
      <c r="S38" s="161">
        <f t="shared" si="5"/>
        <v>0</v>
      </c>
      <c r="T38" s="161">
        <f t="shared" si="5"/>
        <v>0</v>
      </c>
      <c r="V38"/>
    </row>
    <row r="39" spans="1:256" s="158" customFormat="1">
      <c r="C39" s="42" t="s">
        <v>453</v>
      </c>
      <c r="E39" s="27" t="s">
        <v>27</v>
      </c>
      <c r="H39" s="149"/>
      <c r="I39" s="149"/>
      <c r="J39" s="149"/>
      <c r="K39" s="149"/>
      <c r="L39" s="149"/>
      <c r="M39" s="149"/>
      <c r="N39" s="149"/>
      <c r="O39" s="149"/>
      <c r="P39" s="149"/>
      <c r="Q39" s="149"/>
      <c r="R39" s="149"/>
      <c r="S39" s="149"/>
      <c r="T39" s="149"/>
      <c r="V39"/>
    </row>
    <row r="40" spans="1:256" s="158" customFormat="1">
      <c r="C40" s="42" t="s">
        <v>453</v>
      </c>
      <c r="E40" s="27" t="s">
        <v>27</v>
      </c>
      <c r="H40" s="149"/>
      <c r="I40" s="149"/>
      <c r="J40" s="149"/>
      <c r="K40" s="149"/>
      <c r="L40" s="149"/>
      <c r="M40" s="149"/>
      <c r="N40" s="149"/>
      <c r="O40" s="149"/>
      <c r="P40" s="149"/>
      <c r="Q40" s="149"/>
      <c r="R40" s="149"/>
      <c r="S40" s="149"/>
      <c r="T40" s="149"/>
      <c r="V40"/>
    </row>
    <row r="41" spans="1:256" s="158" customFormat="1">
      <c r="C41" s="42" t="s">
        <v>453</v>
      </c>
      <c r="E41" s="27" t="s">
        <v>27</v>
      </c>
      <c r="H41" s="149"/>
      <c r="I41" s="149"/>
      <c r="J41" s="149"/>
      <c r="K41" s="149"/>
      <c r="L41" s="149"/>
      <c r="M41" s="149"/>
      <c r="N41" s="149"/>
      <c r="O41" s="149"/>
      <c r="P41" s="149"/>
      <c r="Q41" s="149"/>
      <c r="R41" s="149"/>
      <c r="S41" s="149"/>
      <c r="T41" s="149"/>
      <c r="V41"/>
    </row>
    <row r="42" spans="1:256" s="158" customFormat="1">
      <c r="E42" s="27"/>
      <c r="H42" s="117"/>
      <c r="I42" s="117"/>
      <c r="J42" s="117"/>
      <c r="K42" s="117"/>
      <c r="L42" s="117"/>
      <c r="M42" s="117"/>
      <c r="N42" s="117"/>
      <c r="O42" s="117"/>
      <c r="P42" s="117"/>
      <c r="Q42" s="117"/>
      <c r="R42" s="117"/>
      <c r="S42" s="117"/>
      <c r="T42" s="117"/>
      <c r="V42"/>
    </row>
    <row r="43" spans="1:256" s="158" customFormat="1">
      <c r="C43" s="69" t="s">
        <v>428</v>
      </c>
      <c r="E43" s="27" t="s">
        <v>27</v>
      </c>
      <c r="H43" s="116">
        <f>SUM(H44:H47)</f>
        <v>0</v>
      </c>
      <c r="I43" s="116">
        <f t="shared" ref="I43:T43" si="6">SUM(I44:I47)</f>
        <v>0</v>
      </c>
      <c r="J43" s="116">
        <f t="shared" si="6"/>
        <v>0</v>
      </c>
      <c r="K43" s="116">
        <f t="shared" si="6"/>
        <v>0</v>
      </c>
      <c r="L43" s="116">
        <f t="shared" si="6"/>
        <v>0</v>
      </c>
      <c r="M43" s="116">
        <f t="shared" si="6"/>
        <v>0</v>
      </c>
      <c r="N43" s="116">
        <f t="shared" si="6"/>
        <v>0</v>
      </c>
      <c r="O43" s="116">
        <f t="shared" si="6"/>
        <v>0</v>
      </c>
      <c r="P43" s="116">
        <f t="shared" si="6"/>
        <v>0</v>
      </c>
      <c r="Q43" s="116">
        <f t="shared" si="6"/>
        <v>0</v>
      </c>
      <c r="R43" s="116">
        <f t="shared" si="6"/>
        <v>0</v>
      </c>
      <c r="S43" s="116">
        <f t="shared" si="6"/>
        <v>0</v>
      </c>
      <c r="T43" s="116">
        <f t="shared" si="6"/>
        <v>0</v>
      </c>
      <c r="V43"/>
    </row>
    <row r="44" spans="1:256" s="158" customFormat="1">
      <c r="C44" s="42" t="s">
        <v>449</v>
      </c>
      <c r="E44" s="27" t="s">
        <v>27</v>
      </c>
      <c r="H44" s="149"/>
      <c r="I44" s="149"/>
      <c r="J44" s="149"/>
      <c r="K44" s="149"/>
      <c r="L44" s="149"/>
      <c r="M44" s="149"/>
      <c r="N44" s="149"/>
      <c r="O44" s="149"/>
      <c r="P44" s="149"/>
      <c r="Q44" s="149"/>
      <c r="R44" s="149"/>
      <c r="S44" s="149"/>
      <c r="T44" s="149"/>
      <c r="V44"/>
    </row>
    <row r="45" spans="1:256" s="158" customFormat="1">
      <c r="C45" s="42" t="s">
        <v>450</v>
      </c>
      <c r="E45" s="27" t="s">
        <v>27</v>
      </c>
      <c r="H45" s="149"/>
      <c r="I45" s="149"/>
      <c r="J45" s="149"/>
      <c r="K45" s="149"/>
      <c r="L45" s="149"/>
      <c r="M45" s="149"/>
      <c r="N45" s="149"/>
      <c r="O45" s="149"/>
      <c r="P45" s="149"/>
      <c r="Q45" s="149"/>
      <c r="R45" s="149"/>
      <c r="S45" s="149"/>
      <c r="T45" s="149"/>
      <c r="V45"/>
    </row>
    <row r="46" spans="1:256" s="158" customFormat="1">
      <c r="C46" s="42" t="s">
        <v>451</v>
      </c>
      <c r="E46" s="27" t="s">
        <v>27</v>
      </c>
      <c r="H46" s="149"/>
      <c r="I46" s="149"/>
      <c r="J46" s="149"/>
      <c r="K46" s="149"/>
      <c r="L46" s="149"/>
      <c r="M46" s="149"/>
      <c r="N46" s="149"/>
      <c r="O46" s="149"/>
      <c r="P46" s="149"/>
      <c r="Q46" s="149"/>
      <c r="R46" s="149"/>
      <c r="S46" s="149"/>
      <c r="T46" s="149"/>
      <c r="V46"/>
    </row>
    <row r="47" spans="1:256" s="158" customFormat="1">
      <c r="C47" s="42" t="s">
        <v>452</v>
      </c>
      <c r="E47" s="27" t="s">
        <v>27</v>
      </c>
      <c r="H47" s="149"/>
      <c r="I47" s="149"/>
      <c r="J47" s="149"/>
      <c r="K47" s="149"/>
      <c r="L47" s="149"/>
      <c r="M47" s="149"/>
      <c r="N47" s="149"/>
      <c r="O47" s="149"/>
      <c r="P47" s="149"/>
      <c r="Q47" s="149"/>
      <c r="R47" s="149"/>
      <c r="S47" s="149"/>
      <c r="T47" s="149"/>
      <c r="V47"/>
    </row>
    <row r="48" spans="1:256" s="158" customFormat="1">
      <c r="I48" s="167"/>
      <c r="J48" s="167"/>
      <c r="K48" s="167"/>
      <c r="L48" s="167"/>
      <c r="M48" s="167"/>
      <c r="N48" s="167"/>
      <c r="O48" s="167"/>
      <c r="P48" s="167"/>
      <c r="Q48" s="167"/>
      <c r="R48" s="167"/>
      <c r="S48" s="167"/>
      <c r="T48" s="167"/>
      <c r="V48"/>
    </row>
    <row r="49" spans="1:256" s="158" customFormat="1">
      <c r="C49" s="69" t="s">
        <v>457</v>
      </c>
      <c r="E49" s="27" t="s">
        <v>27</v>
      </c>
      <c r="H49" s="116">
        <f>SUM(H50:H53)</f>
        <v>0</v>
      </c>
      <c r="I49" s="116">
        <f t="shared" ref="I49:T49" si="7">SUM(I50:I53)</f>
        <v>0</v>
      </c>
      <c r="J49" s="116">
        <f t="shared" si="7"/>
        <v>0</v>
      </c>
      <c r="K49" s="116">
        <f t="shared" si="7"/>
        <v>0</v>
      </c>
      <c r="L49" s="116">
        <f t="shared" si="7"/>
        <v>0</v>
      </c>
      <c r="M49" s="116">
        <f t="shared" si="7"/>
        <v>0</v>
      </c>
      <c r="N49" s="116">
        <f t="shared" si="7"/>
        <v>0</v>
      </c>
      <c r="O49" s="116">
        <f t="shared" si="7"/>
        <v>0</v>
      </c>
      <c r="P49" s="116">
        <f t="shared" si="7"/>
        <v>0</v>
      </c>
      <c r="Q49" s="116">
        <f t="shared" si="7"/>
        <v>0</v>
      </c>
      <c r="R49" s="116">
        <f t="shared" si="7"/>
        <v>0</v>
      </c>
      <c r="S49" s="116">
        <f t="shared" si="7"/>
        <v>0</v>
      </c>
      <c r="T49" s="116">
        <f t="shared" si="7"/>
        <v>0</v>
      </c>
      <c r="V49"/>
    </row>
    <row r="50" spans="1:256" s="158" customFormat="1">
      <c r="C50" s="42" t="s">
        <v>449</v>
      </c>
      <c r="E50" s="27" t="s">
        <v>27</v>
      </c>
      <c r="H50" s="149"/>
      <c r="I50" s="149"/>
      <c r="J50" s="149"/>
      <c r="K50" s="149"/>
      <c r="L50" s="149"/>
      <c r="M50" s="149"/>
      <c r="N50" s="149"/>
      <c r="O50" s="149"/>
      <c r="P50" s="149"/>
      <c r="Q50" s="149"/>
      <c r="R50" s="149"/>
      <c r="S50" s="149"/>
      <c r="T50" s="149"/>
      <c r="V50"/>
    </row>
    <row r="51" spans="1:256" s="158" customFormat="1">
      <c r="C51" s="42" t="s">
        <v>450</v>
      </c>
      <c r="E51" s="27" t="s">
        <v>27</v>
      </c>
      <c r="H51" s="149"/>
      <c r="I51" s="149"/>
      <c r="J51" s="149"/>
      <c r="K51" s="149"/>
      <c r="L51" s="149"/>
      <c r="M51" s="149"/>
      <c r="N51" s="149"/>
      <c r="O51" s="149"/>
      <c r="P51" s="149"/>
      <c r="Q51" s="149"/>
      <c r="R51" s="149"/>
      <c r="S51" s="149"/>
      <c r="T51" s="149"/>
      <c r="V51"/>
    </row>
    <row r="52" spans="1:256" s="158" customFormat="1">
      <c r="C52" s="42" t="s">
        <v>451</v>
      </c>
      <c r="E52" s="27" t="s">
        <v>27</v>
      </c>
      <c r="H52" s="149"/>
      <c r="I52" s="149"/>
      <c r="J52" s="149"/>
      <c r="K52" s="149"/>
      <c r="L52" s="149"/>
      <c r="M52" s="149"/>
      <c r="N52" s="149"/>
      <c r="O52" s="149"/>
      <c r="P52" s="149"/>
      <c r="Q52" s="149"/>
      <c r="R52" s="149"/>
      <c r="S52" s="149"/>
      <c r="T52" s="149"/>
      <c r="V52"/>
    </row>
    <row r="53" spans="1:256" s="158" customFormat="1">
      <c r="C53" s="42" t="s">
        <v>452</v>
      </c>
      <c r="E53" s="27" t="s">
        <v>27</v>
      </c>
      <c r="H53" s="149"/>
      <c r="I53" s="149"/>
      <c r="J53" s="149"/>
      <c r="K53" s="149"/>
      <c r="L53" s="149"/>
      <c r="M53" s="149"/>
      <c r="N53" s="149"/>
      <c r="O53" s="149"/>
      <c r="P53" s="149"/>
      <c r="Q53" s="149"/>
      <c r="R53" s="149"/>
      <c r="S53" s="149"/>
      <c r="T53" s="149"/>
      <c r="V53"/>
    </row>
    <row r="54" spans="1:256" s="158" customFormat="1">
      <c r="H54" s="117"/>
      <c r="I54" s="117"/>
      <c r="J54" s="117"/>
      <c r="K54" s="117"/>
      <c r="L54" s="117"/>
      <c r="M54" s="117"/>
      <c r="N54" s="117"/>
      <c r="O54" s="117"/>
      <c r="P54" s="117"/>
      <c r="Q54" s="117"/>
      <c r="R54" s="117"/>
      <c r="S54" s="117"/>
      <c r="T54" s="117"/>
      <c r="V54"/>
    </row>
    <row r="55" spans="1:256" s="158" customFormat="1">
      <c r="C55" s="111" t="s">
        <v>467</v>
      </c>
      <c r="D55" s="158" t="s">
        <v>429</v>
      </c>
      <c r="E55" s="27" t="s">
        <v>27</v>
      </c>
      <c r="H55" s="149"/>
      <c r="I55" s="149"/>
      <c r="J55" s="149"/>
      <c r="K55" s="149"/>
      <c r="L55" s="149"/>
      <c r="M55" s="149"/>
      <c r="N55" s="149"/>
      <c r="O55" s="149"/>
      <c r="P55" s="149"/>
      <c r="Q55" s="149"/>
      <c r="R55" s="149"/>
      <c r="S55" s="149"/>
      <c r="T55" s="149"/>
      <c r="V55"/>
    </row>
    <row r="56" spans="1:256" s="158" customFormat="1">
      <c r="A56" s="22"/>
      <c r="B56" s="22"/>
      <c r="C56" s="22"/>
      <c r="D56" s="22"/>
      <c r="E56" s="22"/>
      <c r="F56" s="22"/>
      <c r="G56" s="22"/>
      <c r="H56" s="133"/>
      <c r="I56" s="133"/>
      <c r="J56" s="133"/>
      <c r="K56" s="133"/>
      <c r="L56" s="133"/>
      <c r="M56" s="133"/>
      <c r="N56" s="133"/>
      <c r="O56" s="133"/>
      <c r="P56" s="133"/>
      <c r="Q56" s="133"/>
      <c r="R56" s="133"/>
      <c r="S56" s="133"/>
      <c r="T56" s="133"/>
      <c r="V56"/>
    </row>
    <row r="57" spans="1:256">
      <c r="A57" s="22"/>
      <c r="B57" s="22"/>
      <c r="C57" s="25" t="s">
        <v>434</v>
      </c>
      <c r="D57" s="22"/>
      <c r="E57" s="67" t="s">
        <v>27</v>
      </c>
      <c r="F57" s="22"/>
      <c r="G57" s="22"/>
      <c r="H57" s="116">
        <f>SUM(H14,H33)</f>
        <v>0</v>
      </c>
      <c r="I57" s="116">
        <f t="shared" ref="I57:T57" si="8">SUM(I14,I33)</f>
        <v>0</v>
      </c>
      <c r="J57" s="116">
        <f t="shared" si="8"/>
        <v>0</v>
      </c>
      <c r="K57" s="116">
        <f t="shared" si="8"/>
        <v>0</v>
      </c>
      <c r="L57" s="116">
        <f t="shared" si="8"/>
        <v>0</v>
      </c>
      <c r="M57" s="116">
        <f t="shared" si="8"/>
        <v>0</v>
      </c>
      <c r="N57" s="116">
        <f t="shared" si="8"/>
        <v>0</v>
      </c>
      <c r="O57" s="116">
        <f t="shared" si="8"/>
        <v>0</v>
      </c>
      <c r="P57" s="116">
        <f t="shared" si="8"/>
        <v>0</v>
      </c>
      <c r="Q57" s="116">
        <f t="shared" si="8"/>
        <v>0</v>
      </c>
      <c r="R57" s="116">
        <f t="shared" si="8"/>
        <v>0</v>
      </c>
      <c r="S57" s="116">
        <f t="shared" si="8"/>
        <v>0</v>
      </c>
      <c r="T57" s="116">
        <f t="shared" si="8"/>
        <v>0</v>
      </c>
    </row>
    <row r="58" spans="1:256">
      <c r="A58" s="57"/>
      <c r="B58" s="57"/>
      <c r="C58" s="57"/>
      <c r="D58" s="57"/>
      <c r="E58" s="57"/>
      <c r="F58" s="57"/>
      <c r="G58" s="57"/>
      <c r="H58" s="57"/>
      <c r="I58" s="167"/>
      <c r="J58" s="167"/>
      <c r="K58" s="167"/>
      <c r="L58" s="167"/>
      <c r="M58" s="167"/>
      <c r="N58" s="167"/>
      <c r="O58" s="167"/>
      <c r="P58" s="167"/>
      <c r="Q58" s="167"/>
      <c r="R58" s="167"/>
      <c r="S58" s="167"/>
      <c r="T58" s="167"/>
    </row>
    <row r="59" spans="1:256" s="94" customFormat="1">
      <c r="C59" s="25" t="s">
        <v>460</v>
      </c>
      <c r="D59" s="158"/>
      <c r="E59" s="27" t="s">
        <v>27</v>
      </c>
      <c r="F59" s="158"/>
      <c r="G59" s="158"/>
      <c r="H59" s="149"/>
      <c r="I59" s="149"/>
      <c r="J59" s="149"/>
      <c r="K59" s="149"/>
      <c r="L59" s="149"/>
      <c r="M59" s="149"/>
      <c r="N59" s="149"/>
      <c r="O59" s="149"/>
      <c r="P59" s="149"/>
      <c r="Q59" s="149"/>
      <c r="R59" s="149"/>
      <c r="S59" s="149"/>
      <c r="T59" s="149"/>
      <c r="U59" s="158"/>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s="94" customFormat="1">
      <c r="C60" s="111" t="s">
        <v>468</v>
      </c>
      <c r="D60" s="158" t="s">
        <v>429</v>
      </c>
      <c r="E60" s="27" t="s">
        <v>27</v>
      </c>
      <c r="F60" s="158"/>
      <c r="G60" s="158"/>
      <c r="H60" s="149"/>
      <c r="I60" s="149"/>
      <c r="J60" s="149"/>
      <c r="K60" s="149"/>
      <c r="L60" s="149"/>
      <c r="M60" s="149"/>
      <c r="N60" s="149"/>
      <c r="O60" s="149"/>
      <c r="P60" s="149"/>
      <c r="Q60" s="149"/>
      <c r="R60" s="149"/>
      <c r="S60" s="149"/>
      <c r="T60" s="149"/>
      <c r="U60" s="158"/>
      <c r="V60" s="158"/>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s="94" customFormat="1">
      <c r="C61" s="111"/>
      <c r="E61" s="27"/>
      <c r="H61" s="117"/>
      <c r="I61" s="117"/>
      <c r="J61" s="117"/>
      <c r="K61" s="117"/>
      <c r="L61" s="117"/>
      <c r="M61" s="117"/>
      <c r="N61" s="117"/>
      <c r="O61" s="117"/>
      <c r="P61" s="117"/>
      <c r="Q61" s="117"/>
      <c r="R61" s="117"/>
      <c r="S61" s="117"/>
      <c r="T61" s="117"/>
      <c r="U61"/>
      <c r="V61" s="147"/>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c r="A62" s="22"/>
      <c r="B62" s="22"/>
      <c r="C62" s="25" t="s">
        <v>259</v>
      </c>
      <c r="D62" s="22"/>
      <c r="E62" s="67" t="s">
        <v>27</v>
      </c>
      <c r="F62" s="22"/>
      <c r="G62" s="22"/>
      <c r="H62" s="116">
        <f>H57-H59+H60</f>
        <v>0</v>
      </c>
      <c r="I62" s="116">
        <f t="shared" ref="I62:T62" si="9">I57-I59+I60</f>
        <v>0</v>
      </c>
      <c r="J62" s="116">
        <f t="shared" si="9"/>
        <v>0</v>
      </c>
      <c r="K62" s="116">
        <f t="shared" si="9"/>
        <v>0</v>
      </c>
      <c r="L62" s="116">
        <f t="shared" si="9"/>
        <v>0</v>
      </c>
      <c r="M62" s="116">
        <f t="shared" si="9"/>
        <v>0</v>
      </c>
      <c r="N62" s="116">
        <f t="shared" si="9"/>
        <v>0</v>
      </c>
      <c r="O62" s="116">
        <f t="shared" si="9"/>
        <v>0</v>
      </c>
      <c r="P62" s="116">
        <f t="shared" si="9"/>
        <v>0</v>
      </c>
      <c r="Q62" s="116">
        <f t="shared" si="9"/>
        <v>0</v>
      </c>
      <c r="R62" s="116">
        <f t="shared" si="9"/>
        <v>0</v>
      </c>
      <c r="S62" s="116">
        <f t="shared" si="9"/>
        <v>0</v>
      </c>
      <c r="T62" s="116">
        <f t="shared" si="9"/>
        <v>0</v>
      </c>
      <c r="V62" s="22" t="s">
        <v>406</v>
      </c>
    </row>
    <row r="63" spans="1:256">
      <c r="A63" s="22"/>
      <c r="B63" s="22"/>
      <c r="C63" s="22"/>
      <c r="D63" s="22"/>
      <c r="E63" s="67"/>
      <c r="F63" s="22"/>
      <c r="G63" s="22"/>
      <c r="H63" s="133"/>
      <c r="I63" s="133"/>
      <c r="J63" s="133"/>
      <c r="K63" s="133"/>
      <c r="L63" s="133"/>
      <c r="M63" s="133"/>
      <c r="N63" s="133"/>
      <c r="O63" s="133"/>
      <c r="P63" s="133"/>
      <c r="Q63" s="133"/>
      <c r="R63" s="133"/>
      <c r="S63" s="133"/>
      <c r="T63" s="133"/>
      <c r="V63" s="22"/>
    </row>
    <row r="64" spans="1:256">
      <c r="A64" s="22"/>
      <c r="B64" s="65" t="s">
        <v>253</v>
      </c>
      <c r="C64" s="57"/>
      <c r="D64" s="22"/>
      <c r="E64" s="67"/>
      <c r="F64" s="22"/>
      <c r="G64" s="22"/>
      <c r="H64" s="22"/>
      <c r="I64" s="22"/>
      <c r="J64" s="22"/>
      <c r="K64" s="22"/>
      <c r="L64" s="22"/>
      <c r="M64" s="22"/>
      <c r="N64" s="22"/>
      <c r="O64" s="22"/>
      <c r="P64" s="22"/>
      <c r="Q64" s="22"/>
      <c r="R64" s="22"/>
      <c r="S64" s="22"/>
      <c r="T64" s="22"/>
      <c r="V64" s="22"/>
    </row>
    <row r="65" spans="1:22">
      <c r="A65" s="22"/>
      <c r="B65" s="22"/>
      <c r="C65" s="65"/>
      <c r="D65" s="22"/>
      <c r="E65" s="67"/>
      <c r="F65" s="22"/>
      <c r="G65" s="22"/>
      <c r="H65" s="22"/>
      <c r="I65" s="22"/>
      <c r="J65" s="22"/>
      <c r="K65" s="22"/>
      <c r="L65" s="22"/>
      <c r="M65" s="22"/>
      <c r="N65" s="22"/>
      <c r="O65" s="22"/>
      <c r="P65" s="22"/>
      <c r="Q65" s="22"/>
      <c r="R65" s="22"/>
      <c r="S65" s="22"/>
      <c r="T65" s="22"/>
      <c r="V65" s="22"/>
    </row>
    <row r="66" spans="1:22">
      <c r="A66" s="22"/>
      <c r="B66" s="22"/>
      <c r="C66" s="94" t="s">
        <v>335</v>
      </c>
      <c r="D66" s="22"/>
      <c r="E66" s="67"/>
      <c r="F66" s="22"/>
      <c r="G66" s="22"/>
      <c r="H66" s="22"/>
      <c r="I66" s="22"/>
      <c r="J66" s="22"/>
      <c r="K66" s="22"/>
      <c r="L66" s="22"/>
      <c r="M66" s="22"/>
      <c r="N66" s="22"/>
      <c r="O66" s="22"/>
      <c r="P66" s="22"/>
      <c r="Q66" s="22"/>
      <c r="R66" s="22"/>
      <c r="S66" s="22"/>
      <c r="T66" s="22"/>
      <c r="V66" s="65" t="s">
        <v>245</v>
      </c>
    </row>
    <row r="67" spans="1:22">
      <c r="A67" s="22"/>
      <c r="B67" s="22"/>
      <c r="C67" s="22" t="s">
        <v>254</v>
      </c>
      <c r="D67" s="22"/>
      <c r="E67" s="67"/>
      <c r="F67" s="22"/>
      <c r="G67" s="22"/>
      <c r="H67" s="22"/>
      <c r="I67" s="22"/>
      <c r="J67" s="22"/>
      <c r="K67" s="22"/>
      <c r="L67" s="22"/>
      <c r="M67" s="22"/>
      <c r="N67" s="22"/>
      <c r="O67" s="22"/>
      <c r="P67" s="22"/>
      <c r="Q67" s="22"/>
      <c r="R67" s="22"/>
      <c r="S67" s="22"/>
      <c r="T67" s="22"/>
      <c r="V67" s="22"/>
    </row>
    <row r="68" spans="1:22">
      <c r="A68" s="22"/>
      <c r="B68" s="22"/>
      <c r="C68" s="65"/>
      <c r="D68" s="22"/>
      <c r="E68" s="67"/>
      <c r="F68" s="22"/>
      <c r="G68" s="22"/>
      <c r="H68" s="22"/>
      <c r="I68" s="22"/>
      <c r="J68" s="22"/>
      <c r="K68" s="22"/>
      <c r="L68" s="22"/>
      <c r="M68" s="22"/>
      <c r="N68" s="22"/>
      <c r="O68" s="22"/>
      <c r="P68" s="22"/>
      <c r="Q68" s="22"/>
      <c r="R68" s="22"/>
      <c r="S68" s="22"/>
      <c r="T68" s="22"/>
      <c r="V68" s="22"/>
    </row>
    <row r="69" spans="1:22" s="158" customFormat="1">
      <c r="C69" s="25" t="s">
        <v>445</v>
      </c>
      <c r="E69" s="27"/>
      <c r="V69" s="147"/>
    </row>
    <row r="70" spans="1:22" s="158" customFormat="1">
      <c r="H70" s="117"/>
      <c r="I70" s="117"/>
      <c r="J70" s="117"/>
      <c r="K70" s="117"/>
      <c r="L70" s="117"/>
      <c r="M70" s="117"/>
      <c r="N70" s="117"/>
      <c r="O70" s="117"/>
      <c r="P70" s="117"/>
      <c r="Q70" s="117"/>
      <c r="R70" s="117"/>
      <c r="S70" s="117"/>
      <c r="T70" s="117"/>
      <c r="V70" s="147"/>
    </row>
    <row r="71" spans="1:22" s="158" customFormat="1">
      <c r="C71" s="60" t="s">
        <v>225</v>
      </c>
      <c r="E71" s="27" t="s">
        <v>27</v>
      </c>
      <c r="H71" s="149"/>
      <c r="I71" s="149"/>
      <c r="J71" s="149"/>
      <c r="K71" s="149"/>
      <c r="L71" s="149"/>
      <c r="M71" s="149"/>
      <c r="N71" s="149"/>
      <c r="O71" s="149"/>
      <c r="P71" s="149"/>
      <c r="Q71" s="149"/>
      <c r="R71" s="149"/>
      <c r="S71" s="149"/>
      <c r="T71" s="149"/>
      <c r="V71" s="40" t="s">
        <v>227</v>
      </c>
    </row>
    <row r="72" spans="1:22" s="158" customFormat="1">
      <c r="C72" s="60" t="s">
        <v>225</v>
      </c>
      <c r="E72" s="27" t="s">
        <v>27</v>
      </c>
      <c r="H72" s="149"/>
      <c r="I72" s="149"/>
      <c r="J72" s="149"/>
      <c r="K72" s="149"/>
      <c r="L72" s="149"/>
      <c r="M72" s="149"/>
      <c r="N72" s="149"/>
      <c r="O72" s="149"/>
      <c r="P72" s="149"/>
      <c r="Q72" s="149"/>
      <c r="R72" s="149"/>
      <c r="S72" s="149"/>
      <c r="T72" s="149"/>
      <c r="V72" s="40" t="s">
        <v>227</v>
      </c>
    </row>
    <row r="73" spans="1:22" s="158" customFormat="1">
      <c r="C73" s="60" t="s">
        <v>225</v>
      </c>
      <c r="E73" s="27" t="s">
        <v>27</v>
      </c>
      <c r="H73" s="149"/>
      <c r="I73" s="149"/>
      <c r="J73" s="149"/>
      <c r="K73" s="149"/>
      <c r="L73" s="149"/>
      <c r="M73" s="149"/>
      <c r="N73" s="149"/>
      <c r="O73" s="149"/>
      <c r="P73" s="149"/>
      <c r="Q73" s="149"/>
      <c r="R73" s="149"/>
      <c r="S73" s="149"/>
      <c r="T73" s="149"/>
      <c r="V73" s="40" t="s">
        <v>227</v>
      </c>
    </row>
    <row r="74" spans="1:22" s="158" customFormat="1"/>
    <row r="75" spans="1:22" s="158" customFormat="1">
      <c r="C75" s="25" t="s">
        <v>448</v>
      </c>
    </row>
    <row r="76" spans="1:22" s="158" customFormat="1"/>
    <row r="77" spans="1:22" s="158" customFormat="1">
      <c r="C77" s="60" t="s">
        <v>225</v>
      </c>
      <c r="E77" s="27" t="s">
        <v>27</v>
      </c>
      <c r="H77" s="149"/>
      <c r="I77" s="149"/>
      <c r="J77" s="149"/>
      <c r="K77" s="149"/>
      <c r="L77" s="149"/>
      <c r="M77" s="149"/>
      <c r="N77" s="149"/>
      <c r="O77" s="149"/>
      <c r="P77" s="149"/>
      <c r="Q77" s="149"/>
      <c r="R77" s="149"/>
      <c r="S77" s="149"/>
      <c r="T77" s="149"/>
      <c r="V77" s="40" t="s">
        <v>227</v>
      </c>
    </row>
    <row r="78" spans="1:22" s="158" customFormat="1">
      <c r="C78" s="60" t="s">
        <v>225</v>
      </c>
      <c r="E78" s="27" t="s">
        <v>27</v>
      </c>
      <c r="H78" s="149"/>
      <c r="I78" s="149"/>
      <c r="J78" s="149"/>
      <c r="K78" s="149"/>
      <c r="L78" s="149"/>
      <c r="M78" s="149"/>
      <c r="N78" s="149"/>
      <c r="O78" s="149"/>
      <c r="P78" s="149"/>
      <c r="Q78" s="149"/>
      <c r="R78" s="149"/>
      <c r="S78" s="149"/>
      <c r="T78" s="149"/>
      <c r="V78" s="40" t="s">
        <v>227</v>
      </c>
    </row>
    <row r="79" spans="1:22" s="158" customFormat="1">
      <c r="C79" s="60" t="s">
        <v>225</v>
      </c>
      <c r="E79" s="27" t="s">
        <v>27</v>
      </c>
      <c r="H79" s="149"/>
      <c r="I79" s="149"/>
      <c r="J79" s="149"/>
      <c r="K79" s="149"/>
      <c r="L79" s="149"/>
      <c r="M79" s="149"/>
      <c r="N79" s="149"/>
      <c r="O79" s="149"/>
      <c r="P79" s="149"/>
      <c r="Q79" s="149"/>
      <c r="R79" s="149"/>
      <c r="S79" s="149"/>
      <c r="T79" s="149"/>
      <c r="V79" s="40" t="s">
        <v>227</v>
      </c>
    </row>
    <row r="80" spans="1:22">
      <c r="A80" s="22"/>
      <c r="B80" s="22"/>
      <c r="C80" s="22"/>
      <c r="D80" s="22"/>
      <c r="E80" s="22"/>
      <c r="F80" s="22"/>
      <c r="G80" s="22"/>
      <c r="H80" s="22"/>
      <c r="I80" s="22"/>
      <c r="J80" s="22"/>
      <c r="K80" s="22"/>
      <c r="L80" s="22"/>
      <c r="M80" s="22"/>
      <c r="N80" s="22"/>
      <c r="O80" s="22"/>
      <c r="P80" s="22"/>
      <c r="Q80" s="22"/>
      <c r="R80" s="22"/>
      <c r="S80" s="22"/>
      <c r="T80" s="22"/>
      <c r="V80" s="22"/>
    </row>
    <row r="81" spans="1:22" s="173" customFormat="1">
      <c r="A81" s="22"/>
      <c r="B81" s="22"/>
      <c r="C81" s="22"/>
      <c r="D81" s="22"/>
      <c r="E81" s="22"/>
      <c r="F81" s="22"/>
      <c r="G81" s="22"/>
      <c r="H81" s="22"/>
      <c r="I81" s="22"/>
      <c r="J81" s="22"/>
      <c r="K81" s="22"/>
      <c r="L81" s="22"/>
      <c r="M81" s="22"/>
      <c r="N81" s="22"/>
      <c r="O81" s="22"/>
      <c r="P81" s="22"/>
      <c r="Q81" s="22"/>
      <c r="R81" s="22"/>
      <c r="S81" s="22"/>
      <c r="T81" s="22"/>
      <c r="V81" s="22"/>
    </row>
    <row r="82" spans="1:22"/>
    <row r="83" spans="1:22" hidden="1"/>
    <row r="84" spans="1:22" hidden="1"/>
    <row r="85" spans="1:22" hidden="1"/>
    <row r="86" spans="1:22" hidden="1"/>
    <row r="87" spans="1:22" hidden="1"/>
    <row r="88" spans="1:22" hidden="1"/>
    <row r="89" spans="1:22" hidden="1"/>
    <row r="90" spans="1:22" hidden="1"/>
    <row r="91" spans="1:22" hidden="1"/>
    <row r="92" spans="1:22" hidden="1"/>
    <row r="93" spans="1:22" hidden="1"/>
    <row r="94" spans="1:22" hidden="1"/>
    <row r="95" spans="1:22" hidden="1"/>
    <row r="96" spans="1:22"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7">
    <tabColor rgb="FF92D050"/>
  </sheetPr>
  <dimension ref="A1:IV303"/>
  <sheetViews>
    <sheetView showGridLines="0" zoomScale="70" zoomScaleNormal="70" workbookViewId="0"/>
  </sheetViews>
  <sheetFormatPr defaultColWidth="0" defaultRowHeight="12.75" customHeight="1" zeroHeight="1"/>
  <cols>
    <col min="1" max="1" width="2.375" customWidth="1"/>
    <col min="2" max="2" width="3.125" customWidth="1"/>
    <col min="3" max="3" width="62" customWidth="1"/>
    <col min="4" max="4" width="17.875" customWidth="1"/>
    <col min="5" max="5" width="13.375" customWidth="1"/>
    <col min="6" max="6" width="1.75" customWidth="1"/>
    <col min="7" max="7" width="1.5" customWidth="1"/>
    <col min="8" max="20" width="10.625" customWidth="1"/>
    <col min="21" max="21" width="3.875" customWidth="1"/>
    <col min="22" max="22" width="73.125" customWidth="1"/>
    <col min="23" max="23" width="10.625" customWidth="1"/>
  </cols>
  <sheetData>
    <row r="1" spans="1:256" s="94" customFormat="1">
      <c r="A1" s="3"/>
      <c r="B1" s="3"/>
      <c r="C1" s="3"/>
      <c r="D1" s="3"/>
      <c r="E1" s="3"/>
      <c r="F1" s="3"/>
      <c r="G1" s="3"/>
      <c r="H1" s="3"/>
      <c r="I1" s="3"/>
      <c r="J1" s="3"/>
      <c r="K1" s="3"/>
      <c r="L1" s="3"/>
      <c r="M1" s="3"/>
      <c r="N1" s="3"/>
      <c r="O1" s="3"/>
      <c r="P1" s="3"/>
      <c r="Q1" s="3"/>
      <c r="R1" s="3"/>
      <c r="S1" s="3"/>
      <c r="T1" s="3"/>
      <c r="U1" s="3"/>
      <c r="V1" s="3"/>
      <c r="W1" s="3"/>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s="94" customFormat="1">
      <c r="A2" s="3"/>
      <c r="B2" s="3"/>
      <c r="C2" s="3"/>
      <c r="D2" s="3"/>
      <c r="E2" s="3"/>
      <c r="F2" s="3"/>
      <c r="G2" s="3"/>
      <c r="H2" s="3"/>
      <c r="I2" s="3"/>
      <c r="J2" s="3"/>
      <c r="K2" s="3"/>
      <c r="L2" s="3"/>
      <c r="M2" s="3"/>
      <c r="N2" s="3"/>
      <c r="O2" s="3"/>
      <c r="P2" s="3"/>
      <c r="Q2" s="3"/>
      <c r="R2" s="3"/>
      <c r="S2" s="3"/>
      <c r="T2" s="3"/>
      <c r="U2" s="3"/>
      <c r="V2" s="3"/>
      <c r="W2" s="3"/>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s="94" customFormat="1" ht="19.5">
      <c r="A3" s="3"/>
      <c r="B3" s="3"/>
      <c r="C3" s="3"/>
      <c r="D3" s="4" t="s">
        <v>0</v>
      </c>
      <c r="E3" s="3"/>
      <c r="F3" s="3"/>
      <c r="G3" s="3"/>
      <c r="H3" s="3"/>
      <c r="I3" s="3"/>
      <c r="J3" s="3"/>
      <c r="K3" s="3"/>
      <c r="L3" s="3"/>
      <c r="M3" s="3"/>
      <c r="N3" s="3"/>
      <c r="O3" s="3"/>
      <c r="P3" s="3"/>
      <c r="Q3" s="3"/>
      <c r="R3" s="3"/>
      <c r="S3" s="3"/>
      <c r="T3" s="3"/>
      <c r="U3" s="3"/>
      <c r="V3" s="3"/>
      <c r="W3" s="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s="94" customFormat="1">
      <c r="A4" s="3"/>
      <c r="B4" s="3"/>
      <c r="C4" s="3"/>
      <c r="D4" s="3"/>
      <c r="E4" s="3"/>
      <c r="F4" s="3"/>
      <c r="G4" s="3"/>
      <c r="H4" s="3"/>
      <c r="I4" s="3"/>
      <c r="J4" s="3"/>
      <c r="K4" s="3"/>
      <c r="L4" s="3"/>
      <c r="M4" s="3"/>
      <c r="N4" s="3"/>
      <c r="O4" s="3"/>
      <c r="P4" s="3"/>
      <c r="Q4" s="3"/>
      <c r="R4" s="3"/>
      <c r="S4" s="3"/>
      <c r="T4" s="3"/>
      <c r="U4" s="3"/>
      <c r="V4" s="3"/>
      <c r="W4" s="3"/>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s="94" customFormat="1" ht="18">
      <c r="A5" s="3"/>
      <c r="B5" s="3"/>
      <c r="C5" s="3"/>
      <c r="D5" s="73" t="s">
        <v>415</v>
      </c>
      <c r="E5" s="3"/>
      <c r="F5" s="3"/>
      <c r="G5" s="3"/>
      <c r="H5" s="3"/>
      <c r="I5" s="3"/>
      <c r="J5" s="3"/>
      <c r="K5" s="3"/>
      <c r="L5" s="3"/>
      <c r="M5" s="3"/>
      <c r="N5" s="3"/>
      <c r="O5" s="3"/>
      <c r="P5" s="3"/>
      <c r="Q5" s="3"/>
      <c r="R5" s="3"/>
      <c r="S5" s="3"/>
      <c r="T5" s="3"/>
      <c r="U5" s="3"/>
      <c r="V5" s="3"/>
      <c r="W5" s="3"/>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s="94" customFormat="1">
      <c r="A6" s="3"/>
      <c r="B6" s="3"/>
      <c r="C6" s="3"/>
      <c r="D6" s="3"/>
      <c r="E6" s="3"/>
      <c r="F6" s="3"/>
      <c r="G6" s="3"/>
      <c r="H6" s="3"/>
      <c r="I6" s="3"/>
      <c r="J6" s="3"/>
      <c r="K6" s="3"/>
      <c r="L6" s="3"/>
      <c r="M6" s="3"/>
      <c r="N6" s="3"/>
      <c r="O6" s="3"/>
      <c r="P6" s="3"/>
      <c r="Q6" s="3"/>
      <c r="R6" s="3"/>
      <c r="S6" s="3"/>
      <c r="T6" s="3"/>
      <c r="U6" s="3"/>
      <c r="V6" s="3"/>
      <c r="W6" s="3"/>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s="94" customFormat="1">
      <c r="A7" s="22"/>
      <c r="B7" s="22"/>
      <c r="C7" s="22"/>
      <c r="D7" s="22"/>
      <c r="E7" s="22"/>
      <c r="F7" s="22"/>
      <c r="G7" s="22"/>
      <c r="H7" s="22"/>
      <c r="I7" s="22"/>
      <c r="J7" s="22"/>
      <c r="K7" s="22"/>
      <c r="L7" s="22"/>
      <c r="M7" s="22"/>
      <c r="N7" s="22"/>
      <c r="O7" s="22"/>
      <c r="P7" s="22"/>
      <c r="Q7" s="22"/>
      <c r="R7" s="22"/>
      <c r="S7" s="22"/>
      <c r="T7" s="22"/>
      <c r="U7" s="22"/>
      <c r="V7" s="22"/>
      <c r="W7" s="22"/>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s="94" customFormat="1">
      <c r="A8" s="22"/>
      <c r="B8" s="22"/>
      <c r="C8" s="22" t="s">
        <v>226</v>
      </c>
      <c r="D8" s="22"/>
      <c r="E8" s="22"/>
      <c r="F8" s="22"/>
      <c r="G8" s="22"/>
      <c r="H8" s="82">
        <f>'1'!H$10</f>
        <v>1</v>
      </c>
      <c r="I8" s="82">
        <f>'1'!I$10</f>
        <v>2</v>
      </c>
      <c r="J8" s="82">
        <f>'1'!J$10</f>
        <v>3</v>
      </c>
      <c r="K8" s="82">
        <f>'1'!K$10</f>
        <v>4</v>
      </c>
      <c r="L8" s="82">
        <f>'1'!L$10</f>
        <v>5</v>
      </c>
      <c r="M8" s="82">
        <f>'1'!M$10</f>
        <v>6</v>
      </c>
      <c r="N8" s="82">
        <f>'1'!N$10</f>
        <v>7</v>
      </c>
      <c r="O8" s="82">
        <f>'1'!O$10</f>
        <v>8</v>
      </c>
      <c r="P8" s="82">
        <f>'1'!P$10</f>
        <v>9</v>
      </c>
      <c r="Q8" s="82">
        <f>'1'!Q$10</f>
        <v>10</v>
      </c>
      <c r="R8" s="82">
        <f>'1'!R$10</f>
        <v>11</v>
      </c>
      <c r="S8" s="82">
        <f>'1'!S$10</f>
        <v>12</v>
      </c>
      <c r="T8" s="82">
        <f>'1'!T$10</f>
        <v>13</v>
      </c>
      <c r="U8"/>
      <c r="V8" s="22"/>
      <c r="W8" s="22"/>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s="94" customFormat="1">
      <c r="A9" s="22"/>
      <c r="B9" s="22"/>
      <c r="C9" s="22"/>
      <c r="D9" s="22"/>
      <c r="E9" s="22"/>
      <c r="F9" s="22"/>
      <c r="G9" s="22"/>
      <c r="H9" s="22"/>
      <c r="I9" s="22"/>
      <c r="J9" s="22"/>
      <c r="K9" s="22"/>
      <c r="L9" s="22"/>
      <c r="M9" s="22"/>
      <c r="N9" s="22"/>
      <c r="O9" s="22"/>
      <c r="P9" s="22"/>
      <c r="Q9" s="22"/>
      <c r="R9" s="22"/>
      <c r="S9" s="22"/>
      <c r="T9" s="22"/>
      <c r="U9"/>
      <c r="V9" s="22"/>
      <c r="W9" s="22"/>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s="94" customFormat="1">
      <c r="A10" s="22"/>
      <c r="B10" s="22"/>
      <c r="C10" s="22" t="s">
        <v>20</v>
      </c>
      <c r="D10" s="22"/>
      <c r="E10" s="22"/>
      <c r="F10" s="22"/>
      <c r="G10" s="22"/>
      <c r="H10" s="82">
        <f>'1'!H11</f>
        <v>2014</v>
      </c>
      <c r="I10" s="82">
        <f>'1'!I11</f>
        <v>2015</v>
      </c>
      <c r="J10" s="82">
        <f>'1'!J11</f>
        <v>2016</v>
      </c>
      <c r="K10" s="82">
        <f>'1'!K11</f>
        <v>2017</v>
      </c>
      <c r="L10" s="82">
        <f>'1'!L11</f>
        <v>2018</v>
      </c>
      <c r="M10" s="82">
        <f>'1'!M11</f>
        <v>2019</v>
      </c>
      <c r="N10" s="82">
        <f>'1'!N11</f>
        <v>2020</v>
      </c>
      <c r="O10" s="82">
        <f>'1'!O11</f>
        <v>2021</v>
      </c>
      <c r="P10" s="82">
        <f>'1'!P11</f>
        <v>2022</v>
      </c>
      <c r="Q10" s="82">
        <f>'1'!Q11</f>
        <v>2023</v>
      </c>
      <c r="R10" s="82">
        <f>'1'!R11</f>
        <v>2024</v>
      </c>
      <c r="S10" s="82">
        <f>'1'!S11</f>
        <v>2025</v>
      </c>
      <c r="T10" s="82">
        <f>'1'!T11</f>
        <v>2026</v>
      </c>
      <c r="U10"/>
      <c r="V10" s="22"/>
      <c r="W10" s="22"/>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s="94" customFormat="1">
      <c r="A11" s="22"/>
      <c r="B11" s="22"/>
      <c r="C11" s="22"/>
      <c r="D11" s="22"/>
      <c r="E11" s="22"/>
      <c r="F11" s="22"/>
      <c r="G11" s="22"/>
      <c r="H11" s="22"/>
      <c r="I11" s="22"/>
      <c r="J11" s="22"/>
      <c r="K11" s="22"/>
      <c r="L11" s="22"/>
      <c r="M11" s="22"/>
      <c r="N11" s="22"/>
      <c r="O11" s="22"/>
      <c r="P11" s="22"/>
      <c r="Q11" s="22"/>
      <c r="R11" s="22"/>
      <c r="S11" s="22"/>
      <c r="T11" s="22"/>
      <c r="U11"/>
      <c r="V11" s="22"/>
      <c r="W11" s="22"/>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s="94" customFormat="1">
      <c r="A12" s="22"/>
      <c r="B12" s="65" t="s">
        <v>260</v>
      </c>
      <c r="D12" s="22"/>
      <c r="E12" s="67"/>
      <c r="F12" s="22"/>
      <c r="G12" s="22"/>
      <c r="H12" s="22"/>
      <c r="I12" s="22"/>
      <c r="J12" s="22"/>
      <c r="K12" s="22"/>
      <c r="L12" s="22"/>
      <c r="M12" s="22"/>
      <c r="N12" s="22"/>
      <c r="O12" s="22"/>
      <c r="P12" s="22"/>
      <c r="Q12" s="22"/>
      <c r="R12" s="22"/>
      <c r="S12" s="22"/>
      <c r="T12" s="22"/>
      <c r="U12"/>
      <c r="V12" s="22"/>
      <c r="W12" s="2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s="94" customFormat="1">
      <c r="A13" s="22"/>
      <c r="B13" s="22"/>
      <c r="C13" s="22"/>
      <c r="D13" s="22"/>
      <c r="E13" s="67"/>
      <c r="F13" s="22"/>
      <c r="G13" s="22"/>
      <c r="H13" s="22"/>
      <c r="I13" s="22"/>
      <c r="J13" s="22"/>
      <c r="K13" s="22"/>
      <c r="L13" s="22"/>
      <c r="M13" s="22"/>
      <c r="N13" s="22"/>
      <c r="O13" s="22"/>
      <c r="P13" s="22"/>
      <c r="Q13" s="22"/>
      <c r="R13" s="22"/>
      <c r="S13" s="22"/>
      <c r="T13" s="22"/>
      <c r="U13"/>
      <c r="V13" s="22"/>
      <c r="W13" s="22"/>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s="158" customFormat="1">
      <c r="A14" s="22"/>
      <c r="B14" s="22"/>
      <c r="C14" s="25" t="s">
        <v>445</v>
      </c>
      <c r="D14" s="22"/>
      <c r="E14" s="67" t="s">
        <v>27</v>
      </c>
      <c r="F14" s="22"/>
      <c r="G14" s="22"/>
      <c r="H14" s="116">
        <f>SUM(H16,H24,H31)</f>
        <v>0</v>
      </c>
      <c r="I14" s="116">
        <f t="shared" ref="I14:T14" si="0">SUM(I16,I24,I31)</f>
        <v>0</v>
      </c>
      <c r="J14" s="116">
        <f t="shared" si="0"/>
        <v>0</v>
      </c>
      <c r="K14" s="116">
        <f t="shared" si="0"/>
        <v>0</v>
      </c>
      <c r="L14" s="116">
        <f t="shared" si="0"/>
        <v>0</v>
      </c>
      <c r="M14" s="116">
        <f t="shared" si="0"/>
        <v>0</v>
      </c>
      <c r="N14" s="116">
        <f t="shared" si="0"/>
        <v>0</v>
      </c>
      <c r="O14" s="116">
        <f t="shared" si="0"/>
        <v>0</v>
      </c>
      <c r="P14" s="116">
        <f t="shared" si="0"/>
        <v>0</v>
      </c>
      <c r="Q14" s="116">
        <f t="shared" si="0"/>
        <v>0</v>
      </c>
      <c r="R14" s="116">
        <f t="shared" si="0"/>
        <v>0</v>
      </c>
      <c r="S14" s="116">
        <f t="shared" si="0"/>
        <v>0</v>
      </c>
      <c r="T14" s="116">
        <f t="shared" si="0"/>
        <v>0</v>
      </c>
      <c r="V14" s="22"/>
    </row>
    <row r="15" spans="1:256" s="158" customFormat="1">
      <c r="A15" s="22"/>
      <c r="B15" s="22"/>
      <c r="D15" s="22"/>
      <c r="E15" s="67"/>
      <c r="F15" s="22"/>
      <c r="G15" s="22"/>
      <c r="H15" s="22"/>
      <c r="I15" s="22"/>
      <c r="J15" s="22"/>
      <c r="K15" s="22"/>
      <c r="L15" s="22"/>
      <c r="M15" s="22"/>
      <c r="N15" s="22"/>
      <c r="O15" s="22"/>
      <c r="P15" s="22"/>
      <c r="Q15" s="22"/>
      <c r="R15" s="22"/>
      <c r="S15" s="22"/>
      <c r="T15" s="22"/>
      <c r="V15" s="22"/>
    </row>
    <row r="16" spans="1:256" s="158" customFormat="1">
      <c r="A16" s="22"/>
      <c r="B16" s="22"/>
      <c r="C16" s="65" t="s">
        <v>447</v>
      </c>
      <c r="D16" s="22"/>
      <c r="E16" s="67" t="s">
        <v>27</v>
      </c>
      <c r="F16" s="22"/>
      <c r="G16" s="22"/>
      <c r="H16" s="116">
        <f>SUM(H17:H22)</f>
        <v>0</v>
      </c>
      <c r="I16" s="116">
        <f t="shared" ref="I16:T16" si="1">SUM(I17:I22)</f>
        <v>0</v>
      </c>
      <c r="J16" s="116">
        <f t="shared" si="1"/>
        <v>0</v>
      </c>
      <c r="K16" s="116">
        <f t="shared" si="1"/>
        <v>0</v>
      </c>
      <c r="L16" s="116">
        <f t="shared" si="1"/>
        <v>0</v>
      </c>
      <c r="M16" s="116">
        <f t="shared" si="1"/>
        <v>0</v>
      </c>
      <c r="N16" s="116">
        <f t="shared" si="1"/>
        <v>0</v>
      </c>
      <c r="O16" s="116">
        <f t="shared" si="1"/>
        <v>0</v>
      </c>
      <c r="P16" s="116">
        <f t="shared" si="1"/>
        <v>0</v>
      </c>
      <c r="Q16" s="116">
        <f t="shared" si="1"/>
        <v>0</v>
      </c>
      <c r="R16" s="116">
        <f t="shared" si="1"/>
        <v>0</v>
      </c>
      <c r="S16" s="116">
        <f t="shared" si="1"/>
        <v>0</v>
      </c>
      <c r="T16" s="116">
        <f t="shared" si="1"/>
        <v>0</v>
      </c>
      <c r="V16" s="22"/>
    </row>
    <row r="17" spans="1:22" s="158" customFormat="1">
      <c r="A17" s="22"/>
      <c r="B17" s="22"/>
      <c r="C17" s="158" t="s">
        <v>248</v>
      </c>
      <c r="D17" s="22"/>
      <c r="E17" s="67" t="s">
        <v>27</v>
      </c>
      <c r="F17" s="22"/>
      <c r="G17" s="22"/>
      <c r="H17" s="149"/>
      <c r="I17" s="149"/>
      <c r="J17" s="149"/>
      <c r="K17" s="149"/>
      <c r="L17" s="149"/>
      <c r="M17" s="149"/>
      <c r="N17" s="149"/>
      <c r="O17" s="149"/>
      <c r="P17" s="149"/>
      <c r="Q17" s="149"/>
      <c r="R17" s="149"/>
      <c r="S17" s="149"/>
      <c r="T17" s="149"/>
      <c r="V17" s="22"/>
    </row>
    <row r="18" spans="1:22" s="158" customFormat="1">
      <c r="A18" s="22"/>
      <c r="B18" s="22"/>
      <c r="C18" s="158" t="s">
        <v>249</v>
      </c>
      <c r="D18" s="22"/>
      <c r="E18" s="67" t="s">
        <v>27</v>
      </c>
      <c r="F18" s="22"/>
      <c r="G18" s="22"/>
      <c r="H18" s="149"/>
      <c r="I18" s="149"/>
      <c r="J18" s="149"/>
      <c r="K18" s="149"/>
      <c r="L18" s="149"/>
      <c r="M18" s="149"/>
      <c r="N18" s="149"/>
      <c r="O18" s="149"/>
      <c r="P18" s="149"/>
      <c r="Q18" s="149"/>
      <c r="R18" s="149"/>
      <c r="S18" s="149"/>
      <c r="T18" s="149"/>
      <c r="V18" s="22"/>
    </row>
    <row r="19" spans="1:22" s="158" customFormat="1">
      <c r="A19" s="22"/>
      <c r="B19" s="22"/>
      <c r="C19" s="22" t="s">
        <v>256</v>
      </c>
      <c r="D19" s="22"/>
      <c r="E19" s="67" t="s">
        <v>27</v>
      </c>
      <c r="F19" s="22"/>
      <c r="G19" s="22"/>
      <c r="H19" s="149"/>
      <c r="I19" s="149"/>
      <c r="J19" s="149"/>
      <c r="K19" s="149"/>
      <c r="L19" s="149"/>
      <c r="M19" s="149"/>
      <c r="N19" s="149"/>
      <c r="O19" s="149"/>
      <c r="P19" s="149"/>
      <c r="Q19" s="149"/>
      <c r="R19" s="149"/>
      <c r="S19" s="149"/>
      <c r="T19" s="149"/>
      <c r="V19" s="22"/>
    </row>
    <row r="20" spans="1:22" s="158" customFormat="1">
      <c r="A20" s="22"/>
      <c r="B20" s="22"/>
      <c r="C20" s="22" t="s">
        <v>405</v>
      </c>
      <c r="D20" s="22"/>
      <c r="E20" s="67" t="s">
        <v>27</v>
      </c>
      <c r="F20" s="22"/>
      <c r="G20" s="22"/>
      <c r="H20" s="149"/>
      <c r="I20" s="149"/>
      <c r="J20" s="149"/>
      <c r="K20" s="149"/>
      <c r="L20" s="149"/>
      <c r="M20" s="149"/>
      <c r="N20" s="149"/>
      <c r="O20" s="149"/>
      <c r="P20" s="149"/>
      <c r="Q20" s="149"/>
      <c r="R20" s="149"/>
      <c r="S20" s="149"/>
      <c r="T20" s="149"/>
      <c r="V20" s="22"/>
    </row>
    <row r="21" spans="1:22" s="158" customFormat="1">
      <c r="A21" s="22"/>
      <c r="B21" s="22"/>
      <c r="C21" s="158" t="s">
        <v>403</v>
      </c>
      <c r="D21" s="22"/>
      <c r="E21" s="67" t="s">
        <v>27</v>
      </c>
      <c r="F21" s="22"/>
      <c r="G21" s="22"/>
      <c r="H21" s="149"/>
      <c r="I21" s="149"/>
      <c r="J21" s="149"/>
      <c r="K21" s="149"/>
      <c r="L21" s="149"/>
      <c r="M21" s="149"/>
      <c r="N21" s="149"/>
      <c r="O21" s="149"/>
      <c r="P21" s="149"/>
      <c r="Q21" s="149"/>
      <c r="R21" s="149"/>
      <c r="S21" s="149"/>
      <c r="T21" s="149"/>
      <c r="V21" s="22"/>
    </row>
    <row r="22" spans="1:22" s="158" customFormat="1">
      <c r="A22" s="22"/>
      <c r="B22" s="22"/>
      <c r="C22" s="158" t="s">
        <v>252</v>
      </c>
      <c r="D22" s="22"/>
      <c r="E22" s="67" t="s">
        <v>27</v>
      </c>
      <c r="F22" s="22"/>
      <c r="G22" s="22"/>
      <c r="H22" s="149"/>
      <c r="I22" s="149"/>
      <c r="J22" s="149"/>
      <c r="K22" s="149"/>
      <c r="L22" s="149"/>
      <c r="M22" s="149"/>
      <c r="N22" s="149"/>
      <c r="O22" s="149"/>
      <c r="P22" s="149"/>
      <c r="Q22" s="149"/>
      <c r="R22" s="149"/>
      <c r="S22" s="149"/>
      <c r="T22" s="149"/>
      <c r="V22" s="22"/>
    </row>
    <row r="23" spans="1:22" s="158" customFormat="1">
      <c r="A23" s="22"/>
      <c r="B23" s="22"/>
      <c r="D23" s="22"/>
      <c r="E23" s="67"/>
      <c r="F23" s="22"/>
      <c r="G23" s="22"/>
      <c r="H23" s="22"/>
      <c r="I23" s="22"/>
      <c r="J23" s="22"/>
      <c r="K23" s="22"/>
      <c r="L23" s="22"/>
      <c r="M23" s="22"/>
      <c r="N23" s="22"/>
      <c r="O23" s="22"/>
      <c r="P23" s="22"/>
      <c r="Q23" s="22"/>
      <c r="R23" s="22"/>
      <c r="S23" s="22"/>
      <c r="T23" s="22"/>
      <c r="V23" s="22"/>
    </row>
    <row r="24" spans="1:22" s="158" customFormat="1">
      <c r="A24" s="22"/>
      <c r="B24" s="22"/>
      <c r="C24" s="25" t="s">
        <v>446</v>
      </c>
      <c r="D24" s="22"/>
      <c r="E24" s="67" t="s">
        <v>27</v>
      </c>
      <c r="F24" s="22"/>
      <c r="G24" s="22"/>
      <c r="H24" s="116">
        <f>SUM(H25:H29)</f>
        <v>0</v>
      </c>
      <c r="I24" s="116">
        <f t="shared" ref="I24:T24" si="2">SUM(I25:I29)</f>
        <v>0</v>
      </c>
      <c r="J24" s="116">
        <f t="shared" si="2"/>
        <v>0</v>
      </c>
      <c r="K24" s="116">
        <f t="shared" si="2"/>
        <v>0</v>
      </c>
      <c r="L24" s="116">
        <f t="shared" si="2"/>
        <v>0</v>
      </c>
      <c r="M24" s="116">
        <f t="shared" si="2"/>
        <v>0</v>
      </c>
      <c r="N24" s="116">
        <f t="shared" si="2"/>
        <v>0</v>
      </c>
      <c r="O24" s="116">
        <f t="shared" si="2"/>
        <v>0</v>
      </c>
      <c r="P24" s="116">
        <f t="shared" si="2"/>
        <v>0</v>
      </c>
      <c r="Q24" s="116">
        <f t="shared" si="2"/>
        <v>0</v>
      </c>
      <c r="R24" s="116">
        <f t="shared" si="2"/>
        <v>0</v>
      </c>
      <c r="S24" s="116">
        <f t="shared" si="2"/>
        <v>0</v>
      </c>
      <c r="T24" s="116">
        <f t="shared" si="2"/>
        <v>0</v>
      </c>
      <c r="V24" s="22"/>
    </row>
    <row r="25" spans="1:22" s="158" customFormat="1">
      <c r="A25" s="22"/>
      <c r="B25" s="22"/>
      <c r="C25" s="96" t="s">
        <v>250</v>
      </c>
      <c r="D25" s="22"/>
      <c r="E25" s="67" t="s">
        <v>27</v>
      </c>
      <c r="F25" s="22"/>
      <c r="G25" s="22"/>
      <c r="H25" s="149"/>
      <c r="I25" s="149"/>
      <c r="J25" s="149"/>
      <c r="K25" s="149"/>
      <c r="L25" s="149"/>
      <c r="M25" s="149"/>
      <c r="N25" s="149"/>
      <c r="O25" s="149"/>
      <c r="P25" s="149"/>
      <c r="Q25" s="149"/>
      <c r="R25" s="149"/>
      <c r="S25" s="149"/>
      <c r="T25" s="149"/>
    </row>
    <row r="26" spans="1:22" s="158" customFormat="1">
      <c r="A26" s="22"/>
      <c r="B26" s="22"/>
      <c r="C26" s="96" t="s">
        <v>251</v>
      </c>
      <c r="D26" s="22"/>
      <c r="E26" s="67" t="s">
        <v>27</v>
      </c>
      <c r="F26" s="22"/>
      <c r="G26" s="22"/>
      <c r="H26" s="149"/>
      <c r="I26" s="149"/>
      <c r="J26" s="149"/>
      <c r="K26" s="149"/>
      <c r="L26" s="149"/>
      <c r="M26" s="149"/>
      <c r="N26" s="149"/>
      <c r="O26" s="149"/>
      <c r="P26" s="149"/>
      <c r="Q26" s="149"/>
      <c r="R26" s="149"/>
      <c r="S26" s="149"/>
      <c r="T26" s="149"/>
    </row>
    <row r="27" spans="1:22" s="158" customFormat="1">
      <c r="A27" s="22"/>
      <c r="B27" s="22"/>
      <c r="C27" s="96" t="s">
        <v>257</v>
      </c>
      <c r="D27" s="22"/>
      <c r="E27" s="67" t="s">
        <v>27</v>
      </c>
      <c r="F27" s="22"/>
      <c r="G27" s="22"/>
      <c r="H27" s="149"/>
      <c r="I27" s="149"/>
      <c r="J27" s="149"/>
      <c r="K27" s="149"/>
      <c r="L27" s="149"/>
      <c r="M27" s="149"/>
      <c r="N27" s="149"/>
      <c r="O27" s="149"/>
      <c r="P27" s="149"/>
      <c r="Q27" s="149"/>
      <c r="R27" s="149"/>
      <c r="S27" s="149"/>
      <c r="T27" s="149"/>
      <c r="V27"/>
    </row>
    <row r="28" spans="1:22" s="158" customFormat="1">
      <c r="A28" s="22"/>
      <c r="B28" s="22"/>
      <c r="C28" s="96" t="s">
        <v>258</v>
      </c>
      <c r="D28" s="22"/>
      <c r="E28" s="67" t="s">
        <v>27</v>
      </c>
      <c r="F28" s="22"/>
      <c r="G28" s="22"/>
      <c r="H28" s="149"/>
      <c r="I28" s="149"/>
      <c r="J28" s="149"/>
      <c r="K28" s="149"/>
      <c r="L28" s="149"/>
      <c r="M28" s="149"/>
      <c r="N28" s="149"/>
      <c r="O28" s="149"/>
      <c r="P28" s="149"/>
      <c r="Q28" s="149"/>
      <c r="R28" s="149"/>
      <c r="S28" s="149"/>
      <c r="T28" s="149"/>
      <c r="V28"/>
    </row>
    <row r="29" spans="1:22" s="158" customFormat="1">
      <c r="A29" s="22"/>
      <c r="B29" s="22"/>
      <c r="C29" s="26" t="s">
        <v>404</v>
      </c>
      <c r="D29" s="22"/>
      <c r="E29" s="67" t="s">
        <v>27</v>
      </c>
      <c r="F29" s="22"/>
      <c r="G29" s="22"/>
      <c r="H29" s="149"/>
      <c r="I29" s="149"/>
      <c r="J29" s="149"/>
      <c r="K29" s="149"/>
      <c r="L29" s="149"/>
      <c r="M29" s="149"/>
      <c r="N29" s="149"/>
      <c r="O29" s="149"/>
      <c r="P29" s="149"/>
      <c r="Q29" s="149"/>
      <c r="R29" s="149"/>
      <c r="S29" s="149"/>
      <c r="T29" s="149"/>
      <c r="V29"/>
    </row>
    <row r="30" spans="1:22" s="158" customFormat="1">
      <c r="H30" s="167"/>
      <c r="I30" s="167"/>
      <c r="J30" s="167"/>
      <c r="K30" s="167"/>
      <c r="L30" s="167"/>
      <c r="M30" s="167"/>
      <c r="N30" s="167"/>
      <c r="O30" s="167"/>
      <c r="P30" s="167"/>
      <c r="Q30" s="167"/>
      <c r="R30" s="167"/>
      <c r="S30" s="167"/>
      <c r="T30" s="167"/>
      <c r="V30"/>
    </row>
    <row r="31" spans="1:22" s="158" customFormat="1">
      <c r="A31" s="22"/>
      <c r="B31" s="22"/>
      <c r="C31" s="111" t="s">
        <v>467</v>
      </c>
      <c r="D31" s="22"/>
      <c r="E31" s="67" t="s">
        <v>27</v>
      </c>
      <c r="F31" s="22"/>
      <c r="G31" s="22"/>
      <c r="H31" s="149"/>
      <c r="I31" s="149"/>
      <c r="J31" s="149"/>
      <c r="K31" s="149"/>
      <c r="L31" s="149"/>
      <c r="M31" s="149"/>
      <c r="N31" s="149"/>
      <c r="O31" s="149"/>
      <c r="P31" s="149"/>
      <c r="Q31" s="149"/>
      <c r="R31" s="149"/>
      <c r="S31" s="149"/>
      <c r="T31" s="149"/>
      <c r="V31"/>
    </row>
    <row r="32" spans="1:22" s="158" customFormat="1">
      <c r="A32" s="22"/>
      <c r="B32" s="22"/>
      <c r="D32" s="22"/>
      <c r="E32" s="67"/>
      <c r="F32" s="22"/>
      <c r="G32" s="22"/>
      <c r="H32" s="22"/>
      <c r="I32" s="22"/>
      <c r="J32" s="22"/>
      <c r="K32" s="22"/>
      <c r="L32" s="22"/>
      <c r="M32" s="22"/>
      <c r="N32" s="22"/>
      <c r="O32" s="22"/>
      <c r="P32" s="22"/>
      <c r="Q32" s="22"/>
      <c r="R32" s="22"/>
      <c r="S32" s="22"/>
      <c r="T32" s="22"/>
      <c r="V32"/>
    </row>
    <row r="33" spans="1:22" s="158" customFormat="1">
      <c r="A33" s="22"/>
      <c r="B33" s="22"/>
      <c r="C33" s="25" t="s">
        <v>448</v>
      </c>
      <c r="D33" s="22"/>
      <c r="E33" s="67" t="s">
        <v>27</v>
      </c>
      <c r="F33" s="22"/>
      <c r="G33" s="22"/>
      <c r="H33" s="161">
        <f>SUM(H35,H38,H43,H49,H55)</f>
        <v>0</v>
      </c>
      <c r="I33" s="161">
        <f t="shared" ref="I33:T33" si="3">SUM(I35,I38,I43,I49,I55)</f>
        <v>0</v>
      </c>
      <c r="J33" s="161">
        <f t="shared" si="3"/>
        <v>0</v>
      </c>
      <c r="K33" s="161">
        <f t="shared" si="3"/>
        <v>0</v>
      </c>
      <c r="L33" s="161">
        <f t="shared" si="3"/>
        <v>0</v>
      </c>
      <c r="M33" s="161">
        <f t="shared" si="3"/>
        <v>0</v>
      </c>
      <c r="N33" s="161">
        <f t="shared" si="3"/>
        <v>0</v>
      </c>
      <c r="O33" s="161">
        <f t="shared" si="3"/>
        <v>0</v>
      </c>
      <c r="P33" s="161">
        <f t="shared" si="3"/>
        <v>0</v>
      </c>
      <c r="Q33" s="161">
        <f t="shared" si="3"/>
        <v>0</v>
      </c>
      <c r="R33" s="161">
        <f t="shared" si="3"/>
        <v>0</v>
      </c>
      <c r="S33" s="161">
        <f t="shared" si="3"/>
        <v>0</v>
      </c>
      <c r="T33" s="161">
        <f t="shared" si="3"/>
        <v>0</v>
      </c>
      <c r="V33"/>
    </row>
    <row r="34" spans="1:22" s="158" customFormat="1">
      <c r="A34" s="22"/>
      <c r="B34" s="22"/>
      <c r="C34" s="22"/>
      <c r="D34" s="22"/>
      <c r="E34" s="22"/>
      <c r="F34" s="22"/>
      <c r="G34" s="22"/>
      <c r="H34" s="133"/>
      <c r="I34" s="133"/>
      <c r="J34" s="133"/>
      <c r="K34" s="133"/>
      <c r="L34" s="133"/>
      <c r="M34" s="133"/>
      <c r="N34" s="133"/>
      <c r="O34" s="133"/>
      <c r="P34" s="133"/>
      <c r="Q34" s="133"/>
      <c r="R34" s="133"/>
      <c r="S34" s="133"/>
      <c r="T34" s="133"/>
      <c r="V34"/>
    </row>
    <row r="35" spans="1:22" s="158" customFormat="1">
      <c r="C35" s="25" t="s">
        <v>393</v>
      </c>
      <c r="D35" s="66"/>
      <c r="E35" s="27" t="s">
        <v>27</v>
      </c>
      <c r="H35" s="161">
        <f>SUM(H36)</f>
        <v>0</v>
      </c>
      <c r="I35" s="161">
        <f t="shared" ref="I35:T35" si="4">SUM(I36)</f>
        <v>0</v>
      </c>
      <c r="J35" s="161">
        <f t="shared" si="4"/>
        <v>0</v>
      </c>
      <c r="K35" s="161">
        <f t="shared" si="4"/>
        <v>0</v>
      </c>
      <c r="L35" s="161">
        <f t="shared" si="4"/>
        <v>0</v>
      </c>
      <c r="M35" s="161">
        <f t="shared" si="4"/>
        <v>0</v>
      </c>
      <c r="N35" s="161">
        <f t="shared" si="4"/>
        <v>0</v>
      </c>
      <c r="O35" s="161">
        <f t="shared" si="4"/>
        <v>0</v>
      </c>
      <c r="P35" s="161">
        <f t="shared" si="4"/>
        <v>0</v>
      </c>
      <c r="Q35" s="161">
        <f t="shared" si="4"/>
        <v>0</v>
      </c>
      <c r="R35" s="161">
        <f t="shared" si="4"/>
        <v>0</v>
      </c>
      <c r="S35" s="161">
        <f t="shared" si="4"/>
        <v>0</v>
      </c>
      <c r="T35" s="161">
        <f t="shared" si="4"/>
        <v>0</v>
      </c>
      <c r="V35"/>
    </row>
    <row r="36" spans="1:22" s="158" customFormat="1">
      <c r="C36" s="42" t="s">
        <v>453</v>
      </c>
      <c r="E36" s="27" t="s">
        <v>27</v>
      </c>
      <c r="H36" s="149"/>
      <c r="I36" s="149"/>
      <c r="J36" s="149"/>
      <c r="K36" s="149"/>
      <c r="L36" s="149"/>
      <c r="M36" s="149"/>
      <c r="N36" s="149"/>
      <c r="O36" s="149"/>
      <c r="P36" s="149"/>
      <c r="Q36" s="149"/>
      <c r="R36" s="149"/>
      <c r="S36" s="149"/>
      <c r="T36" s="149"/>
      <c r="V36"/>
    </row>
    <row r="37" spans="1:22" s="158" customFormat="1">
      <c r="H37" s="167"/>
      <c r="I37" s="167"/>
      <c r="J37" s="167"/>
      <c r="K37" s="167"/>
      <c r="L37" s="167"/>
      <c r="M37" s="167"/>
      <c r="N37" s="167"/>
      <c r="O37" s="167"/>
      <c r="P37" s="167"/>
      <c r="Q37" s="167"/>
      <c r="R37" s="167"/>
      <c r="S37" s="167"/>
      <c r="T37" s="167"/>
      <c r="V37"/>
    </row>
    <row r="38" spans="1:22" s="158" customFormat="1">
      <c r="C38" s="65" t="s">
        <v>454</v>
      </c>
      <c r="E38" s="27" t="s">
        <v>27</v>
      </c>
      <c r="H38" s="161">
        <f>SUM(H39:H41)</f>
        <v>0</v>
      </c>
      <c r="I38" s="161">
        <f t="shared" ref="I38:T38" si="5">SUM(I39:I41)</f>
        <v>0</v>
      </c>
      <c r="J38" s="161">
        <f t="shared" si="5"/>
        <v>0</v>
      </c>
      <c r="K38" s="161">
        <f t="shared" si="5"/>
        <v>0</v>
      </c>
      <c r="L38" s="161">
        <f t="shared" si="5"/>
        <v>0</v>
      </c>
      <c r="M38" s="161">
        <f t="shared" si="5"/>
        <v>0</v>
      </c>
      <c r="N38" s="161">
        <f t="shared" si="5"/>
        <v>0</v>
      </c>
      <c r="O38" s="161">
        <f t="shared" si="5"/>
        <v>0</v>
      </c>
      <c r="P38" s="161">
        <f t="shared" si="5"/>
        <v>0</v>
      </c>
      <c r="Q38" s="161">
        <f t="shared" si="5"/>
        <v>0</v>
      </c>
      <c r="R38" s="161">
        <f t="shared" si="5"/>
        <v>0</v>
      </c>
      <c r="S38" s="161">
        <f t="shared" si="5"/>
        <v>0</v>
      </c>
      <c r="T38" s="161">
        <f t="shared" si="5"/>
        <v>0</v>
      </c>
      <c r="V38"/>
    </row>
    <row r="39" spans="1:22" s="158" customFormat="1">
      <c r="C39" s="42" t="s">
        <v>453</v>
      </c>
      <c r="E39" s="27" t="s">
        <v>27</v>
      </c>
      <c r="H39" s="149"/>
      <c r="I39" s="149"/>
      <c r="J39" s="149"/>
      <c r="K39" s="149"/>
      <c r="L39" s="149"/>
      <c r="M39" s="149"/>
      <c r="N39" s="149"/>
      <c r="O39" s="149"/>
      <c r="P39" s="149"/>
      <c r="Q39" s="149"/>
      <c r="R39" s="149"/>
      <c r="S39" s="149"/>
      <c r="T39" s="149"/>
      <c r="V39"/>
    </row>
    <row r="40" spans="1:22" s="158" customFormat="1">
      <c r="C40" s="42" t="s">
        <v>453</v>
      </c>
      <c r="E40" s="27" t="s">
        <v>27</v>
      </c>
      <c r="H40" s="149"/>
      <c r="I40" s="149"/>
      <c r="J40" s="149"/>
      <c r="K40" s="149"/>
      <c r="L40" s="149"/>
      <c r="M40" s="149"/>
      <c r="N40" s="149"/>
      <c r="O40" s="149"/>
      <c r="P40" s="149"/>
      <c r="Q40" s="149"/>
      <c r="R40" s="149"/>
      <c r="S40" s="149"/>
      <c r="T40" s="149"/>
      <c r="V40"/>
    </row>
    <row r="41" spans="1:22" s="158" customFormat="1">
      <c r="C41" s="42" t="s">
        <v>453</v>
      </c>
      <c r="E41" s="27" t="s">
        <v>27</v>
      </c>
      <c r="H41" s="149"/>
      <c r="I41" s="149"/>
      <c r="J41" s="149"/>
      <c r="K41" s="149"/>
      <c r="L41" s="149"/>
      <c r="M41" s="149"/>
      <c r="N41" s="149"/>
      <c r="O41" s="149"/>
      <c r="P41" s="149"/>
      <c r="Q41" s="149"/>
      <c r="R41" s="149"/>
      <c r="S41" s="149"/>
      <c r="T41" s="149"/>
      <c r="V41"/>
    </row>
    <row r="42" spans="1:22" s="158" customFormat="1">
      <c r="E42" s="27"/>
      <c r="H42" s="117"/>
      <c r="I42" s="117"/>
      <c r="J42" s="117"/>
      <c r="K42" s="117"/>
      <c r="L42" s="117"/>
      <c r="M42" s="117"/>
      <c r="N42" s="117"/>
      <c r="O42" s="117"/>
      <c r="P42" s="117"/>
      <c r="Q42" s="117"/>
      <c r="R42" s="117"/>
      <c r="S42" s="117"/>
      <c r="T42" s="117"/>
      <c r="V42"/>
    </row>
    <row r="43" spans="1:22" s="158" customFormat="1">
      <c r="C43" s="69" t="s">
        <v>428</v>
      </c>
      <c r="E43" s="27" t="s">
        <v>27</v>
      </c>
      <c r="H43" s="116">
        <f>SUM(H44:H47)</f>
        <v>0</v>
      </c>
      <c r="I43" s="116">
        <f t="shared" ref="I43:T43" si="6">SUM(I44:I47)</f>
        <v>0</v>
      </c>
      <c r="J43" s="116">
        <f t="shared" si="6"/>
        <v>0</v>
      </c>
      <c r="K43" s="116">
        <f t="shared" si="6"/>
        <v>0</v>
      </c>
      <c r="L43" s="116">
        <f t="shared" si="6"/>
        <v>0</v>
      </c>
      <c r="M43" s="116">
        <f t="shared" si="6"/>
        <v>0</v>
      </c>
      <c r="N43" s="116">
        <f t="shared" si="6"/>
        <v>0</v>
      </c>
      <c r="O43" s="116">
        <f t="shared" si="6"/>
        <v>0</v>
      </c>
      <c r="P43" s="116">
        <f t="shared" si="6"/>
        <v>0</v>
      </c>
      <c r="Q43" s="116">
        <f t="shared" si="6"/>
        <v>0</v>
      </c>
      <c r="R43" s="116">
        <f t="shared" si="6"/>
        <v>0</v>
      </c>
      <c r="S43" s="116">
        <f t="shared" si="6"/>
        <v>0</v>
      </c>
      <c r="T43" s="116">
        <f t="shared" si="6"/>
        <v>0</v>
      </c>
      <c r="V43"/>
    </row>
    <row r="44" spans="1:22" s="158" customFormat="1">
      <c r="C44" s="42" t="s">
        <v>449</v>
      </c>
      <c r="E44" s="27" t="s">
        <v>27</v>
      </c>
      <c r="H44" s="149"/>
      <c r="I44" s="149"/>
      <c r="J44" s="149"/>
      <c r="K44" s="149"/>
      <c r="L44" s="149"/>
      <c r="M44" s="149"/>
      <c r="N44" s="149"/>
      <c r="O44" s="149"/>
      <c r="P44" s="149"/>
      <c r="Q44" s="149"/>
      <c r="R44" s="149"/>
      <c r="S44" s="149"/>
      <c r="T44" s="149"/>
      <c r="V44"/>
    </row>
    <row r="45" spans="1:22" s="158" customFormat="1">
      <c r="C45" s="42" t="s">
        <v>450</v>
      </c>
      <c r="E45" s="27" t="s">
        <v>27</v>
      </c>
      <c r="H45" s="149"/>
      <c r="I45" s="149"/>
      <c r="J45" s="149"/>
      <c r="K45" s="149"/>
      <c r="L45" s="149"/>
      <c r="M45" s="149"/>
      <c r="N45" s="149"/>
      <c r="O45" s="149"/>
      <c r="P45" s="149"/>
      <c r="Q45" s="149"/>
      <c r="R45" s="149"/>
      <c r="S45" s="149"/>
      <c r="T45" s="149"/>
      <c r="V45"/>
    </row>
    <row r="46" spans="1:22" s="158" customFormat="1">
      <c r="C46" s="42" t="s">
        <v>451</v>
      </c>
      <c r="E46" s="27" t="s">
        <v>27</v>
      </c>
      <c r="H46" s="149"/>
      <c r="I46" s="149"/>
      <c r="J46" s="149"/>
      <c r="K46" s="149"/>
      <c r="L46" s="149"/>
      <c r="M46" s="149"/>
      <c r="N46" s="149"/>
      <c r="O46" s="149"/>
      <c r="P46" s="149"/>
      <c r="Q46" s="149"/>
      <c r="R46" s="149"/>
      <c r="S46" s="149"/>
      <c r="T46" s="149"/>
      <c r="V46"/>
    </row>
    <row r="47" spans="1:22" s="158" customFormat="1">
      <c r="C47" s="42" t="s">
        <v>452</v>
      </c>
      <c r="E47" s="27" t="s">
        <v>27</v>
      </c>
      <c r="H47" s="149"/>
      <c r="I47" s="149"/>
      <c r="J47" s="149"/>
      <c r="K47" s="149"/>
      <c r="L47" s="149"/>
      <c r="M47" s="149"/>
      <c r="N47" s="149"/>
      <c r="O47" s="149"/>
      <c r="P47" s="149"/>
      <c r="Q47" s="149"/>
      <c r="R47" s="149"/>
      <c r="S47" s="149"/>
      <c r="T47" s="149"/>
      <c r="V47"/>
    </row>
    <row r="48" spans="1:22" s="158" customFormat="1">
      <c r="H48" s="167"/>
      <c r="I48" s="167"/>
      <c r="J48" s="167"/>
      <c r="K48" s="167"/>
      <c r="L48" s="167"/>
      <c r="M48" s="167"/>
      <c r="N48" s="167"/>
      <c r="O48" s="167"/>
      <c r="P48" s="167"/>
      <c r="Q48" s="167"/>
      <c r="R48" s="167"/>
      <c r="S48" s="167"/>
      <c r="T48" s="167"/>
      <c r="V48"/>
    </row>
    <row r="49" spans="1:256" s="158" customFormat="1">
      <c r="C49" s="69" t="s">
        <v>457</v>
      </c>
      <c r="E49" s="27" t="s">
        <v>27</v>
      </c>
      <c r="H49" s="116">
        <f>SUM(H50:H53)</f>
        <v>0</v>
      </c>
      <c r="I49" s="116">
        <f t="shared" ref="I49:T49" si="7">SUM(I50:I53)</f>
        <v>0</v>
      </c>
      <c r="J49" s="116">
        <f t="shared" si="7"/>
        <v>0</v>
      </c>
      <c r="K49" s="116">
        <f t="shared" si="7"/>
        <v>0</v>
      </c>
      <c r="L49" s="116">
        <f t="shared" si="7"/>
        <v>0</v>
      </c>
      <c r="M49" s="116">
        <f t="shared" si="7"/>
        <v>0</v>
      </c>
      <c r="N49" s="116">
        <f t="shared" si="7"/>
        <v>0</v>
      </c>
      <c r="O49" s="116">
        <f t="shared" si="7"/>
        <v>0</v>
      </c>
      <c r="P49" s="116">
        <f t="shared" si="7"/>
        <v>0</v>
      </c>
      <c r="Q49" s="116">
        <f t="shared" si="7"/>
        <v>0</v>
      </c>
      <c r="R49" s="116">
        <f t="shared" si="7"/>
        <v>0</v>
      </c>
      <c r="S49" s="116">
        <f t="shared" si="7"/>
        <v>0</v>
      </c>
      <c r="T49" s="116">
        <f t="shared" si="7"/>
        <v>0</v>
      </c>
      <c r="V49"/>
    </row>
    <row r="50" spans="1:256" s="158" customFormat="1">
      <c r="C50" s="42" t="s">
        <v>449</v>
      </c>
      <c r="E50" s="27" t="s">
        <v>27</v>
      </c>
      <c r="H50" s="149"/>
      <c r="I50" s="149"/>
      <c r="J50" s="149"/>
      <c r="K50" s="149"/>
      <c r="L50" s="149"/>
      <c r="M50" s="149"/>
      <c r="N50" s="149"/>
      <c r="O50" s="149"/>
      <c r="P50" s="149"/>
      <c r="Q50" s="149"/>
      <c r="R50" s="149"/>
      <c r="S50" s="149"/>
      <c r="T50" s="149"/>
      <c r="V50"/>
    </row>
    <row r="51" spans="1:256" s="158" customFormat="1">
      <c r="C51" s="42" t="s">
        <v>450</v>
      </c>
      <c r="E51" s="27" t="s">
        <v>27</v>
      </c>
      <c r="H51" s="149"/>
      <c r="I51" s="149"/>
      <c r="J51" s="149"/>
      <c r="K51" s="149"/>
      <c r="L51" s="149"/>
      <c r="M51" s="149"/>
      <c r="N51" s="149"/>
      <c r="O51" s="149"/>
      <c r="P51" s="149"/>
      <c r="Q51" s="149"/>
      <c r="R51" s="149"/>
      <c r="S51" s="149"/>
      <c r="T51" s="149"/>
      <c r="V51"/>
    </row>
    <row r="52" spans="1:256" s="158" customFormat="1">
      <c r="C52" s="42" t="s">
        <v>451</v>
      </c>
      <c r="E52" s="27" t="s">
        <v>27</v>
      </c>
      <c r="H52" s="149"/>
      <c r="I52" s="149"/>
      <c r="J52" s="149"/>
      <c r="K52" s="149"/>
      <c r="L52" s="149"/>
      <c r="M52" s="149"/>
      <c r="N52" s="149"/>
      <c r="O52" s="149"/>
      <c r="P52" s="149"/>
      <c r="Q52" s="149"/>
      <c r="R52" s="149"/>
      <c r="S52" s="149"/>
      <c r="T52" s="149"/>
      <c r="V52"/>
    </row>
    <row r="53" spans="1:256" s="158" customFormat="1">
      <c r="C53" s="42" t="s">
        <v>452</v>
      </c>
      <c r="E53" s="27" t="s">
        <v>27</v>
      </c>
      <c r="H53" s="149"/>
      <c r="I53" s="149"/>
      <c r="J53" s="149"/>
      <c r="K53" s="149"/>
      <c r="L53" s="149"/>
      <c r="M53" s="149"/>
      <c r="N53" s="149"/>
      <c r="O53" s="149"/>
      <c r="P53" s="149"/>
      <c r="Q53" s="149"/>
      <c r="R53" s="149"/>
      <c r="S53" s="149"/>
      <c r="T53" s="149"/>
      <c r="V53"/>
    </row>
    <row r="54" spans="1:256" s="158" customFormat="1">
      <c r="H54" s="117"/>
      <c r="I54" s="117"/>
      <c r="J54" s="117"/>
      <c r="K54" s="117"/>
      <c r="L54" s="117"/>
      <c r="M54" s="117"/>
      <c r="N54" s="117"/>
      <c r="O54" s="117"/>
      <c r="P54" s="117"/>
      <c r="Q54" s="117"/>
      <c r="R54" s="117"/>
      <c r="S54" s="117"/>
      <c r="T54" s="117"/>
      <c r="V54"/>
    </row>
    <row r="55" spans="1:256" s="158" customFormat="1">
      <c r="C55" s="111" t="s">
        <v>467</v>
      </c>
      <c r="D55" s="158" t="s">
        <v>429</v>
      </c>
      <c r="E55" s="27" t="s">
        <v>27</v>
      </c>
      <c r="H55" s="149"/>
      <c r="I55" s="149"/>
      <c r="J55" s="149"/>
      <c r="K55" s="149"/>
      <c r="L55" s="149"/>
      <c r="M55" s="149"/>
      <c r="N55" s="149"/>
      <c r="O55" s="149"/>
      <c r="P55" s="149"/>
      <c r="Q55" s="149"/>
      <c r="R55" s="149"/>
      <c r="S55" s="149"/>
      <c r="T55" s="149"/>
      <c r="V55"/>
    </row>
    <row r="56" spans="1:256" s="94" customFormat="1">
      <c r="A56" s="22"/>
      <c r="B56" s="22"/>
      <c r="C56" s="22"/>
      <c r="D56" s="22"/>
      <c r="E56" s="67"/>
      <c r="F56" s="22"/>
      <c r="G56" s="22"/>
      <c r="H56" s="133"/>
      <c r="I56" s="133"/>
      <c r="J56" s="133"/>
      <c r="K56" s="133"/>
      <c r="L56" s="133"/>
      <c r="M56" s="133"/>
      <c r="N56" s="133"/>
      <c r="O56" s="133"/>
      <c r="P56" s="133"/>
      <c r="Q56" s="133"/>
      <c r="R56" s="133"/>
      <c r="S56" s="133"/>
      <c r="T56" s="133"/>
      <c r="U56"/>
      <c r="V56"/>
      <c r="W56" s="22"/>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s="94" customFormat="1">
      <c r="A57" s="22"/>
      <c r="B57" s="22"/>
      <c r="C57" s="25" t="s">
        <v>435</v>
      </c>
      <c r="D57" s="22"/>
      <c r="E57" s="67" t="s">
        <v>27</v>
      </c>
      <c r="F57" s="22"/>
      <c r="G57" s="22"/>
      <c r="H57" s="116">
        <f>SUM(H14,H33)</f>
        <v>0</v>
      </c>
      <c r="I57" s="116">
        <f t="shared" ref="I57:T57" si="8">SUM(I14,I33)</f>
        <v>0</v>
      </c>
      <c r="J57" s="116">
        <f t="shared" si="8"/>
        <v>0</v>
      </c>
      <c r="K57" s="116">
        <f t="shared" si="8"/>
        <v>0</v>
      </c>
      <c r="L57" s="116">
        <f t="shared" si="8"/>
        <v>0</v>
      </c>
      <c r="M57" s="116">
        <f t="shared" si="8"/>
        <v>0</v>
      </c>
      <c r="N57" s="116">
        <f t="shared" si="8"/>
        <v>0</v>
      </c>
      <c r="O57" s="116">
        <f t="shared" si="8"/>
        <v>0</v>
      </c>
      <c r="P57" s="116">
        <f t="shared" si="8"/>
        <v>0</v>
      </c>
      <c r="Q57" s="116">
        <f t="shared" si="8"/>
        <v>0</v>
      </c>
      <c r="R57" s="116">
        <f t="shared" si="8"/>
        <v>0</v>
      </c>
      <c r="S57" s="116">
        <f t="shared" si="8"/>
        <v>0</v>
      </c>
      <c r="T57" s="116">
        <f t="shared" si="8"/>
        <v>0</v>
      </c>
      <c r="U57" s="158"/>
      <c r="V57"/>
      <c r="W57" s="22"/>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s="94" customFormat="1">
      <c r="A58" s="22"/>
      <c r="B58" s="22"/>
      <c r="C58" s="22"/>
      <c r="D58" s="22"/>
      <c r="E58" s="67"/>
      <c r="F58" s="22"/>
      <c r="G58" s="22"/>
      <c r="H58" s="167"/>
      <c r="I58" s="167"/>
      <c r="J58" s="167"/>
      <c r="K58" s="167"/>
      <c r="L58" s="167"/>
      <c r="M58" s="167"/>
      <c r="N58" s="167"/>
      <c r="O58" s="167"/>
      <c r="P58" s="167"/>
      <c r="Q58" s="167"/>
      <c r="R58" s="167"/>
      <c r="S58" s="167"/>
      <c r="T58" s="167"/>
      <c r="U58" s="158"/>
      <c r="V58"/>
      <c r="W58" s="22"/>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s="94" customFormat="1">
      <c r="C59" s="25" t="s">
        <v>460</v>
      </c>
      <c r="E59" s="27" t="s">
        <v>27</v>
      </c>
      <c r="H59" s="149"/>
      <c r="I59" s="149"/>
      <c r="J59" s="149"/>
      <c r="K59" s="149"/>
      <c r="L59" s="149"/>
      <c r="M59" s="149"/>
      <c r="N59" s="149"/>
      <c r="O59" s="149"/>
      <c r="P59" s="149"/>
      <c r="Q59" s="149"/>
      <c r="R59" s="149"/>
      <c r="S59" s="149"/>
      <c r="T59" s="149"/>
      <c r="U59" s="158"/>
      <c r="V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s="94" customFormat="1">
      <c r="C60" s="111" t="s">
        <v>468</v>
      </c>
      <c r="E60" s="27" t="s">
        <v>27</v>
      </c>
      <c r="H60" s="149"/>
      <c r="I60" s="149"/>
      <c r="J60" s="149"/>
      <c r="K60" s="149"/>
      <c r="L60" s="149"/>
      <c r="M60" s="149"/>
      <c r="N60" s="149"/>
      <c r="O60" s="149"/>
      <c r="P60" s="149"/>
      <c r="Q60" s="149"/>
      <c r="R60" s="149"/>
      <c r="S60" s="149"/>
      <c r="T60" s="149"/>
      <c r="U60" s="158"/>
      <c r="V60" s="158"/>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s="94" customFormat="1">
      <c r="C61" s="111"/>
      <c r="E61" s="27"/>
      <c r="H61" s="117"/>
      <c r="I61" s="117"/>
      <c r="J61" s="117"/>
      <c r="K61" s="117"/>
      <c r="L61" s="117"/>
      <c r="M61" s="117"/>
      <c r="N61" s="117"/>
      <c r="O61" s="117"/>
      <c r="P61" s="117"/>
      <c r="Q61" s="117"/>
      <c r="R61" s="117"/>
      <c r="S61" s="117"/>
      <c r="T61" s="117"/>
      <c r="U61" s="158"/>
      <c r="V61" s="147"/>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s="94" customFormat="1">
      <c r="A62" s="22"/>
      <c r="B62" s="22"/>
      <c r="C62" s="25" t="s">
        <v>259</v>
      </c>
      <c r="D62" s="22"/>
      <c r="E62" s="67" t="s">
        <v>27</v>
      </c>
      <c r="F62" s="22"/>
      <c r="G62" s="22"/>
      <c r="H62" s="116">
        <f>H57-H59+H60</f>
        <v>0</v>
      </c>
      <c r="I62" s="116">
        <f t="shared" ref="I62:T62" si="9">I57-I59+I60</f>
        <v>0</v>
      </c>
      <c r="J62" s="116">
        <f t="shared" si="9"/>
        <v>0</v>
      </c>
      <c r="K62" s="116">
        <f t="shared" si="9"/>
        <v>0</v>
      </c>
      <c r="L62" s="116">
        <f t="shared" si="9"/>
        <v>0</v>
      </c>
      <c r="M62" s="116">
        <f t="shared" si="9"/>
        <v>0</v>
      </c>
      <c r="N62" s="116">
        <f t="shared" si="9"/>
        <v>0</v>
      </c>
      <c r="O62" s="116">
        <f t="shared" si="9"/>
        <v>0</v>
      </c>
      <c r="P62" s="116">
        <f t="shared" si="9"/>
        <v>0</v>
      </c>
      <c r="Q62" s="116">
        <f t="shared" si="9"/>
        <v>0</v>
      </c>
      <c r="R62" s="116">
        <f t="shared" si="9"/>
        <v>0</v>
      </c>
      <c r="S62" s="116">
        <f t="shared" si="9"/>
        <v>0</v>
      </c>
      <c r="T62" s="116">
        <f t="shared" si="9"/>
        <v>0</v>
      </c>
      <c r="U62" s="158"/>
      <c r="V62" s="22" t="s">
        <v>406</v>
      </c>
      <c r="W62" s="2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s="94" customFormat="1">
      <c r="A63" s="22"/>
      <c r="B63" s="22"/>
      <c r="C63" s="22"/>
      <c r="D63" s="22"/>
      <c r="E63" s="67"/>
      <c r="F63" s="22"/>
      <c r="G63" s="22"/>
      <c r="H63" s="22"/>
      <c r="I63" s="22"/>
      <c r="J63" s="22"/>
      <c r="K63" s="22"/>
      <c r="L63" s="22"/>
      <c r="M63" s="22"/>
      <c r="N63" s="22"/>
      <c r="O63" s="22"/>
      <c r="P63" s="22"/>
      <c r="Q63" s="22"/>
      <c r="R63" s="22"/>
      <c r="S63" s="22"/>
      <c r="T63" s="22"/>
      <c r="U63"/>
      <c r="V63" s="22"/>
      <c r="W63" s="22"/>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s="94" customFormat="1">
      <c r="A64" s="22"/>
      <c r="B64" s="65" t="s">
        <v>253</v>
      </c>
      <c r="D64" s="22"/>
      <c r="E64" s="67"/>
      <c r="F64" s="22"/>
      <c r="G64" s="22"/>
      <c r="H64" s="22"/>
      <c r="I64" s="22"/>
      <c r="J64" s="22"/>
      <c r="K64" s="22"/>
      <c r="L64" s="22"/>
      <c r="M64" s="22"/>
      <c r="N64" s="22"/>
      <c r="O64" s="22"/>
      <c r="P64" s="22"/>
      <c r="Q64" s="22"/>
      <c r="R64" s="22"/>
      <c r="S64" s="22"/>
      <c r="T64" s="22"/>
      <c r="U64"/>
      <c r="V64" s="22"/>
      <c r="W64" s="22"/>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s="94" customFormat="1">
      <c r="A65" s="22"/>
      <c r="B65" s="22"/>
      <c r="C65" s="65"/>
      <c r="D65" s="22"/>
      <c r="E65" s="67"/>
      <c r="F65" s="22"/>
      <c r="G65" s="22"/>
      <c r="H65" s="22"/>
      <c r="I65" s="22"/>
      <c r="J65" s="22"/>
      <c r="K65" s="22"/>
      <c r="L65" s="22"/>
      <c r="M65" s="22"/>
      <c r="N65" s="22"/>
      <c r="O65" s="22"/>
      <c r="P65" s="22"/>
      <c r="Q65" s="22"/>
      <c r="R65" s="22"/>
      <c r="S65" s="22"/>
      <c r="T65" s="22"/>
      <c r="U65"/>
      <c r="V65" s="22"/>
      <c r="W65" s="22"/>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s="94" customFormat="1">
      <c r="A66" s="22"/>
      <c r="B66" s="22"/>
      <c r="C66" s="94" t="s">
        <v>382</v>
      </c>
      <c r="D66" s="22"/>
      <c r="E66" s="67"/>
      <c r="F66" s="22"/>
      <c r="G66" s="22"/>
      <c r="H66" s="22"/>
      <c r="I66" s="22"/>
      <c r="J66" s="22"/>
      <c r="K66" s="22"/>
      <c r="L66" s="22"/>
      <c r="M66" s="22"/>
      <c r="N66" s="22"/>
      <c r="O66" s="22"/>
      <c r="P66" s="22"/>
      <c r="Q66" s="22"/>
      <c r="R66" s="22"/>
      <c r="S66" s="22"/>
      <c r="T66" s="22"/>
      <c r="U66"/>
      <c r="V66" s="65" t="s">
        <v>245</v>
      </c>
      <c r="W66" s="22"/>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s="94" customFormat="1">
      <c r="A67" s="22"/>
      <c r="B67" s="22"/>
      <c r="C67" s="22" t="s">
        <v>254</v>
      </c>
      <c r="D67" s="22"/>
      <c r="E67" s="67"/>
      <c r="F67" s="22"/>
      <c r="G67" s="22"/>
      <c r="H67" s="22"/>
      <c r="I67" s="22"/>
      <c r="J67" s="22"/>
      <c r="K67" s="22"/>
      <c r="L67" s="22"/>
      <c r="M67" s="22"/>
      <c r="N67" s="22"/>
      <c r="O67" s="22"/>
      <c r="P67" s="22"/>
      <c r="Q67" s="22"/>
      <c r="R67" s="22"/>
      <c r="S67" s="22"/>
      <c r="T67" s="22"/>
      <c r="U67"/>
      <c r="V67" s="22"/>
      <c r="W67" s="22"/>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s="94" customFormat="1">
      <c r="A68" s="22"/>
      <c r="B68" s="22"/>
      <c r="C68" s="65"/>
      <c r="D68" s="22"/>
      <c r="E68" s="67"/>
      <c r="F68" s="22"/>
      <c r="G68" s="22"/>
      <c r="H68" s="22"/>
      <c r="I68" s="22"/>
      <c r="J68" s="22"/>
      <c r="K68" s="22"/>
      <c r="L68" s="22"/>
      <c r="M68" s="22"/>
      <c r="N68" s="22"/>
      <c r="O68" s="22"/>
      <c r="P68" s="22"/>
      <c r="Q68" s="22"/>
      <c r="R68" s="22"/>
      <c r="S68" s="22"/>
      <c r="T68" s="22"/>
      <c r="U68"/>
      <c r="V68" s="22"/>
      <c r="W68" s="22"/>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s="158" customFormat="1">
      <c r="C69" s="25" t="s">
        <v>445</v>
      </c>
      <c r="E69" s="27"/>
      <c r="V69" s="147"/>
    </row>
    <row r="70" spans="1:256" s="158" customFormat="1">
      <c r="H70" s="117"/>
      <c r="I70" s="117"/>
      <c r="J70" s="117"/>
      <c r="K70" s="117"/>
      <c r="L70" s="117"/>
      <c r="M70" s="117"/>
      <c r="N70" s="117"/>
      <c r="O70" s="117"/>
      <c r="P70" s="117"/>
      <c r="Q70" s="117"/>
      <c r="R70" s="117"/>
      <c r="S70" s="117"/>
      <c r="T70" s="117"/>
      <c r="V70" s="147"/>
    </row>
    <row r="71" spans="1:256" s="158" customFormat="1">
      <c r="C71" s="60" t="s">
        <v>225</v>
      </c>
      <c r="E71" s="27" t="s">
        <v>27</v>
      </c>
      <c r="H71" s="149"/>
      <c r="I71" s="149"/>
      <c r="J71" s="149"/>
      <c r="K71" s="149"/>
      <c r="L71" s="149"/>
      <c r="M71" s="149"/>
      <c r="N71" s="149"/>
      <c r="O71" s="149"/>
      <c r="P71" s="149"/>
      <c r="Q71" s="149"/>
      <c r="R71" s="149"/>
      <c r="S71" s="149"/>
      <c r="T71" s="149"/>
      <c r="V71" s="40" t="s">
        <v>227</v>
      </c>
    </row>
    <row r="72" spans="1:256" s="158" customFormat="1">
      <c r="C72" s="60" t="s">
        <v>225</v>
      </c>
      <c r="E72" s="27" t="s">
        <v>27</v>
      </c>
      <c r="H72" s="149"/>
      <c r="I72" s="149"/>
      <c r="J72" s="149"/>
      <c r="K72" s="149"/>
      <c r="L72" s="149"/>
      <c r="M72" s="149"/>
      <c r="N72" s="149"/>
      <c r="O72" s="149"/>
      <c r="P72" s="149"/>
      <c r="Q72" s="149"/>
      <c r="R72" s="149"/>
      <c r="S72" s="149"/>
      <c r="T72" s="149"/>
      <c r="V72" s="40" t="s">
        <v>227</v>
      </c>
    </row>
    <row r="73" spans="1:256" s="158" customFormat="1">
      <c r="C73" s="60" t="s">
        <v>225</v>
      </c>
      <c r="E73" s="27" t="s">
        <v>27</v>
      </c>
      <c r="H73" s="149"/>
      <c r="I73" s="149"/>
      <c r="J73" s="149"/>
      <c r="K73" s="149"/>
      <c r="L73" s="149"/>
      <c r="M73" s="149"/>
      <c r="N73" s="149"/>
      <c r="O73" s="149"/>
      <c r="P73" s="149"/>
      <c r="Q73" s="149"/>
      <c r="R73" s="149"/>
      <c r="S73" s="149"/>
      <c r="T73" s="149"/>
      <c r="V73" s="40" t="s">
        <v>227</v>
      </c>
    </row>
    <row r="74" spans="1:256" s="158" customFormat="1"/>
    <row r="75" spans="1:256" s="158" customFormat="1">
      <c r="C75" s="25" t="s">
        <v>448</v>
      </c>
    </row>
    <row r="76" spans="1:256" s="158" customFormat="1"/>
    <row r="77" spans="1:256" s="158" customFormat="1">
      <c r="C77" s="60" t="s">
        <v>225</v>
      </c>
      <c r="E77" s="27" t="s">
        <v>27</v>
      </c>
      <c r="H77" s="149"/>
      <c r="I77" s="149"/>
      <c r="J77" s="149"/>
      <c r="K77" s="149"/>
      <c r="L77" s="149"/>
      <c r="M77" s="149"/>
      <c r="N77" s="149"/>
      <c r="O77" s="149"/>
      <c r="P77" s="149"/>
      <c r="Q77" s="149"/>
      <c r="R77" s="149"/>
      <c r="S77" s="149"/>
      <c r="T77" s="149"/>
      <c r="V77" s="40" t="s">
        <v>227</v>
      </c>
    </row>
    <row r="78" spans="1:256" s="158" customFormat="1">
      <c r="C78" s="60" t="s">
        <v>225</v>
      </c>
      <c r="E78" s="27" t="s">
        <v>27</v>
      </c>
      <c r="H78" s="149"/>
      <c r="I78" s="149"/>
      <c r="J78" s="149"/>
      <c r="K78" s="149"/>
      <c r="L78" s="149"/>
      <c r="M78" s="149"/>
      <c r="N78" s="149"/>
      <c r="O78" s="149"/>
      <c r="P78" s="149"/>
      <c r="Q78" s="149"/>
      <c r="R78" s="149"/>
      <c r="S78" s="149"/>
      <c r="T78" s="149"/>
      <c r="V78" s="40" t="s">
        <v>227</v>
      </c>
    </row>
    <row r="79" spans="1:256" s="158" customFormat="1">
      <c r="C79" s="60" t="s">
        <v>225</v>
      </c>
      <c r="E79" s="27" t="s">
        <v>27</v>
      </c>
      <c r="H79" s="149"/>
      <c r="I79" s="149"/>
      <c r="J79" s="149"/>
      <c r="K79" s="149"/>
      <c r="L79" s="149"/>
      <c r="M79" s="149"/>
      <c r="N79" s="149"/>
      <c r="O79" s="149"/>
      <c r="P79" s="149"/>
      <c r="Q79" s="149"/>
      <c r="R79" s="149"/>
      <c r="S79" s="149"/>
      <c r="T79" s="149"/>
      <c r="V79" s="40" t="s">
        <v>227</v>
      </c>
    </row>
    <row r="80" spans="1:256"/>
    <row r="81" s="173" customFormat="1"/>
    <row r="82"/>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t="12.75" hidden="1" customHeight="1"/>
    <row r="208" ht="12.75" hidden="1" customHeight="1"/>
    <row r="209" ht="12.75" hidden="1" customHeight="1"/>
    <row r="210" ht="12.75" hidden="1" customHeight="1"/>
    <row r="211" ht="12.75" hidden="1" customHeight="1"/>
    <row r="212" ht="12.75" hidden="1" customHeight="1"/>
    <row r="213" ht="12.75" hidden="1" customHeight="1"/>
    <row r="214" ht="12.75" hidden="1" customHeight="1"/>
    <row r="215" ht="12.75" hidden="1" customHeight="1"/>
    <row r="216" ht="12.75" hidden="1" customHeight="1"/>
    <row r="217" ht="12.75" hidden="1" customHeight="1"/>
    <row r="218" ht="12.75" hidden="1" customHeight="1"/>
    <row r="219" ht="12.75" hidden="1" customHeight="1"/>
    <row r="220" ht="12.75" hidden="1" customHeight="1"/>
    <row r="221" ht="12.75" hidden="1" customHeight="1"/>
    <row r="222" ht="12.75" hidden="1" customHeight="1"/>
    <row r="223" ht="12.75" hidden="1" customHeight="1"/>
    <row r="224" ht="12.75" hidden="1" customHeight="1"/>
    <row r="225" ht="12.75" hidden="1" customHeight="1"/>
    <row r="226" ht="12.75" hidden="1" customHeight="1"/>
    <row r="227" ht="12.75" hidden="1" customHeight="1"/>
    <row r="228" ht="12.75" hidden="1" customHeight="1"/>
    <row r="229" ht="12.75" hidden="1" customHeight="1"/>
    <row r="230" ht="12.75" hidden="1" customHeight="1"/>
    <row r="231" ht="12.75" hidden="1" customHeight="1"/>
    <row r="232" ht="12.75" hidden="1" customHeight="1"/>
    <row r="233" ht="12.75" hidden="1" customHeight="1"/>
    <row r="234" ht="12.75" hidden="1" customHeight="1"/>
    <row r="235" ht="12.75" hidden="1" customHeight="1"/>
    <row r="236" ht="12.75" hidden="1" customHeight="1"/>
    <row r="237" ht="12.75" hidden="1" customHeight="1"/>
    <row r="238" ht="12.75" hidden="1" customHeight="1"/>
    <row r="239" ht="12.75" hidden="1" customHeight="1"/>
    <row r="240" ht="12.75" hidden="1" customHeight="1"/>
    <row r="241" ht="12.75" hidden="1" customHeight="1"/>
    <row r="242" ht="12.75" hidden="1" customHeight="1"/>
    <row r="243" ht="12.75" hidden="1" customHeight="1"/>
    <row r="244" ht="12.75" hidden="1" customHeight="1"/>
    <row r="245" ht="12.75" hidden="1" customHeight="1"/>
    <row r="246" ht="12.75" hidden="1" customHeight="1"/>
    <row r="247" ht="12.75" hidden="1" customHeight="1"/>
    <row r="248" ht="12.75" hidden="1" customHeight="1"/>
    <row r="249" ht="12.75" hidden="1" customHeight="1"/>
    <row r="250" ht="12.75" hidden="1" customHeight="1"/>
    <row r="251" ht="12.75" hidden="1" customHeight="1"/>
    <row r="252" ht="12.75" hidden="1" customHeight="1"/>
    <row r="253" ht="12.75" hidden="1" customHeight="1"/>
    <row r="254" ht="12.75" hidden="1" customHeight="1"/>
    <row r="255" ht="12.75" hidden="1" customHeight="1"/>
    <row r="256" ht="12.75" hidden="1" customHeight="1"/>
    <row r="257" ht="12.75" hidden="1" customHeight="1"/>
    <row r="258" ht="12.75" hidden="1" customHeight="1"/>
    <row r="259" ht="12.75" hidden="1" customHeight="1"/>
    <row r="260" ht="12.75" hidden="1" customHeight="1"/>
    <row r="261" ht="12.75" hidden="1" customHeight="1"/>
    <row r="262" ht="12.75" hidden="1" customHeight="1"/>
    <row r="263" ht="12.75" hidden="1" customHeight="1"/>
    <row r="264" ht="12.75" hidden="1" customHeight="1"/>
    <row r="265" ht="12.75" hidden="1" customHeight="1"/>
    <row r="266" ht="12.75" hidden="1" customHeight="1"/>
    <row r="267" ht="12.75" hidden="1" customHeight="1"/>
    <row r="268" ht="12.75" hidden="1" customHeight="1"/>
    <row r="269" ht="12.75" hidden="1" customHeight="1"/>
    <row r="270" ht="12.75" hidden="1" customHeight="1"/>
    <row r="271" ht="12.75" hidden="1" customHeight="1"/>
    <row r="272" ht="12.75" hidden="1" customHeight="1"/>
    <row r="273" ht="12.75" hidden="1" customHeight="1"/>
    <row r="274" ht="12.75" hidden="1" customHeight="1"/>
    <row r="275" ht="12.75" hidden="1" customHeight="1"/>
    <row r="276" ht="12.75" hidden="1" customHeight="1"/>
    <row r="277" ht="12.75" hidden="1" customHeight="1"/>
    <row r="278" ht="12.75" hidden="1" customHeight="1"/>
    <row r="279" ht="12.75" hidden="1" customHeight="1"/>
    <row r="280" ht="12.75" hidden="1" customHeight="1"/>
    <row r="281" ht="12.75" hidden="1" customHeight="1"/>
    <row r="282" ht="12.75" hidden="1" customHeight="1"/>
    <row r="283" ht="12.75" hidden="1" customHeight="1"/>
    <row r="284" ht="12.75" hidden="1" customHeight="1"/>
    <row r="285" ht="12.75" hidden="1" customHeight="1"/>
    <row r="286" ht="12.75" hidden="1" customHeight="1"/>
    <row r="287" ht="12.75" hidden="1" customHeight="1"/>
    <row r="288" ht="12.75" hidden="1" customHeight="1"/>
    <row r="289" ht="12.75" hidden="1" customHeight="1"/>
    <row r="290" ht="12.75" hidden="1" customHeight="1"/>
    <row r="291" ht="12.75" hidden="1" customHeight="1"/>
    <row r="292" ht="12.75" hidden="1" customHeight="1"/>
    <row r="293" ht="12.75" hidden="1" customHeight="1"/>
    <row r="294" ht="12.75" hidden="1" customHeight="1"/>
    <row r="295" ht="12.75" hidden="1" customHeight="1"/>
    <row r="296" ht="12.75" hidden="1" customHeight="1"/>
    <row r="297" ht="12.75" hidden="1" customHeight="1"/>
    <row r="298" ht="12.75" hidden="1" customHeight="1"/>
    <row r="299" ht="12.75" hidden="1" customHeight="1"/>
    <row r="300" ht="12.75" hidden="1" customHeight="1"/>
    <row r="301" ht="12.75" hidden="1" customHeight="1"/>
    <row r="302" ht="12.75" hidden="1" customHeight="1"/>
    <row r="303" ht="12.75" hidden="1" customHeight="1"/>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2">
    <tabColor rgb="FF92D050"/>
  </sheetPr>
  <dimension ref="A1:IV288"/>
  <sheetViews>
    <sheetView showGridLines="0" zoomScale="70" zoomScaleNormal="70" workbookViewId="0"/>
  </sheetViews>
  <sheetFormatPr defaultColWidth="0" defaultRowHeight="12.75" customHeight="1" zeroHeight="1"/>
  <cols>
    <col min="1" max="1" width="2.375" customWidth="1"/>
    <col min="2" max="2" width="3.125" customWidth="1"/>
    <col min="3" max="3" width="62" customWidth="1"/>
    <col min="4" max="4" width="17.875" customWidth="1"/>
    <col min="5" max="5" width="13.375" customWidth="1"/>
    <col min="6" max="6" width="1.75" customWidth="1"/>
    <col min="7" max="7" width="1.5" customWidth="1"/>
    <col min="8" max="20" width="10.625" customWidth="1"/>
    <col min="21" max="21" width="3.875" customWidth="1"/>
    <col min="22" max="22" width="73.125" customWidth="1"/>
    <col min="23" max="23" width="10.625" customWidth="1"/>
  </cols>
  <sheetData>
    <row r="1" spans="1:256" s="94" customFormat="1">
      <c r="A1" s="3"/>
      <c r="B1" s="3"/>
      <c r="C1" s="3"/>
      <c r="D1" s="3"/>
      <c r="E1" s="3"/>
      <c r="F1" s="3"/>
      <c r="G1" s="3"/>
      <c r="H1" s="3"/>
      <c r="I1" s="3"/>
      <c r="J1" s="3"/>
      <c r="K1" s="3"/>
      <c r="L1" s="3"/>
      <c r="M1" s="3"/>
      <c r="N1" s="3"/>
      <c r="O1" s="3"/>
      <c r="P1" s="3"/>
      <c r="Q1" s="3"/>
      <c r="R1" s="3"/>
      <c r="S1" s="3"/>
      <c r="T1" s="3"/>
      <c r="U1" s="3"/>
      <c r="V1" s="3"/>
      <c r="W1" s="3"/>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s="94" customFormat="1">
      <c r="A2" s="3"/>
      <c r="B2" s="3"/>
      <c r="C2" s="3"/>
      <c r="D2" s="3"/>
      <c r="E2" s="3"/>
      <c r="F2" s="3"/>
      <c r="G2" s="3"/>
      <c r="H2" s="3"/>
      <c r="I2" s="3"/>
      <c r="J2" s="3"/>
      <c r="K2" s="3"/>
      <c r="L2" s="3"/>
      <c r="M2" s="3"/>
      <c r="N2" s="3"/>
      <c r="O2" s="3"/>
      <c r="P2" s="3"/>
      <c r="Q2" s="3"/>
      <c r="R2" s="3"/>
      <c r="S2" s="3"/>
      <c r="T2" s="3"/>
      <c r="U2" s="3"/>
      <c r="V2" s="3"/>
      <c r="W2" s="3"/>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s="94" customFormat="1" ht="19.5">
      <c r="A3" s="3"/>
      <c r="B3" s="3"/>
      <c r="C3" s="3"/>
      <c r="D3" s="4" t="s">
        <v>0</v>
      </c>
      <c r="E3" s="3"/>
      <c r="F3" s="3"/>
      <c r="G3" s="3"/>
      <c r="H3" s="3"/>
      <c r="I3" s="3"/>
      <c r="J3" s="3"/>
      <c r="K3" s="3"/>
      <c r="L3" s="3"/>
      <c r="M3" s="3"/>
      <c r="N3" s="3"/>
      <c r="O3" s="3"/>
      <c r="P3" s="3"/>
      <c r="Q3" s="3"/>
      <c r="R3" s="3"/>
      <c r="S3" s="3"/>
      <c r="T3" s="3"/>
      <c r="U3" s="3"/>
      <c r="V3" s="3"/>
      <c r="W3" s="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s="94" customFormat="1">
      <c r="A4" s="3"/>
      <c r="B4" s="3"/>
      <c r="C4" s="3"/>
      <c r="D4" s="3"/>
      <c r="E4" s="3"/>
      <c r="F4" s="3"/>
      <c r="G4" s="3"/>
      <c r="H4" s="3"/>
      <c r="I4" s="3"/>
      <c r="J4" s="3"/>
      <c r="K4" s="3"/>
      <c r="L4" s="3"/>
      <c r="M4" s="3"/>
      <c r="N4" s="3"/>
      <c r="O4" s="3"/>
      <c r="P4" s="3"/>
      <c r="Q4" s="3"/>
      <c r="R4" s="3"/>
      <c r="S4" s="3"/>
      <c r="T4" s="3"/>
      <c r="U4" s="3"/>
      <c r="V4" s="3"/>
      <c r="W4" s="3"/>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s="94" customFormat="1" ht="18">
      <c r="A5" s="3"/>
      <c r="B5" s="3"/>
      <c r="C5" s="3"/>
      <c r="D5" s="73" t="s">
        <v>416</v>
      </c>
      <c r="E5" s="3"/>
      <c r="F5" s="3"/>
      <c r="G5" s="3"/>
      <c r="H5" s="3"/>
      <c r="I5" s="3"/>
      <c r="J5" s="3"/>
      <c r="K5" s="3"/>
      <c r="L5" s="3"/>
      <c r="M5" s="3"/>
      <c r="N5" s="3"/>
      <c r="O5" s="3"/>
      <c r="P5" s="3"/>
      <c r="Q5" s="3"/>
      <c r="R5" s="3"/>
      <c r="S5" s="3"/>
      <c r="T5" s="3"/>
      <c r="U5" s="3"/>
      <c r="V5" s="3"/>
      <c r="W5" s="3"/>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s="94" customFormat="1">
      <c r="A6" s="3"/>
      <c r="B6" s="3"/>
      <c r="C6" s="3"/>
      <c r="D6" s="3"/>
      <c r="E6" s="3"/>
      <c r="F6" s="3"/>
      <c r="G6" s="3"/>
      <c r="H6" s="3"/>
      <c r="I6" s="3"/>
      <c r="J6" s="3"/>
      <c r="K6" s="3"/>
      <c r="L6" s="3"/>
      <c r="M6" s="3"/>
      <c r="N6" s="3"/>
      <c r="O6" s="3"/>
      <c r="P6" s="3"/>
      <c r="Q6" s="3"/>
      <c r="R6" s="3"/>
      <c r="S6" s="3"/>
      <c r="T6" s="3"/>
      <c r="U6" s="3"/>
      <c r="V6" s="3"/>
      <c r="W6" s="3"/>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s="94" customFormat="1">
      <c r="A7" s="22"/>
      <c r="B7" s="22"/>
      <c r="C7" s="22"/>
      <c r="D7" s="22"/>
      <c r="E7" s="22"/>
      <c r="F7" s="22"/>
      <c r="G7" s="22"/>
      <c r="H7" s="22"/>
      <c r="I7" s="22"/>
      <c r="J7" s="22"/>
      <c r="K7" s="22"/>
      <c r="L7" s="22"/>
      <c r="M7" s="22"/>
      <c r="N7" s="22"/>
      <c r="O7" s="22"/>
      <c r="P7" s="22"/>
      <c r="Q7" s="22"/>
      <c r="R7" s="22"/>
      <c r="S7" s="22"/>
      <c r="T7" s="22"/>
      <c r="U7" s="22"/>
      <c r="V7" s="22"/>
      <c r="W7" s="22"/>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s="94" customFormat="1">
      <c r="A8" s="22"/>
      <c r="B8" s="22"/>
      <c r="C8" s="22" t="s">
        <v>226</v>
      </c>
      <c r="D8" s="22"/>
      <c r="E8" s="22"/>
      <c r="F8" s="22"/>
      <c r="G8" s="22"/>
      <c r="H8" s="82">
        <f>'1'!H$10</f>
        <v>1</v>
      </c>
      <c r="I8" s="82">
        <f>'1'!I$10</f>
        <v>2</v>
      </c>
      <c r="J8" s="82">
        <f>'1'!J$10</f>
        <v>3</v>
      </c>
      <c r="K8" s="82">
        <f>'1'!K$10</f>
        <v>4</v>
      </c>
      <c r="L8" s="82">
        <f>'1'!L$10</f>
        <v>5</v>
      </c>
      <c r="M8" s="82">
        <f>'1'!M$10</f>
        <v>6</v>
      </c>
      <c r="N8" s="82">
        <f>'1'!N$10</f>
        <v>7</v>
      </c>
      <c r="O8" s="82">
        <f>'1'!O$10</f>
        <v>8</v>
      </c>
      <c r="P8" s="82">
        <f>'1'!P$10</f>
        <v>9</v>
      </c>
      <c r="Q8" s="82">
        <f>'1'!Q$10</f>
        <v>10</v>
      </c>
      <c r="R8" s="82">
        <f>'1'!R$10</f>
        <v>11</v>
      </c>
      <c r="S8" s="82">
        <f>'1'!S$10</f>
        <v>12</v>
      </c>
      <c r="T8" s="82">
        <f>'1'!T$10</f>
        <v>13</v>
      </c>
      <c r="U8"/>
      <c r="V8" s="22"/>
      <c r="W8" s="22"/>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s="94" customFormat="1">
      <c r="A9" s="22"/>
      <c r="B9" s="22"/>
      <c r="C9" s="22"/>
      <c r="D9" s="22"/>
      <c r="E9" s="22"/>
      <c r="F9" s="22"/>
      <c r="G9" s="22"/>
      <c r="H9" s="22"/>
      <c r="I9" s="22"/>
      <c r="J9" s="22"/>
      <c r="K9" s="22"/>
      <c r="L9" s="22"/>
      <c r="M9" s="22"/>
      <c r="N9" s="22"/>
      <c r="O9" s="22"/>
      <c r="P9" s="22"/>
      <c r="Q9" s="22"/>
      <c r="R9" s="22"/>
      <c r="S9" s="22"/>
      <c r="T9" s="22"/>
      <c r="U9"/>
      <c r="V9" s="22"/>
      <c r="W9" s="22"/>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s="94" customFormat="1">
      <c r="A10" s="22"/>
      <c r="B10" s="22"/>
      <c r="C10" s="22" t="s">
        <v>20</v>
      </c>
      <c r="D10" s="22"/>
      <c r="E10" s="22"/>
      <c r="F10" s="22"/>
      <c r="G10" s="22"/>
      <c r="H10" s="82">
        <f>'1'!H11</f>
        <v>2014</v>
      </c>
      <c r="I10" s="82">
        <f>'1'!I11</f>
        <v>2015</v>
      </c>
      <c r="J10" s="82">
        <f>'1'!J11</f>
        <v>2016</v>
      </c>
      <c r="K10" s="82">
        <f>'1'!K11</f>
        <v>2017</v>
      </c>
      <c r="L10" s="82">
        <f>'1'!L11</f>
        <v>2018</v>
      </c>
      <c r="M10" s="82">
        <f>'1'!M11</f>
        <v>2019</v>
      </c>
      <c r="N10" s="82">
        <f>'1'!N11</f>
        <v>2020</v>
      </c>
      <c r="O10" s="82">
        <f>'1'!O11</f>
        <v>2021</v>
      </c>
      <c r="P10" s="82">
        <f>'1'!P11</f>
        <v>2022</v>
      </c>
      <c r="Q10" s="82">
        <f>'1'!Q11</f>
        <v>2023</v>
      </c>
      <c r="R10" s="82">
        <f>'1'!R11</f>
        <v>2024</v>
      </c>
      <c r="S10" s="82">
        <f>'1'!S11</f>
        <v>2025</v>
      </c>
      <c r="T10" s="82">
        <f>'1'!T11</f>
        <v>2026</v>
      </c>
      <c r="U10"/>
      <c r="V10" s="22"/>
      <c r="W10" s="22"/>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s="94" customFormat="1">
      <c r="A11" s="22"/>
      <c r="B11" s="22"/>
      <c r="C11" s="22"/>
      <c r="D11" s="22"/>
      <c r="E11" s="22"/>
      <c r="F11" s="22"/>
      <c r="G11" s="22"/>
      <c r="H11" s="22"/>
      <c r="I11" s="22"/>
      <c r="J11" s="22"/>
      <c r="K11" s="22"/>
      <c r="L11" s="22"/>
      <c r="M11" s="22"/>
      <c r="N11" s="22"/>
      <c r="O11" s="22"/>
      <c r="P11" s="22"/>
      <c r="Q11" s="22"/>
      <c r="R11" s="22"/>
      <c r="S11" s="22"/>
      <c r="T11" s="22"/>
      <c r="U11"/>
      <c r="V11" s="22"/>
      <c r="W11" s="22"/>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s="94" customFormat="1">
      <c r="A12" s="22"/>
      <c r="B12" s="65" t="s">
        <v>261</v>
      </c>
      <c r="D12" s="22"/>
      <c r="E12" s="67"/>
      <c r="F12" s="22"/>
      <c r="G12" s="22"/>
      <c r="H12" s="22"/>
      <c r="I12" s="22"/>
      <c r="J12" s="22"/>
      <c r="K12" s="22"/>
      <c r="L12" s="22"/>
      <c r="M12" s="22"/>
      <c r="N12" s="22"/>
      <c r="O12" s="22"/>
      <c r="P12" s="22"/>
      <c r="Q12" s="22"/>
      <c r="R12" s="22"/>
      <c r="S12" s="22"/>
      <c r="T12" s="22"/>
      <c r="U12"/>
      <c r="V12" s="22"/>
      <c r="W12" s="2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s="94" customFormat="1">
      <c r="A13" s="22"/>
      <c r="B13" s="22"/>
      <c r="C13" s="22"/>
      <c r="D13" s="22"/>
      <c r="E13" s="67"/>
      <c r="F13" s="22"/>
      <c r="G13" s="22"/>
      <c r="H13" s="22"/>
      <c r="I13" s="22"/>
      <c r="J13" s="22"/>
      <c r="K13" s="22"/>
      <c r="L13" s="22"/>
      <c r="M13" s="22"/>
      <c r="N13" s="22"/>
      <c r="O13" s="22"/>
      <c r="P13" s="22"/>
      <c r="Q13" s="22"/>
      <c r="R13" s="22"/>
      <c r="S13" s="22"/>
      <c r="T13" s="22"/>
      <c r="U13"/>
      <c r="V13" s="22"/>
      <c r="W13" s="22"/>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s="158" customFormat="1">
      <c r="A14" s="22"/>
      <c r="B14" s="22"/>
      <c r="C14" s="25" t="s">
        <v>445</v>
      </c>
      <c r="D14" s="22"/>
      <c r="E14" s="67" t="s">
        <v>27</v>
      </c>
      <c r="F14" s="22"/>
      <c r="G14" s="22"/>
      <c r="H14" s="116">
        <f>SUM(H16,H24,H31)</f>
        <v>0</v>
      </c>
      <c r="I14" s="116">
        <f t="shared" ref="I14:T14" si="0">SUM(I16,I24,I31)</f>
        <v>0</v>
      </c>
      <c r="J14" s="116">
        <f t="shared" si="0"/>
        <v>0</v>
      </c>
      <c r="K14" s="116">
        <f t="shared" si="0"/>
        <v>0</v>
      </c>
      <c r="L14" s="116">
        <f t="shared" si="0"/>
        <v>0</v>
      </c>
      <c r="M14" s="116">
        <f t="shared" si="0"/>
        <v>0</v>
      </c>
      <c r="N14" s="116">
        <f t="shared" si="0"/>
        <v>0</v>
      </c>
      <c r="O14" s="116">
        <f t="shared" si="0"/>
        <v>0</v>
      </c>
      <c r="P14" s="116">
        <f t="shared" si="0"/>
        <v>0</v>
      </c>
      <c r="Q14" s="116">
        <f t="shared" si="0"/>
        <v>0</v>
      </c>
      <c r="R14" s="116">
        <f t="shared" si="0"/>
        <v>0</v>
      </c>
      <c r="S14" s="116">
        <f t="shared" si="0"/>
        <v>0</v>
      </c>
      <c r="T14" s="116">
        <f t="shared" si="0"/>
        <v>0</v>
      </c>
      <c r="V14" s="22"/>
    </row>
    <row r="15" spans="1:256" s="158" customFormat="1">
      <c r="A15" s="22"/>
      <c r="B15" s="22"/>
      <c r="D15" s="22"/>
      <c r="E15" s="67"/>
      <c r="F15" s="22"/>
      <c r="G15" s="22"/>
      <c r="H15" s="22"/>
      <c r="I15" s="22"/>
      <c r="J15" s="22"/>
      <c r="K15" s="22"/>
      <c r="L15" s="22"/>
      <c r="M15" s="22"/>
      <c r="N15" s="22"/>
      <c r="O15" s="22"/>
      <c r="P15" s="22"/>
      <c r="Q15" s="22"/>
      <c r="R15" s="22"/>
      <c r="S15" s="22"/>
      <c r="T15" s="22"/>
      <c r="V15" s="22"/>
    </row>
    <row r="16" spans="1:256" s="158" customFormat="1">
      <c r="A16" s="22"/>
      <c r="B16" s="22"/>
      <c r="C16" s="65" t="s">
        <v>447</v>
      </c>
      <c r="D16" s="22"/>
      <c r="E16" s="67" t="s">
        <v>27</v>
      </c>
      <c r="F16" s="22"/>
      <c r="G16" s="22"/>
      <c r="H16" s="116">
        <f>SUM(H17:H22)</f>
        <v>0</v>
      </c>
      <c r="I16" s="116">
        <f t="shared" ref="I16:T16" si="1">SUM(I17:I22)</f>
        <v>0</v>
      </c>
      <c r="J16" s="116">
        <f t="shared" si="1"/>
        <v>0</v>
      </c>
      <c r="K16" s="116">
        <f t="shared" si="1"/>
        <v>0</v>
      </c>
      <c r="L16" s="116">
        <f t="shared" si="1"/>
        <v>0</v>
      </c>
      <c r="M16" s="116">
        <f t="shared" si="1"/>
        <v>0</v>
      </c>
      <c r="N16" s="116">
        <f t="shared" si="1"/>
        <v>0</v>
      </c>
      <c r="O16" s="116">
        <f t="shared" si="1"/>
        <v>0</v>
      </c>
      <c r="P16" s="116">
        <f t="shared" si="1"/>
        <v>0</v>
      </c>
      <c r="Q16" s="116">
        <f t="shared" si="1"/>
        <v>0</v>
      </c>
      <c r="R16" s="116">
        <f t="shared" si="1"/>
        <v>0</v>
      </c>
      <c r="S16" s="116">
        <f t="shared" si="1"/>
        <v>0</v>
      </c>
      <c r="T16" s="116">
        <f t="shared" si="1"/>
        <v>0</v>
      </c>
      <c r="V16" s="22"/>
    </row>
    <row r="17" spans="1:22" s="158" customFormat="1">
      <c r="A17" s="22"/>
      <c r="B17" s="22"/>
      <c r="C17" s="158" t="s">
        <v>248</v>
      </c>
      <c r="D17" s="22"/>
      <c r="E17" s="67" t="s">
        <v>27</v>
      </c>
      <c r="F17" s="22"/>
      <c r="G17" s="22"/>
      <c r="H17" s="149"/>
      <c r="I17" s="149"/>
      <c r="J17" s="149"/>
      <c r="K17" s="149"/>
      <c r="L17" s="149"/>
      <c r="M17" s="149"/>
      <c r="N17" s="149"/>
      <c r="O17" s="149"/>
      <c r="P17" s="149"/>
      <c r="Q17" s="149"/>
      <c r="R17" s="149"/>
      <c r="S17" s="149"/>
      <c r="T17" s="149"/>
      <c r="V17" s="22"/>
    </row>
    <row r="18" spans="1:22" s="158" customFormat="1">
      <c r="A18" s="22"/>
      <c r="B18" s="22"/>
      <c r="C18" s="158" t="s">
        <v>249</v>
      </c>
      <c r="D18" s="22"/>
      <c r="E18" s="67" t="s">
        <v>27</v>
      </c>
      <c r="F18" s="22"/>
      <c r="G18" s="22"/>
      <c r="H18" s="149"/>
      <c r="I18" s="149"/>
      <c r="J18" s="149"/>
      <c r="K18" s="149"/>
      <c r="L18" s="149"/>
      <c r="M18" s="149"/>
      <c r="N18" s="149"/>
      <c r="O18" s="149"/>
      <c r="P18" s="149"/>
      <c r="Q18" s="149"/>
      <c r="R18" s="149"/>
      <c r="S18" s="149"/>
      <c r="T18" s="149"/>
      <c r="V18" s="22"/>
    </row>
    <row r="19" spans="1:22" s="158" customFormat="1">
      <c r="A19" s="22"/>
      <c r="B19" s="22"/>
      <c r="C19" s="22" t="s">
        <v>256</v>
      </c>
      <c r="D19" s="22"/>
      <c r="E19" s="67" t="s">
        <v>27</v>
      </c>
      <c r="F19" s="22"/>
      <c r="G19" s="22"/>
      <c r="H19" s="149"/>
      <c r="I19" s="149"/>
      <c r="J19" s="149"/>
      <c r="K19" s="149"/>
      <c r="L19" s="149"/>
      <c r="M19" s="149"/>
      <c r="N19" s="149"/>
      <c r="O19" s="149"/>
      <c r="P19" s="149"/>
      <c r="Q19" s="149"/>
      <c r="R19" s="149"/>
      <c r="S19" s="149"/>
      <c r="T19" s="149"/>
      <c r="V19" s="22"/>
    </row>
    <row r="20" spans="1:22" s="158" customFormat="1">
      <c r="A20" s="22"/>
      <c r="B20" s="22"/>
      <c r="C20" s="22" t="s">
        <v>405</v>
      </c>
      <c r="D20" s="22"/>
      <c r="E20" s="67" t="s">
        <v>27</v>
      </c>
      <c r="F20" s="22"/>
      <c r="G20" s="22"/>
      <c r="H20" s="149"/>
      <c r="I20" s="149"/>
      <c r="J20" s="149"/>
      <c r="K20" s="149"/>
      <c r="L20" s="149"/>
      <c r="M20" s="149"/>
      <c r="N20" s="149"/>
      <c r="O20" s="149"/>
      <c r="P20" s="149"/>
      <c r="Q20" s="149"/>
      <c r="R20" s="149"/>
      <c r="S20" s="149"/>
      <c r="T20" s="149"/>
      <c r="V20" s="22"/>
    </row>
    <row r="21" spans="1:22" s="158" customFormat="1">
      <c r="A21" s="22"/>
      <c r="B21" s="22"/>
      <c r="C21" s="158" t="s">
        <v>403</v>
      </c>
      <c r="D21" s="22"/>
      <c r="E21" s="67" t="s">
        <v>27</v>
      </c>
      <c r="F21" s="22"/>
      <c r="G21" s="22"/>
      <c r="H21" s="149"/>
      <c r="I21" s="149"/>
      <c r="J21" s="149"/>
      <c r="K21" s="149"/>
      <c r="L21" s="149"/>
      <c r="M21" s="149"/>
      <c r="N21" s="149"/>
      <c r="O21" s="149"/>
      <c r="P21" s="149"/>
      <c r="Q21" s="149"/>
      <c r="R21" s="149"/>
      <c r="S21" s="149"/>
      <c r="T21" s="149"/>
      <c r="V21" s="22"/>
    </row>
    <row r="22" spans="1:22" s="158" customFormat="1">
      <c r="A22" s="22"/>
      <c r="B22" s="22"/>
      <c r="C22" s="158" t="s">
        <v>252</v>
      </c>
      <c r="D22" s="22"/>
      <c r="E22" s="67" t="s">
        <v>27</v>
      </c>
      <c r="F22" s="22"/>
      <c r="G22" s="22"/>
      <c r="H22" s="149"/>
      <c r="I22" s="149"/>
      <c r="J22" s="149"/>
      <c r="K22" s="149"/>
      <c r="L22" s="149"/>
      <c r="M22" s="149"/>
      <c r="N22" s="149"/>
      <c r="O22" s="149"/>
      <c r="P22" s="149"/>
      <c r="Q22" s="149"/>
      <c r="R22" s="149"/>
      <c r="S22" s="149"/>
      <c r="T22" s="149"/>
      <c r="V22" s="22"/>
    </row>
    <row r="23" spans="1:22" s="158" customFormat="1">
      <c r="A23" s="22"/>
      <c r="B23" s="22"/>
      <c r="D23" s="22"/>
      <c r="E23" s="67"/>
      <c r="F23" s="22"/>
      <c r="G23" s="22"/>
      <c r="H23" s="22"/>
      <c r="I23" s="22"/>
      <c r="J23" s="22"/>
      <c r="K23" s="22"/>
      <c r="L23" s="22"/>
      <c r="M23" s="22"/>
      <c r="N23" s="22"/>
      <c r="O23" s="22"/>
      <c r="P23" s="22"/>
      <c r="Q23" s="22"/>
      <c r="R23" s="22"/>
      <c r="S23" s="22"/>
      <c r="T23" s="22"/>
      <c r="V23" s="22"/>
    </row>
    <row r="24" spans="1:22" s="158" customFormat="1">
      <c r="A24" s="22"/>
      <c r="B24" s="22"/>
      <c r="C24" s="25" t="s">
        <v>446</v>
      </c>
      <c r="D24" s="22"/>
      <c r="E24" s="67" t="s">
        <v>27</v>
      </c>
      <c r="F24" s="22"/>
      <c r="G24" s="22"/>
      <c r="H24" s="116">
        <f>SUM(H25:H29)</f>
        <v>0</v>
      </c>
      <c r="I24" s="116">
        <f t="shared" ref="I24:T24" si="2">SUM(I25:I29)</f>
        <v>0</v>
      </c>
      <c r="J24" s="116">
        <f t="shared" si="2"/>
        <v>0</v>
      </c>
      <c r="K24" s="116">
        <f t="shared" si="2"/>
        <v>0</v>
      </c>
      <c r="L24" s="116">
        <f t="shared" si="2"/>
        <v>0</v>
      </c>
      <c r="M24" s="116">
        <f t="shared" si="2"/>
        <v>0</v>
      </c>
      <c r="N24" s="116">
        <f t="shared" si="2"/>
        <v>0</v>
      </c>
      <c r="O24" s="116">
        <f t="shared" si="2"/>
        <v>0</v>
      </c>
      <c r="P24" s="116">
        <f t="shared" si="2"/>
        <v>0</v>
      </c>
      <c r="Q24" s="116">
        <f t="shared" si="2"/>
        <v>0</v>
      </c>
      <c r="R24" s="116">
        <f t="shared" si="2"/>
        <v>0</v>
      </c>
      <c r="S24" s="116">
        <f t="shared" si="2"/>
        <v>0</v>
      </c>
      <c r="T24" s="116">
        <f t="shared" si="2"/>
        <v>0</v>
      </c>
      <c r="V24" s="22"/>
    </row>
    <row r="25" spans="1:22" s="158" customFormat="1">
      <c r="A25" s="22"/>
      <c r="B25" s="22"/>
      <c r="C25" s="96" t="s">
        <v>250</v>
      </c>
      <c r="D25" s="22"/>
      <c r="E25" s="67" t="s">
        <v>27</v>
      </c>
      <c r="F25" s="22"/>
      <c r="G25" s="22"/>
      <c r="H25" s="149"/>
      <c r="I25" s="149"/>
      <c r="J25" s="149"/>
      <c r="K25" s="149"/>
      <c r="L25" s="149"/>
      <c r="M25" s="149"/>
      <c r="N25" s="149"/>
      <c r="O25" s="149"/>
      <c r="P25" s="149"/>
      <c r="Q25" s="149"/>
      <c r="R25" s="149"/>
      <c r="S25" s="149"/>
      <c r="T25" s="149"/>
    </row>
    <row r="26" spans="1:22" s="158" customFormat="1">
      <c r="A26" s="22"/>
      <c r="B26" s="22"/>
      <c r="C26" s="96" t="s">
        <v>251</v>
      </c>
      <c r="D26" s="22"/>
      <c r="E26" s="67" t="s">
        <v>27</v>
      </c>
      <c r="F26" s="22"/>
      <c r="G26" s="22"/>
      <c r="H26" s="149"/>
      <c r="I26" s="149"/>
      <c r="J26" s="149"/>
      <c r="K26" s="149"/>
      <c r="L26" s="149"/>
      <c r="M26" s="149"/>
      <c r="N26" s="149"/>
      <c r="O26" s="149"/>
      <c r="P26" s="149"/>
      <c r="Q26" s="149"/>
      <c r="R26" s="149"/>
      <c r="S26" s="149"/>
      <c r="T26" s="149"/>
    </row>
    <row r="27" spans="1:22" s="158" customFormat="1">
      <c r="A27" s="22"/>
      <c r="B27" s="22"/>
      <c r="C27" s="96" t="s">
        <v>257</v>
      </c>
      <c r="D27" s="22"/>
      <c r="E27" s="67" t="s">
        <v>27</v>
      </c>
      <c r="F27" s="22"/>
      <c r="G27" s="22"/>
      <c r="H27" s="149"/>
      <c r="I27" s="149"/>
      <c r="J27" s="149"/>
      <c r="K27" s="149"/>
      <c r="L27" s="149"/>
      <c r="M27" s="149"/>
      <c r="N27" s="149"/>
      <c r="O27" s="149"/>
      <c r="P27" s="149"/>
      <c r="Q27" s="149"/>
      <c r="R27" s="149"/>
      <c r="S27" s="149"/>
      <c r="T27" s="149"/>
    </row>
    <row r="28" spans="1:22" s="158" customFormat="1">
      <c r="A28" s="22"/>
      <c r="B28" s="22"/>
      <c r="C28" s="96" t="s">
        <v>258</v>
      </c>
      <c r="D28" s="22"/>
      <c r="E28" s="67" t="s">
        <v>27</v>
      </c>
      <c r="F28" s="22"/>
      <c r="G28" s="22"/>
      <c r="H28" s="149"/>
      <c r="I28" s="149"/>
      <c r="J28" s="149"/>
      <c r="K28" s="149"/>
      <c r="L28" s="149"/>
      <c r="M28" s="149"/>
      <c r="N28" s="149"/>
      <c r="O28" s="149"/>
      <c r="P28" s="149"/>
      <c r="Q28" s="149"/>
      <c r="R28" s="149"/>
      <c r="S28" s="149"/>
      <c r="T28" s="149"/>
    </row>
    <row r="29" spans="1:22" s="158" customFormat="1">
      <c r="A29" s="22"/>
      <c r="B29" s="22"/>
      <c r="C29" s="26" t="s">
        <v>404</v>
      </c>
      <c r="D29" s="22"/>
      <c r="E29" s="67" t="s">
        <v>27</v>
      </c>
      <c r="F29" s="22"/>
      <c r="G29" s="22"/>
      <c r="H29" s="149"/>
      <c r="I29" s="149"/>
      <c r="J29" s="149"/>
      <c r="K29" s="149"/>
      <c r="L29" s="149"/>
      <c r="M29" s="149"/>
      <c r="N29" s="149"/>
      <c r="O29" s="149"/>
      <c r="P29" s="149"/>
      <c r="Q29" s="149"/>
      <c r="R29" s="149"/>
      <c r="S29" s="149"/>
      <c r="T29" s="149"/>
    </row>
    <row r="30" spans="1:22" s="158" customFormat="1">
      <c r="H30" s="167"/>
      <c r="I30" s="167"/>
      <c r="J30" s="167"/>
      <c r="K30" s="167"/>
      <c r="L30" s="167"/>
      <c r="M30" s="167"/>
      <c r="N30" s="167"/>
      <c r="O30" s="167"/>
      <c r="P30" s="167"/>
      <c r="Q30" s="167"/>
      <c r="R30" s="167"/>
      <c r="S30" s="167"/>
      <c r="T30" s="167"/>
    </row>
    <row r="31" spans="1:22" s="158" customFormat="1">
      <c r="A31" s="22"/>
      <c r="B31" s="22"/>
      <c r="C31" s="111" t="s">
        <v>467</v>
      </c>
      <c r="D31" s="22"/>
      <c r="E31" s="67" t="s">
        <v>27</v>
      </c>
      <c r="F31" s="22"/>
      <c r="G31" s="22"/>
      <c r="H31" s="149"/>
      <c r="I31" s="149"/>
      <c r="J31" s="149"/>
      <c r="K31" s="149"/>
      <c r="L31" s="149"/>
      <c r="M31" s="149"/>
      <c r="N31" s="149"/>
      <c r="O31" s="149"/>
      <c r="P31" s="149"/>
      <c r="Q31" s="149"/>
      <c r="R31" s="149"/>
      <c r="S31" s="149"/>
      <c r="T31" s="149"/>
      <c r="V31"/>
    </row>
    <row r="32" spans="1:22" s="158" customFormat="1">
      <c r="A32" s="22"/>
      <c r="B32" s="22"/>
      <c r="D32" s="22"/>
      <c r="E32" s="67"/>
      <c r="F32" s="22"/>
      <c r="G32" s="22"/>
      <c r="H32" s="22"/>
      <c r="I32" s="22"/>
      <c r="J32" s="22"/>
      <c r="K32" s="22"/>
      <c r="L32" s="22"/>
      <c r="M32" s="22"/>
      <c r="N32" s="22"/>
      <c r="O32" s="22"/>
      <c r="P32" s="22"/>
      <c r="Q32" s="22"/>
      <c r="R32" s="22"/>
      <c r="S32" s="22"/>
      <c r="T32" s="22"/>
    </row>
    <row r="33" spans="1:20" s="158" customFormat="1">
      <c r="A33" s="22"/>
      <c r="B33" s="22"/>
      <c r="C33" s="25" t="s">
        <v>448</v>
      </c>
      <c r="D33" s="22"/>
      <c r="E33" s="67" t="s">
        <v>27</v>
      </c>
      <c r="F33" s="22"/>
      <c r="G33" s="22"/>
      <c r="H33" s="161">
        <f>SUM(H35,H38,H43,H49,H55)</f>
        <v>0</v>
      </c>
      <c r="I33" s="161">
        <f t="shared" ref="I33:T33" si="3">SUM(I35,I38,I43,I49,I55)</f>
        <v>0</v>
      </c>
      <c r="J33" s="161">
        <f t="shared" si="3"/>
        <v>0</v>
      </c>
      <c r="K33" s="161">
        <f t="shared" si="3"/>
        <v>0</v>
      </c>
      <c r="L33" s="161">
        <f t="shared" si="3"/>
        <v>0</v>
      </c>
      <c r="M33" s="161">
        <f t="shared" si="3"/>
        <v>0</v>
      </c>
      <c r="N33" s="161">
        <f t="shared" si="3"/>
        <v>0</v>
      </c>
      <c r="O33" s="161">
        <f t="shared" si="3"/>
        <v>0</v>
      </c>
      <c r="P33" s="161">
        <f t="shared" si="3"/>
        <v>0</v>
      </c>
      <c r="Q33" s="161">
        <f t="shared" si="3"/>
        <v>0</v>
      </c>
      <c r="R33" s="161">
        <f t="shared" si="3"/>
        <v>0</v>
      </c>
      <c r="S33" s="161">
        <f t="shared" si="3"/>
        <v>0</v>
      </c>
      <c r="T33" s="161">
        <f t="shared" si="3"/>
        <v>0</v>
      </c>
    </row>
    <row r="34" spans="1:20" s="158" customFormat="1">
      <c r="A34" s="22"/>
      <c r="B34" s="22"/>
      <c r="C34" s="22"/>
      <c r="D34" s="22"/>
      <c r="E34" s="22"/>
      <c r="F34" s="22"/>
      <c r="G34" s="22"/>
      <c r="H34" s="133"/>
      <c r="I34" s="133"/>
      <c r="J34" s="133"/>
      <c r="K34" s="133"/>
      <c r="L34" s="133"/>
      <c r="M34" s="133"/>
      <c r="N34" s="133"/>
      <c r="O34" s="133"/>
      <c r="P34" s="133"/>
      <c r="Q34" s="133"/>
      <c r="R34" s="133"/>
      <c r="S34" s="133"/>
      <c r="T34" s="133"/>
    </row>
    <row r="35" spans="1:20" s="158" customFormat="1">
      <c r="C35" s="25" t="s">
        <v>393</v>
      </c>
      <c r="D35" s="66"/>
      <c r="E35" s="27" t="s">
        <v>27</v>
      </c>
      <c r="H35" s="161">
        <f>SUM(H36)</f>
        <v>0</v>
      </c>
      <c r="I35" s="161">
        <f t="shared" ref="I35:T35" si="4">SUM(I36)</f>
        <v>0</v>
      </c>
      <c r="J35" s="161">
        <f t="shared" si="4"/>
        <v>0</v>
      </c>
      <c r="K35" s="161">
        <f t="shared" si="4"/>
        <v>0</v>
      </c>
      <c r="L35" s="161">
        <f t="shared" si="4"/>
        <v>0</v>
      </c>
      <c r="M35" s="161">
        <f t="shared" si="4"/>
        <v>0</v>
      </c>
      <c r="N35" s="161">
        <f t="shared" si="4"/>
        <v>0</v>
      </c>
      <c r="O35" s="161">
        <f t="shared" si="4"/>
        <v>0</v>
      </c>
      <c r="P35" s="161">
        <f t="shared" si="4"/>
        <v>0</v>
      </c>
      <c r="Q35" s="161">
        <f t="shared" si="4"/>
        <v>0</v>
      </c>
      <c r="R35" s="161">
        <f t="shared" si="4"/>
        <v>0</v>
      </c>
      <c r="S35" s="161">
        <f t="shared" si="4"/>
        <v>0</v>
      </c>
      <c r="T35" s="161">
        <f t="shared" si="4"/>
        <v>0</v>
      </c>
    </row>
    <row r="36" spans="1:20" s="158" customFormat="1">
      <c r="C36" s="42" t="s">
        <v>453</v>
      </c>
      <c r="E36" s="27" t="s">
        <v>27</v>
      </c>
      <c r="H36" s="149"/>
      <c r="I36" s="149"/>
      <c r="J36" s="149"/>
      <c r="K36" s="149"/>
      <c r="L36" s="149"/>
      <c r="M36" s="149"/>
      <c r="N36" s="149"/>
      <c r="O36" s="149"/>
      <c r="P36" s="149"/>
      <c r="Q36" s="149"/>
      <c r="R36" s="149"/>
      <c r="S36" s="149"/>
      <c r="T36" s="149"/>
    </row>
    <row r="37" spans="1:20" s="158" customFormat="1">
      <c r="H37" s="167"/>
      <c r="I37" s="167"/>
      <c r="J37" s="167"/>
      <c r="K37" s="167"/>
      <c r="L37" s="167"/>
      <c r="M37" s="167"/>
      <c r="N37" s="167"/>
      <c r="O37" s="167"/>
      <c r="P37" s="167"/>
      <c r="Q37" s="167"/>
      <c r="R37" s="167"/>
      <c r="S37" s="167"/>
      <c r="T37" s="167"/>
    </row>
    <row r="38" spans="1:20" s="158" customFormat="1">
      <c r="C38" s="65" t="s">
        <v>454</v>
      </c>
      <c r="E38" s="27" t="s">
        <v>27</v>
      </c>
      <c r="H38" s="161">
        <f>SUM(H39:H41)</f>
        <v>0</v>
      </c>
      <c r="I38" s="161">
        <f t="shared" ref="I38:T38" si="5">SUM(I39:I41)</f>
        <v>0</v>
      </c>
      <c r="J38" s="161">
        <f t="shared" si="5"/>
        <v>0</v>
      </c>
      <c r="K38" s="161">
        <f t="shared" si="5"/>
        <v>0</v>
      </c>
      <c r="L38" s="161">
        <f t="shared" si="5"/>
        <v>0</v>
      </c>
      <c r="M38" s="161">
        <f t="shared" si="5"/>
        <v>0</v>
      </c>
      <c r="N38" s="161">
        <f t="shared" si="5"/>
        <v>0</v>
      </c>
      <c r="O38" s="161">
        <f t="shared" si="5"/>
        <v>0</v>
      </c>
      <c r="P38" s="161">
        <f t="shared" si="5"/>
        <v>0</v>
      </c>
      <c r="Q38" s="161">
        <f t="shared" si="5"/>
        <v>0</v>
      </c>
      <c r="R38" s="161">
        <f t="shared" si="5"/>
        <v>0</v>
      </c>
      <c r="S38" s="161">
        <f t="shared" si="5"/>
        <v>0</v>
      </c>
      <c r="T38" s="161">
        <f t="shared" si="5"/>
        <v>0</v>
      </c>
    </row>
    <row r="39" spans="1:20" s="158" customFormat="1">
      <c r="C39" s="42" t="s">
        <v>453</v>
      </c>
      <c r="E39" s="27" t="s">
        <v>27</v>
      </c>
      <c r="H39" s="149"/>
      <c r="I39" s="149"/>
      <c r="J39" s="149"/>
      <c r="K39" s="149"/>
      <c r="L39" s="149"/>
      <c r="M39" s="149"/>
      <c r="N39" s="149"/>
      <c r="O39" s="149"/>
      <c r="P39" s="149"/>
      <c r="Q39" s="149"/>
      <c r="R39" s="149"/>
      <c r="S39" s="149"/>
      <c r="T39" s="149"/>
    </row>
    <row r="40" spans="1:20" s="158" customFormat="1">
      <c r="C40" s="42" t="s">
        <v>453</v>
      </c>
      <c r="E40" s="27" t="s">
        <v>27</v>
      </c>
      <c r="H40" s="149"/>
      <c r="I40" s="149"/>
      <c r="J40" s="149"/>
      <c r="K40" s="149"/>
      <c r="L40" s="149"/>
      <c r="M40" s="149"/>
      <c r="N40" s="149"/>
      <c r="O40" s="149"/>
      <c r="P40" s="149"/>
      <c r="Q40" s="149"/>
      <c r="R40" s="149"/>
      <c r="S40" s="149"/>
      <c r="T40" s="149"/>
    </row>
    <row r="41" spans="1:20" s="158" customFormat="1">
      <c r="C41" s="42" t="s">
        <v>453</v>
      </c>
      <c r="E41" s="27" t="s">
        <v>27</v>
      </c>
      <c r="H41" s="149"/>
      <c r="I41" s="149"/>
      <c r="J41" s="149"/>
      <c r="K41" s="149"/>
      <c r="L41" s="149"/>
      <c r="M41" s="149"/>
      <c r="N41" s="149"/>
      <c r="O41" s="149"/>
      <c r="P41" s="149"/>
      <c r="Q41" s="149"/>
      <c r="R41" s="149"/>
      <c r="S41" s="149"/>
      <c r="T41" s="149"/>
    </row>
    <row r="42" spans="1:20" s="158" customFormat="1">
      <c r="E42" s="27"/>
      <c r="H42" s="117"/>
      <c r="I42" s="117"/>
      <c r="J42" s="117"/>
      <c r="K42" s="117"/>
      <c r="L42" s="117"/>
      <c r="M42" s="117"/>
      <c r="N42" s="117"/>
      <c r="O42" s="117"/>
      <c r="P42" s="117"/>
      <c r="Q42" s="117"/>
      <c r="R42" s="117"/>
      <c r="S42" s="117"/>
      <c r="T42" s="117"/>
    </row>
    <row r="43" spans="1:20" s="158" customFormat="1">
      <c r="C43" s="69" t="s">
        <v>428</v>
      </c>
      <c r="E43" s="27" t="s">
        <v>27</v>
      </c>
      <c r="H43" s="116">
        <f>SUM(H44:H47)</f>
        <v>0</v>
      </c>
      <c r="I43" s="116">
        <f t="shared" ref="I43:T43" si="6">SUM(I44:I47)</f>
        <v>0</v>
      </c>
      <c r="J43" s="116">
        <f t="shared" si="6"/>
        <v>0</v>
      </c>
      <c r="K43" s="116">
        <f t="shared" si="6"/>
        <v>0</v>
      </c>
      <c r="L43" s="116">
        <f t="shared" si="6"/>
        <v>0</v>
      </c>
      <c r="M43" s="116">
        <f t="shared" si="6"/>
        <v>0</v>
      </c>
      <c r="N43" s="116">
        <f t="shared" si="6"/>
        <v>0</v>
      </c>
      <c r="O43" s="116">
        <f t="shared" si="6"/>
        <v>0</v>
      </c>
      <c r="P43" s="116">
        <f t="shared" si="6"/>
        <v>0</v>
      </c>
      <c r="Q43" s="116">
        <f t="shared" si="6"/>
        <v>0</v>
      </c>
      <c r="R43" s="116">
        <f t="shared" si="6"/>
        <v>0</v>
      </c>
      <c r="S43" s="116">
        <f t="shared" si="6"/>
        <v>0</v>
      </c>
      <c r="T43" s="116">
        <f t="shared" si="6"/>
        <v>0</v>
      </c>
    </row>
    <row r="44" spans="1:20" s="158" customFormat="1">
      <c r="C44" s="42" t="s">
        <v>449</v>
      </c>
      <c r="E44" s="27" t="s">
        <v>27</v>
      </c>
      <c r="H44" s="149"/>
      <c r="I44" s="149"/>
      <c r="J44" s="149"/>
      <c r="K44" s="149"/>
      <c r="L44" s="149"/>
      <c r="M44" s="149"/>
      <c r="N44" s="149"/>
      <c r="O44" s="149"/>
      <c r="P44" s="149"/>
      <c r="Q44" s="149"/>
      <c r="R44" s="149"/>
      <c r="S44" s="149"/>
      <c r="T44" s="149"/>
    </row>
    <row r="45" spans="1:20" s="158" customFormat="1">
      <c r="C45" s="42" t="s">
        <v>450</v>
      </c>
      <c r="E45" s="27" t="s">
        <v>27</v>
      </c>
      <c r="H45" s="149"/>
      <c r="I45" s="149"/>
      <c r="J45" s="149"/>
      <c r="K45" s="149"/>
      <c r="L45" s="149"/>
      <c r="M45" s="149"/>
      <c r="N45" s="149"/>
      <c r="O45" s="149"/>
      <c r="P45" s="149"/>
      <c r="Q45" s="149"/>
      <c r="R45" s="149"/>
      <c r="S45" s="149"/>
      <c r="T45" s="149"/>
    </row>
    <row r="46" spans="1:20" s="158" customFormat="1">
      <c r="C46" s="42" t="s">
        <v>451</v>
      </c>
      <c r="E46" s="27" t="s">
        <v>27</v>
      </c>
      <c r="H46" s="149"/>
      <c r="I46" s="149"/>
      <c r="J46" s="149"/>
      <c r="K46" s="149"/>
      <c r="L46" s="149"/>
      <c r="M46" s="149"/>
      <c r="N46" s="149"/>
      <c r="O46" s="149"/>
      <c r="P46" s="149"/>
      <c r="Q46" s="149"/>
      <c r="R46" s="149"/>
      <c r="S46" s="149"/>
      <c r="T46" s="149"/>
    </row>
    <row r="47" spans="1:20" s="158" customFormat="1">
      <c r="C47" s="42" t="s">
        <v>452</v>
      </c>
      <c r="E47" s="27" t="s">
        <v>27</v>
      </c>
      <c r="H47" s="149"/>
      <c r="I47" s="149"/>
      <c r="J47" s="149"/>
      <c r="K47" s="149"/>
      <c r="L47" s="149"/>
      <c r="M47" s="149"/>
      <c r="N47" s="149"/>
      <c r="O47" s="149"/>
      <c r="P47" s="149"/>
      <c r="Q47" s="149"/>
      <c r="R47" s="149"/>
      <c r="S47" s="149"/>
      <c r="T47" s="149"/>
    </row>
    <row r="48" spans="1:20" s="158" customFormat="1">
      <c r="H48" s="167"/>
      <c r="I48" s="167"/>
      <c r="J48" s="167"/>
      <c r="K48" s="167"/>
      <c r="L48" s="167"/>
      <c r="M48" s="167"/>
      <c r="N48" s="167"/>
      <c r="O48" s="167"/>
      <c r="P48" s="167"/>
      <c r="Q48" s="167"/>
      <c r="R48" s="167"/>
      <c r="S48" s="167"/>
      <c r="T48" s="167"/>
    </row>
    <row r="49" spans="1:256" s="158" customFormat="1">
      <c r="C49" s="69" t="s">
        <v>457</v>
      </c>
      <c r="E49" s="27" t="s">
        <v>27</v>
      </c>
      <c r="H49" s="116">
        <f>SUM(H50:H53)</f>
        <v>0</v>
      </c>
      <c r="I49" s="116">
        <f t="shared" ref="I49:T49" si="7">SUM(I50:I53)</f>
        <v>0</v>
      </c>
      <c r="J49" s="116">
        <f t="shared" si="7"/>
        <v>0</v>
      </c>
      <c r="K49" s="116">
        <f t="shared" si="7"/>
        <v>0</v>
      </c>
      <c r="L49" s="116">
        <f t="shared" si="7"/>
        <v>0</v>
      </c>
      <c r="M49" s="116">
        <f t="shared" si="7"/>
        <v>0</v>
      </c>
      <c r="N49" s="116">
        <f t="shared" si="7"/>
        <v>0</v>
      </c>
      <c r="O49" s="116">
        <f t="shared" si="7"/>
        <v>0</v>
      </c>
      <c r="P49" s="116">
        <f t="shared" si="7"/>
        <v>0</v>
      </c>
      <c r="Q49" s="116">
        <f t="shared" si="7"/>
        <v>0</v>
      </c>
      <c r="R49" s="116">
        <f t="shared" si="7"/>
        <v>0</v>
      </c>
      <c r="S49" s="116">
        <f t="shared" si="7"/>
        <v>0</v>
      </c>
      <c r="T49" s="116">
        <f t="shared" si="7"/>
        <v>0</v>
      </c>
    </row>
    <row r="50" spans="1:256" s="158" customFormat="1">
      <c r="C50" s="42" t="s">
        <v>449</v>
      </c>
      <c r="E50" s="27" t="s">
        <v>27</v>
      </c>
      <c r="H50" s="149"/>
      <c r="I50" s="149"/>
      <c r="J50" s="149"/>
      <c r="K50" s="149"/>
      <c r="L50" s="149"/>
      <c r="M50" s="149"/>
      <c r="N50" s="149"/>
      <c r="O50" s="149"/>
      <c r="P50" s="149"/>
      <c r="Q50" s="149"/>
      <c r="R50" s="149"/>
      <c r="S50" s="149"/>
      <c r="T50" s="149"/>
    </row>
    <row r="51" spans="1:256" s="158" customFormat="1">
      <c r="C51" s="42" t="s">
        <v>450</v>
      </c>
      <c r="E51" s="27" t="s">
        <v>27</v>
      </c>
      <c r="H51" s="149"/>
      <c r="I51" s="149"/>
      <c r="J51" s="149"/>
      <c r="K51" s="149"/>
      <c r="L51" s="149"/>
      <c r="M51" s="149"/>
      <c r="N51" s="149"/>
      <c r="O51" s="149"/>
      <c r="P51" s="149"/>
      <c r="Q51" s="149"/>
      <c r="R51" s="149"/>
      <c r="S51" s="149"/>
      <c r="T51" s="149"/>
    </row>
    <row r="52" spans="1:256" s="158" customFormat="1">
      <c r="C52" s="42" t="s">
        <v>451</v>
      </c>
      <c r="E52" s="27" t="s">
        <v>27</v>
      </c>
      <c r="H52" s="149"/>
      <c r="I52" s="149"/>
      <c r="J52" s="149"/>
      <c r="K52" s="149"/>
      <c r="L52" s="149"/>
      <c r="M52" s="149"/>
      <c r="N52" s="149"/>
      <c r="O52" s="149"/>
      <c r="P52" s="149"/>
      <c r="Q52" s="149"/>
      <c r="R52" s="149"/>
      <c r="S52" s="149"/>
      <c r="T52" s="149"/>
    </row>
    <row r="53" spans="1:256" s="158" customFormat="1">
      <c r="C53" s="42" t="s">
        <v>452</v>
      </c>
      <c r="E53" s="27" t="s">
        <v>27</v>
      </c>
      <c r="H53" s="149"/>
      <c r="I53" s="149"/>
      <c r="J53" s="149"/>
      <c r="K53" s="149"/>
      <c r="L53" s="149"/>
      <c r="M53" s="149"/>
      <c r="N53" s="149"/>
      <c r="O53" s="149"/>
      <c r="P53" s="149"/>
      <c r="Q53" s="149"/>
      <c r="R53" s="149"/>
      <c r="S53" s="149"/>
      <c r="T53" s="149"/>
    </row>
    <row r="54" spans="1:256" s="158" customFormat="1">
      <c r="H54" s="117"/>
      <c r="I54" s="117"/>
      <c r="J54" s="117"/>
      <c r="K54" s="117"/>
      <c r="L54" s="117"/>
      <c r="M54" s="117"/>
      <c r="N54" s="117"/>
      <c r="O54" s="117"/>
      <c r="P54" s="117"/>
      <c r="Q54" s="117"/>
      <c r="R54" s="117"/>
      <c r="S54" s="117"/>
      <c r="T54" s="117"/>
      <c r="V54" s="147"/>
    </row>
    <row r="55" spans="1:256" s="158" customFormat="1">
      <c r="C55" s="111" t="s">
        <v>467</v>
      </c>
      <c r="D55" s="158" t="s">
        <v>429</v>
      </c>
      <c r="E55" s="27" t="s">
        <v>27</v>
      </c>
      <c r="H55" s="149"/>
      <c r="I55" s="149"/>
      <c r="J55" s="149"/>
      <c r="K55" s="149"/>
      <c r="L55" s="149"/>
      <c r="M55" s="149"/>
      <c r="N55" s="149"/>
      <c r="O55" s="149"/>
      <c r="P55" s="149"/>
      <c r="Q55" s="149"/>
      <c r="R55" s="149"/>
      <c r="S55" s="149"/>
      <c r="T55" s="149"/>
      <c r="V55"/>
    </row>
    <row r="56" spans="1:256" s="94" customFormat="1">
      <c r="A56" s="22"/>
      <c r="B56" s="22"/>
      <c r="C56" s="22"/>
      <c r="D56" s="22"/>
      <c r="E56" s="67"/>
      <c r="F56" s="22"/>
      <c r="G56" s="22"/>
      <c r="H56" s="133"/>
      <c r="I56" s="133"/>
      <c r="J56" s="133"/>
      <c r="K56" s="133"/>
      <c r="L56" s="133"/>
      <c r="M56" s="133"/>
      <c r="N56" s="133"/>
      <c r="O56" s="133"/>
      <c r="P56" s="133"/>
      <c r="Q56" s="133"/>
      <c r="R56" s="133"/>
      <c r="S56" s="133"/>
      <c r="T56" s="133"/>
      <c r="U56"/>
      <c r="V56" s="22"/>
      <c r="W56" s="22"/>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s="94" customFormat="1">
      <c r="A57" s="22"/>
      <c r="B57" s="22"/>
      <c r="C57" s="25" t="s">
        <v>436</v>
      </c>
      <c r="D57" s="22"/>
      <c r="E57" s="67" t="s">
        <v>27</v>
      </c>
      <c r="F57" s="22"/>
      <c r="G57" s="22"/>
      <c r="H57" s="116">
        <f>SUM(H14,H33)</f>
        <v>0</v>
      </c>
      <c r="I57" s="116">
        <f t="shared" ref="I57:T57" si="8">SUM(I14,I33)</f>
        <v>0</v>
      </c>
      <c r="J57" s="116">
        <f t="shared" si="8"/>
        <v>0</v>
      </c>
      <c r="K57" s="116">
        <f t="shared" si="8"/>
        <v>0</v>
      </c>
      <c r="L57" s="116">
        <f t="shared" si="8"/>
        <v>0</v>
      </c>
      <c r="M57" s="116">
        <f t="shared" si="8"/>
        <v>0</v>
      </c>
      <c r="N57" s="116">
        <f t="shared" si="8"/>
        <v>0</v>
      </c>
      <c r="O57" s="116">
        <f t="shared" si="8"/>
        <v>0</v>
      </c>
      <c r="P57" s="116">
        <f t="shared" si="8"/>
        <v>0</v>
      </c>
      <c r="Q57" s="116">
        <f t="shared" si="8"/>
        <v>0</v>
      </c>
      <c r="R57" s="116">
        <f t="shared" si="8"/>
        <v>0</v>
      </c>
      <c r="S57" s="116">
        <f t="shared" si="8"/>
        <v>0</v>
      </c>
      <c r="T57" s="116">
        <f t="shared" si="8"/>
        <v>0</v>
      </c>
      <c r="U57" s="158"/>
      <c r="V57"/>
      <c r="W57" s="22"/>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s="94" customFormat="1">
      <c r="A58" s="22"/>
      <c r="B58" s="22"/>
      <c r="C58" s="22"/>
      <c r="D58" s="22"/>
      <c r="E58" s="67"/>
      <c r="F58" s="22"/>
      <c r="G58" s="22"/>
      <c r="H58" s="167"/>
      <c r="I58" s="167"/>
      <c r="J58" s="167"/>
      <c r="K58" s="167"/>
      <c r="L58" s="167"/>
      <c r="M58" s="167"/>
      <c r="N58" s="167"/>
      <c r="O58" s="167"/>
      <c r="P58" s="167"/>
      <c r="Q58" s="167"/>
      <c r="R58" s="167"/>
      <c r="S58" s="167"/>
      <c r="T58" s="167"/>
      <c r="U58" s="158"/>
      <c r="V58"/>
      <c r="W58" s="22"/>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s="94" customFormat="1">
      <c r="C59" s="25" t="s">
        <v>460</v>
      </c>
      <c r="E59" s="27" t="s">
        <v>27</v>
      </c>
      <c r="H59" s="149"/>
      <c r="I59" s="149"/>
      <c r="J59" s="149"/>
      <c r="K59" s="149"/>
      <c r="L59" s="149"/>
      <c r="M59" s="149"/>
      <c r="N59" s="149"/>
      <c r="O59" s="149"/>
      <c r="P59" s="149"/>
      <c r="Q59" s="149"/>
      <c r="R59" s="149"/>
      <c r="S59" s="149"/>
      <c r="T59" s="149"/>
      <c r="U59" s="158"/>
      <c r="V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s="94" customFormat="1">
      <c r="C60" s="111" t="s">
        <v>468</v>
      </c>
      <c r="E60" s="27" t="s">
        <v>27</v>
      </c>
      <c r="H60" s="149"/>
      <c r="I60" s="149"/>
      <c r="J60" s="149"/>
      <c r="K60" s="149"/>
      <c r="L60" s="149"/>
      <c r="M60" s="149"/>
      <c r="N60" s="149"/>
      <c r="O60" s="149"/>
      <c r="P60" s="149"/>
      <c r="Q60" s="149"/>
      <c r="R60" s="149"/>
      <c r="S60" s="149"/>
      <c r="T60" s="149"/>
      <c r="U60" s="158"/>
      <c r="V60" s="158"/>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s="94" customFormat="1">
      <c r="C61" s="111"/>
      <c r="E61" s="27"/>
      <c r="H61" s="117"/>
      <c r="I61" s="117"/>
      <c r="J61" s="117"/>
      <c r="K61" s="117"/>
      <c r="L61" s="117"/>
      <c r="M61" s="117"/>
      <c r="N61" s="117"/>
      <c r="O61" s="117"/>
      <c r="P61" s="117"/>
      <c r="Q61" s="117"/>
      <c r="R61" s="117"/>
      <c r="S61" s="117"/>
      <c r="T61" s="117"/>
      <c r="U61" s="158"/>
      <c r="V61" s="147"/>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s="94" customFormat="1">
      <c r="A62" s="22"/>
      <c r="B62" s="22"/>
      <c r="C62" s="25" t="s">
        <v>259</v>
      </c>
      <c r="D62" s="22"/>
      <c r="E62" s="67" t="s">
        <v>27</v>
      </c>
      <c r="F62" s="22"/>
      <c r="G62" s="22"/>
      <c r="H62" s="116">
        <f>H57-H59+H60</f>
        <v>0</v>
      </c>
      <c r="I62" s="116">
        <f t="shared" ref="I62:T62" si="9">I57-I59+I60</f>
        <v>0</v>
      </c>
      <c r="J62" s="116">
        <f t="shared" si="9"/>
        <v>0</v>
      </c>
      <c r="K62" s="116">
        <f t="shared" si="9"/>
        <v>0</v>
      </c>
      <c r="L62" s="116">
        <f t="shared" si="9"/>
        <v>0</v>
      </c>
      <c r="M62" s="116">
        <f t="shared" si="9"/>
        <v>0</v>
      </c>
      <c r="N62" s="116">
        <f t="shared" si="9"/>
        <v>0</v>
      </c>
      <c r="O62" s="116">
        <f t="shared" si="9"/>
        <v>0</v>
      </c>
      <c r="P62" s="116">
        <f t="shared" si="9"/>
        <v>0</v>
      </c>
      <c r="Q62" s="116">
        <f t="shared" si="9"/>
        <v>0</v>
      </c>
      <c r="R62" s="116">
        <f t="shared" si="9"/>
        <v>0</v>
      </c>
      <c r="S62" s="116">
        <f t="shared" si="9"/>
        <v>0</v>
      </c>
      <c r="T62" s="116">
        <f t="shared" si="9"/>
        <v>0</v>
      </c>
      <c r="U62" s="158"/>
      <c r="V62" s="22" t="s">
        <v>406</v>
      </c>
      <c r="W62" s="2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s="94" customFormat="1">
      <c r="A63" s="22"/>
      <c r="B63" s="22"/>
      <c r="C63" s="22"/>
      <c r="D63" s="22"/>
      <c r="E63" s="67"/>
      <c r="F63" s="22"/>
      <c r="G63" s="22"/>
      <c r="H63" s="22"/>
      <c r="I63" s="22"/>
      <c r="J63" s="22"/>
      <c r="K63" s="22"/>
      <c r="L63" s="22"/>
      <c r="M63" s="22"/>
      <c r="N63" s="22"/>
      <c r="O63" s="22"/>
      <c r="P63" s="22"/>
      <c r="Q63" s="22"/>
      <c r="R63" s="22"/>
      <c r="S63" s="22"/>
      <c r="T63" s="22"/>
      <c r="U63"/>
      <c r="V63" s="22"/>
      <c r="W63" s="22"/>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s="94" customFormat="1">
      <c r="A64" s="22"/>
      <c r="B64" s="65" t="s">
        <v>253</v>
      </c>
      <c r="D64" s="22"/>
      <c r="E64" s="67"/>
      <c r="F64" s="22"/>
      <c r="G64" s="22"/>
      <c r="H64" s="22"/>
      <c r="I64" s="22"/>
      <c r="J64" s="22"/>
      <c r="K64" s="22"/>
      <c r="L64" s="22"/>
      <c r="M64" s="22"/>
      <c r="N64" s="22"/>
      <c r="O64" s="22"/>
      <c r="P64" s="22"/>
      <c r="Q64" s="22"/>
      <c r="R64" s="22"/>
      <c r="S64" s="22"/>
      <c r="T64" s="22"/>
      <c r="U64"/>
      <c r="V64" s="22"/>
      <c r="W64" s="22"/>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s="94" customFormat="1">
      <c r="A65" s="22"/>
      <c r="B65" s="22"/>
      <c r="C65" s="65"/>
      <c r="D65" s="22"/>
      <c r="E65" s="67"/>
      <c r="F65" s="22"/>
      <c r="G65" s="22"/>
      <c r="H65" s="22"/>
      <c r="I65" s="22"/>
      <c r="J65" s="22"/>
      <c r="K65" s="22"/>
      <c r="L65" s="22"/>
      <c r="M65" s="22"/>
      <c r="N65" s="22"/>
      <c r="O65" s="22"/>
      <c r="P65" s="22"/>
      <c r="Q65" s="22"/>
      <c r="R65" s="22"/>
      <c r="S65" s="22"/>
      <c r="T65" s="22"/>
      <c r="U65"/>
      <c r="V65" s="22"/>
      <c r="W65" s="22"/>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s="94" customFormat="1">
      <c r="A66" s="22"/>
      <c r="B66" s="22"/>
      <c r="C66" s="94" t="s">
        <v>383</v>
      </c>
      <c r="D66" s="22"/>
      <c r="E66" s="67"/>
      <c r="F66" s="22"/>
      <c r="G66" s="22"/>
      <c r="H66" s="22"/>
      <c r="I66" s="22"/>
      <c r="J66" s="22"/>
      <c r="K66" s="22"/>
      <c r="L66" s="22"/>
      <c r="M66" s="22"/>
      <c r="N66" s="22"/>
      <c r="O66" s="22"/>
      <c r="P66" s="22"/>
      <c r="Q66" s="22"/>
      <c r="R66" s="22"/>
      <c r="S66" s="22"/>
      <c r="T66" s="22"/>
      <c r="U66"/>
      <c r="V66" s="65" t="s">
        <v>245</v>
      </c>
      <c r="W66" s="22"/>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s="94" customFormat="1">
      <c r="A67" s="22"/>
      <c r="B67" s="22"/>
      <c r="C67" s="22" t="s">
        <v>254</v>
      </c>
      <c r="D67" s="22"/>
      <c r="E67" s="67"/>
      <c r="F67" s="22"/>
      <c r="G67" s="22"/>
      <c r="H67" s="22"/>
      <c r="I67" s="22"/>
      <c r="J67" s="22"/>
      <c r="K67" s="22"/>
      <c r="L67" s="22"/>
      <c r="M67" s="22"/>
      <c r="N67" s="22"/>
      <c r="O67" s="22"/>
      <c r="P67" s="22"/>
      <c r="Q67" s="22"/>
      <c r="R67" s="22"/>
      <c r="S67" s="22"/>
      <c r="T67" s="22"/>
      <c r="U67"/>
      <c r="V67" s="22"/>
      <c r="W67" s="22"/>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s="94" customFormat="1">
      <c r="A68" s="22"/>
      <c r="B68" s="22"/>
      <c r="C68" s="65"/>
      <c r="D68" s="22"/>
      <c r="E68" s="67"/>
      <c r="F68" s="22"/>
      <c r="G68" s="22"/>
      <c r="H68" s="22"/>
      <c r="I68" s="22"/>
      <c r="J68" s="22"/>
      <c r="K68" s="22"/>
      <c r="L68" s="22"/>
      <c r="M68" s="22"/>
      <c r="N68" s="22"/>
      <c r="O68" s="22"/>
      <c r="P68" s="22"/>
      <c r="Q68" s="22"/>
      <c r="R68" s="22"/>
      <c r="S68" s="22"/>
      <c r="T68" s="22"/>
      <c r="U68"/>
      <c r="V68" s="22"/>
      <c r="W68" s="22"/>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s="158" customFormat="1">
      <c r="C69" s="25" t="s">
        <v>445</v>
      </c>
      <c r="E69" s="27"/>
      <c r="V69" s="147"/>
    </row>
    <row r="70" spans="1:256" s="158" customFormat="1">
      <c r="H70" s="117"/>
      <c r="I70" s="117"/>
      <c r="J70" s="117"/>
      <c r="K70" s="117"/>
      <c r="L70" s="117"/>
      <c r="M70" s="117"/>
      <c r="N70" s="117"/>
      <c r="O70" s="117"/>
      <c r="P70" s="117"/>
      <c r="Q70" s="117"/>
      <c r="R70" s="117"/>
      <c r="S70" s="117"/>
      <c r="T70" s="117"/>
      <c r="V70" s="147"/>
    </row>
    <row r="71" spans="1:256" s="158" customFormat="1">
      <c r="C71" s="60" t="s">
        <v>225</v>
      </c>
      <c r="E71" s="27" t="s">
        <v>27</v>
      </c>
      <c r="H71" s="149"/>
      <c r="I71" s="149"/>
      <c r="J71" s="149"/>
      <c r="K71" s="149"/>
      <c r="L71" s="149"/>
      <c r="M71" s="149"/>
      <c r="N71" s="149"/>
      <c r="O71" s="149"/>
      <c r="P71" s="149"/>
      <c r="Q71" s="149"/>
      <c r="R71" s="149"/>
      <c r="S71" s="149"/>
      <c r="T71" s="149"/>
      <c r="V71" s="40" t="s">
        <v>227</v>
      </c>
    </row>
    <row r="72" spans="1:256" s="158" customFormat="1">
      <c r="C72" s="60" t="s">
        <v>225</v>
      </c>
      <c r="E72" s="27" t="s">
        <v>27</v>
      </c>
      <c r="H72" s="149"/>
      <c r="I72" s="149"/>
      <c r="J72" s="149"/>
      <c r="K72" s="149"/>
      <c r="L72" s="149"/>
      <c r="M72" s="149"/>
      <c r="N72" s="149"/>
      <c r="O72" s="149"/>
      <c r="P72" s="149"/>
      <c r="Q72" s="149"/>
      <c r="R72" s="149"/>
      <c r="S72" s="149"/>
      <c r="T72" s="149"/>
      <c r="V72" s="40" t="s">
        <v>227</v>
      </c>
    </row>
    <row r="73" spans="1:256" s="158" customFormat="1">
      <c r="C73" s="60" t="s">
        <v>225</v>
      </c>
      <c r="E73" s="27" t="s">
        <v>27</v>
      </c>
      <c r="H73" s="149"/>
      <c r="I73" s="149"/>
      <c r="J73" s="149"/>
      <c r="K73" s="149"/>
      <c r="L73" s="149"/>
      <c r="M73" s="149"/>
      <c r="N73" s="149"/>
      <c r="O73" s="149"/>
      <c r="P73" s="149"/>
      <c r="Q73" s="149"/>
      <c r="R73" s="149"/>
      <c r="S73" s="149"/>
      <c r="T73" s="149"/>
      <c r="V73" s="40" t="s">
        <v>227</v>
      </c>
    </row>
    <row r="74" spans="1:256" s="158" customFormat="1"/>
    <row r="75" spans="1:256" s="158" customFormat="1">
      <c r="C75" s="25" t="s">
        <v>448</v>
      </c>
    </row>
    <row r="76" spans="1:256" s="158" customFormat="1"/>
    <row r="77" spans="1:256" s="158" customFormat="1">
      <c r="C77" s="60" t="s">
        <v>225</v>
      </c>
      <c r="E77" s="27" t="s">
        <v>27</v>
      </c>
      <c r="H77" s="149"/>
      <c r="I77" s="149"/>
      <c r="J77" s="149"/>
      <c r="K77" s="149"/>
      <c r="L77" s="149"/>
      <c r="M77" s="149"/>
      <c r="N77" s="149"/>
      <c r="O77" s="149"/>
      <c r="P77" s="149"/>
      <c r="Q77" s="149"/>
      <c r="R77" s="149"/>
      <c r="S77" s="149"/>
      <c r="T77" s="149"/>
      <c r="V77" s="40" t="s">
        <v>227</v>
      </c>
    </row>
    <row r="78" spans="1:256" s="158" customFormat="1">
      <c r="C78" s="60" t="s">
        <v>225</v>
      </c>
      <c r="E78" s="27" t="s">
        <v>27</v>
      </c>
      <c r="H78" s="149"/>
      <c r="I78" s="149"/>
      <c r="J78" s="149"/>
      <c r="K78" s="149"/>
      <c r="L78" s="149"/>
      <c r="M78" s="149"/>
      <c r="N78" s="149"/>
      <c r="O78" s="149"/>
      <c r="P78" s="149"/>
      <c r="Q78" s="149"/>
      <c r="R78" s="149"/>
      <c r="S78" s="149"/>
      <c r="T78" s="149"/>
      <c r="V78" s="40" t="s">
        <v>227</v>
      </c>
    </row>
    <row r="79" spans="1:256" s="158" customFormat="1">
      <c r="C79" s="60" t="s">
        <v>225</v>
      </c>
      <c r="E79" s="27" t="s">
        <v>27</v>
      </c>
      <c r="H79" s="149"/>
      <c r="I79" s="149"/>
      <c r="J79" s="149"/>
      <c r="K79" s="149"/>
      <c r="L79" s="149"/>
      <c r="M79" s="149"/>
      <c r="N79" s="149"/>
      <c r="O79" s="149"/>
      <c r="P79" s="149"/>
      <c r="Q79" s="149"/>
      <c r="R79" s="149"/>
      <c r="S79" s="149"/>
      <c r="T79" s="149"/>
      <c r="V79" s="40" t="s">
        <v>227</v>
      </c>
    </row>
    <row r="80" spans="1:256"/>
    <row r="81"/>
    <row r="82"/>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t="12.75" hidden="1" customHeight="1"/>
    <row r="115" ht="12.75" hidden="1" customHeight="1"/>
    <row r="116" ht="12.75" hidden="1" customHeight="1"/>
    <row r="117" ht="12.75" hidden="1" customHeight="1"/>
    <row r="118" ht="12.75" hidden="1" customHeight="1"/>
    <row r="119" ht="12.75" hidden="1" customHeight="1"/>
    <row r="120" ht="12.75" hidden="1" customHeight="1"/>
    <row r="121" ht="12.75" hidden="1" customHeight="1"/>
    <row r="122" ht="12.75" hidden="1" customHeight="1"/>
    <row r="123" ht="12.75" hidden="1" customHeight="1"/>
    <row r="124" ht="12.75" hidden="1" customHeight="1"/>
    <row r="125" ht="12.75" hidden="1" customHeight="1"/>
    <row r="126" ht="12.75" hidden="1" customHeight="1"/>
    <row r="127" ht="12.75" hidden="1" customHeight="1"/>
    <row r="128" ht="12.75" hidden="1" customHeight="1"/>
    <row r="129" ht="12.75" hidden="1" customHeight="1"/>
    <row r="130" ht="12.75" hidden="1" customHeight="1"/>
    <row r="131" ht="12.75" hidden="1" customHeight="1"/>
    <row r="132" ht="12.75" hidden="1" customHeight="1"/>
    <row r="133" ht="12.75" hidden="1" customHeight="1"/>
    <row r="134" ht="12.75" hidden="1" customHeight="1"/>
    <row r="135" ht="12.75" hidden="1" customHeight="1"/>
    <row r="136" ht="12.75" hidden="1" customHeight="1"/>
    <row r="137" ht="12.75" hidden="1" customHeight="1"/>
    <row r="138" ht="12.75" hidden="1" customHeight="1"/>
    <row r="139" ht="12.75" hidden="1" customHeight="1"/>
    <row r="140" ht="12.75" hidden="1" customHeight="1"/>
    <row r="141" ht="12.75" hidden="1" customHeight="1"/>
    <row r="142" ht="12.75" hidden="1" customHeight="1"/>
    <row r="143" ht="12.75" hidden="1" customHeight="1"/>
    <row r="144" ht="12.75" hidden="1" customHeight="1"/>
    <row r="145" ht="12.75" hidden="1" customHeight="1"/>
    <row r="146" ht="12.75" hidden="1" customHeight="1"/>
    <row r="147" ht="12.75" hidden="1" customHeight="1"/>
    <row r="148" ht="12.75" hidden="1" customHeight="1"/>
    <row r="149" ht="12.75" hidden="1" customHeight="1"/>
    <row r="150" ht="12.75" hidden="1" customHeight="1"/>
    <row r="151" ht="12.75" hidden="1" customHeight="1"/>
    <row r="152" ht="12.75" hidden="1" customHeight="1"/>
    <row r="153" ht="12.75" hidden="1" customHeight="1"/>
    <row r="154" ht="12.75" hidden="1" customHeight="1"/>
    <row r="155" ht="12.75" hidden="1" customHeight="1"/>
    <row r="156" ht="12.75" hidden="1" customHeight="1"/>
    <row r="157" ht="12.75" hidden="1" customHeight="1"/>
    <row r="158" ht="12.75" hidden="1" customHeight="1"/>
    <row r="159" ht="12.75" hidden="1" customHeight="1"/>
    <row r="160" ht="12.75" hidden="1" customHeight="1"/>
    <row r="161" ht="12.75" hidden="1" customHeight="1"/>
    <row r="162" ht="12.75" hidden="1" customHeight="1"/>
    <row r="163" ht="12.75" hidden="1" customHeight="1"/>
    <row r="164" ht="12.75" hidden="1" customHeight="1"/>
    <row r="165" ht="12.75" hidden="1" customHeight="1"/>
    <row r="166" ht="12.75" hidden="1" customHeight="1"/>
    <row r="167" ht="12.75" hidden="1" customHeight="1"/>
    <row r="168" ht="12.75" hidden="1" customHeight="1"/>
    <row r="169" ht="12.75" hidden="1" customHeight="1"/>
    <row r="170" ht="12.75" hidden="1" customHeight="1"/>
    <row r="171" ht="12.75" hidden="1" customHeight="1"/>
    <row r="172" ht="12.75" hidden="1" customHeight="1"/>
    <row r="173" ht="12.75" hidden="1" customHeight="1"/>
    <row r="174" ht="12.75" hidden="1" customHeight="1"/>
    <row r="175" ht="12.75" hidden="1" customHeight="1"/>
    <row r="176" ht="12.75" hidden="1" customHeight="1"/>
    <row r="177" ht="12.75" hidden="1" customHeight="1"/>
    <row r="178" ht="12.75" hidden="1" customHeight="1"/>
    <row r="179" ht="12.75" hidden="1" customHeight="1"/>
    <row r="180" ht="12.75" hidden="1" customHeight="1"/>
    <row r="181" ht="12.75" hidden="1" customHeight="1"/>
    <row r="182" ht="12.75" hidden="1" customHeight="1"/>
    <row r="183" ht="12.75" hidden="1" customHeight="1"/>
    <row r="184" ht="12.75" hidden="1" customHeight="1"/>
    <row r="185" ht="12.75" hidden="1" customHeight="1"/>
    <row r="186" ht="12.75" hidden="1" customHeight="1"/>
    <row r="187" ht="12.75" hidden="1" customHeight="1"/>
    <row r="188" ht="12.75" hidden="1" customHeight="1"/>
    <row r="189" ht="12.75" hidden="1" customHeight="1"/>
    <row r="190" ht="12.75" hidden="1" customHeight="1"/>
    <row r="191" ht="12.75" hidden="1" customHeight="1"/>
    <row r="192" ht="12.75" hidden="1" customHeight="1"/>
    <row r="193" ht="12.75" hidden="1" customHeight="1"/>
    <row r="194" ht="12.75" hidden="1" customHeight="1"/>
    <row r="195" ht="12.75" hidden="1" customHeight="1"/>
    <row r="196" ht="12.75" hidden="1" customHeight="1"/>
    <row r="197" ht="12.75" hidden="1" customHeight="1"/>
    <row r="198" ht="12.75" hidden="1" customHeight="1"/>
    <row r="199" ht="12.75" hidden="1" customHeight="1"/>
    <row r="200" ht="12.75" hidden="1" customHeight="1"/>
    <row r="201" ht="12.75" hidden="1" customHeight="1"/>
    <row r="202" ht="12.75" hidden="1" customHeight="1"/>
    <row r="203" ht="12.75" hidden="1" customHeight="1"/>
    <row r="204" ht="12.75" hidden="1" customHeight="1"/>
    <row r="205" ht="12.75" hidden="1" customHeight="1"/>
    <row r="206" ht="12.75" hidden="1" customHeight="1"/>
    <row r="207" ht="12.75" hidden="1" customHeight="1"/>
    <row r="208" ht="12.75" hidden="1" customHeight="1"/>
    <row r="209" ht="12.75" hidden="1" customHeight="1"/>
    <row r="210" ht="12.75" hidden="1" customHeight="1"/>
    <row r="211" ht="12.75" hidden="1" customHeight="1"/>
    <row r="212" ht="12.75" hidden="1" customHeight="1"/>
    <row r="213" ht="12.75" hidden="1" customHeight="1"/>
    <row r="214" ht="12.75" hidden="1" customHeight="1"/>
    <row r="215" ht="12.75" hidden="1" customHeight="1"/>
    <row r="216" ht="12.75" hidden="1" customHeight="1"/>
    <row r="217" ht="12.75" hidden="1" customHeight="1"/>
    <row r="218" ht="12.75" hidden="1" customHeight="1"/>
    <row r="219" ht="12.75" hidden="1" customHeight="1"/>
    <row r="220" ht="12.75" hidden="1" customHeight="1"/>
    <row r="221" ht="12.75" hidden="1" customHeight="1"/>
    <row r="222" ht="12.75" hidden="1" customHeight="1"/>
    <row r="223" ht="12.75" hidden="1" customHeight="1"/>
    <row r="224" ht="12.75" hidden="1" customHeight="1"/>
    <row r="225" ht="12.75" hidden="1" customHeight="1"/>
    <row r="226" ht="12.75" hidden="1" customHeight="1"/>
    <row r="227" ht="12.75" hidden="1" customHeight="1"/>
    <row r="228" ht="12.75" hidden="1" customHeight="1"/>
    <row r="229" ht="12.75" hidden="1" customHeight="1"/>
    <row r="230" ht="12.75" hidden="1" customHeight="1"/>
    <row r="231" ht="12.75" hidden="1" customHeight="1"/>
    <row r="232" ht="12.75" hidden="1" customHeight="1"/>
    <row r="233" ht="12.75" hidden="1" customHeight="1"/>
    <row r="234" ht="12.75" hidden="1" customHeight="1"/>
    <row r="235" ht="12.75" hidden="1" customHeight="1"/>
    <row r="236" ht="12.75" hidden="1" customHeight="1"/>
    <row r="237" ht="12.75" hidden="1" customHeight="1"/>
    <row r="238" ht="12.75" hidden="1" customHeight="1"/>
    <row r="239" ht="12.75" hidden="1" customHeight="1"/>
    <row r="240" ht="12.75" hidden="1" customHeight="1"/>
    <row r="241" ht="12.75" hidden="1" customHeight="1"/>
    <row r="242" ht="12.75" hidden="1" customHeight="1"/>
    <row r="243" ht="12.75" hidden="1" customHeight="1"/>
    <row r="244" ht="12.75" hidden="1" customHeight="1"/>
    <row r="245" ht="12.75" hidden="1" customHeight="1"/>
    <row r="246" ht="12.75" hidden="1" customHeight="1"/>
    <row r="247" ht="12.75" hidden="1" customHeight="1"/>
    <row r="248" ht="12.75" hidden="1" customHeight="1"/>
    <row r="249" ht="12.75" hidden="1" customHeight="1"/>
    <row r="250" ht="12.75" hidden="1" customHeight="1"/>
    <row r="251" ht="12.75" hidden="1" customHeight="1"/>
    <row r="252" ht="12.75" hidden="1" customHeight="1"/>
    <row r="253" ht="12.75" hidden="1" customHeight="1"/>
    <row r="254" ht="12.75" hidden="1" customHeight="1"/>
    <row r="255" ht="12.75" hidden="1" customHeight="1"/>
    <row r="256" ht="12.75" hidden="1" customHeight="1"/>
    <row r="257" ht="12.75" hidden="1" customHeight="1"/>
    <row r="258" ht="12.75" hidden="1" customHeight="1"/>
    <row r="259" ht="12.75" hidden="1" customHeight="1"/>
    <row r="260" ht="12.75" hidden="1" customHeight="1"/>
    <row r="261" ht="12.75" hidden="1" customHeight="1"/>
    <row r="262" ht="12.75" hidden="1" customHeight="1"/>
    <row r="263" ht="12.75" hidden="1" customHeight="1"/>
    <row r="264" ht="12.75" hidden="1" customHeight="1"/>
    <row r="265" ht="12.75" hidden="1" customHeight="1"/>
    <row r="266" ht="12.75" hidden="1" customHeight="1"/>
    <row r="267" ht="12.75" hidden="1" customHeight="1"/>
    <row r="268" ht="12.75" hidden="1" customHeight="1"/>
    <row r="269" ht="12.75" hidden="1" customHeight="1"/>
    <row r="270" ht="12.75" hidden="1" customHeight="1"/>
    <row r="271" ht="12.75" hidden="1" customHeight="1"/>
    <row r="272" ht="12.75" hidden="1" customHeight="1"/>
    <row r="273" ht="12.75" hidden="1" customHeight="1"/>
    <row r="274" ht="12.75" hidden="1" customHeight="1"/>
    <row r="275" ht="12.75" hidden="1" customHeight="1"/>
    <row r="276" ht="12.75" hidden="1" customHeight="1"/>
    <row r="277" ht="12.75" hidden="1" customHeight="1"/>
    <row r="278" ht="12.75" hidden="1" customHeight="1"/>
    <row r="279" ht="12.75" hidden="1" customHeight="1"/>
    <row r="280" ht="12.75" hidden="1" customHeight="1"/>
    <row r="281" ht="12.75" hidden="1" customHeight="1"/>
    <row r="282" ht="12.75" hidden="1" customHeight="1"/>
    <row r="283" ht="12.75" hidden="1" customHeight="1"/>
    <row r="284" ht="12.75" hidden="1" customHeight="1"/>
    <row r="285" ht="12.75" hidden="1" customHeight="1"/>
    <row r="286" ht="12.75" hidden="1" customHeight="1"/>
    <row r="287" ht="12.75" hidden="1" customHeight="1"/>
    <row r="288" ht="12.75" hidden="1" customHeight="1"/>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6">
    <tabColor rgb="FF92D050"/>
  </sheetPr>
  <dimension ref="A1:IV160"/>
  <sheetViews>
    <sheetView showGridLines="0" zoomScale="70" zoomScaleNormal="70" workbookViewId="0"/>
  </sheetViews>
  <sheetFormatPr defaultColWidth="0" defaultRowHeight="12.75" customHeight="1" zeroHeight="1"/>
  <cols>
    <col min="1" max="1" width="2.375" customWidth="1"/>
    <col min="2" max="2" width="3.125" customWidth="1"/>
    <col min="3" max="3" width="50" customWidth="1"/>
    <col min="4" max="4" width="17.875" customWidth="1"/>
    <col min="5" max="5" width="13.375" customWidth="1"/>
    <col min="6" max="6" width="1.75" customWidth="1"/>
    <col min="7" max="7" width="1.5" customWidth="1"/>
    <col min="8" max="20" width="10.625" customWidth="1"/>
    <col min="21" max="21" width="3.875" customWidth="1"/>
    <col min="22" max="22" width="24.5" customWidth="1"/>
    <col min="23" max="23" width="10.625" customWidth="1"/>
  </cols>
  <sheetData>
    <row r="1" spans="1:256" s="57" customFormat="1">
      <c r="A1" s="3"/>
      <c r="B1" s="3"/>
      <c r="C1" s="3"/>
      <c r="D1" s="3"/>
      <c r="E1" s="3"/>
      <c r="F1" s="3"/>
      <c r="G1" s="3"/>
      <c r="H1" s="3"/>
      <c r="I1" s="3"/>
      <c r="J1" s="3"/>
      <c r="K1" s="3"/>
      <c r="L1" s="3"/>
      <c r="M1" s="3"/>
      <c r="N1" s="3"/>
      <c r="O1" s="3"/>
      <c r="P1" s="3"/>
      <c r="Q1" s="3"/>
      <c r="R1" s="3"/>
      <c r="S1" s="3"/>
      <c r="T1" s="3"/>
      <c r="U1" s="3"/>
      <c r="V1" s="3"/>
      <c r="W1" s="3"/>
    </row>
    <row r="2" spans="1:256" s="57" customFormat="1">
      <c r="A2" s="3"/>
      <c r="B2" s="3"/>
      <c r="C2" s="3"/>
      <c r="D2" s="3"/>
      <c r="E2" s="3"/>
      <c r="F2" s="3"/>
      <c r="G2" s="3"/>
      <c r="H2" s="3"/>
      <c r="I2" s="3"/>
      <c r="J2" s="3"/>
      <c r="K2" s="3"/>
      <c r="L2" s="3"/>
      <c r="M2" s="3"/>
      <c r="N2" s="3"/>
      <c r="O2" s="3"/>
      <c r="P2" s="3"/>
      <c r="Q2" s="3"/>
      <c r="R2" s="3"/>
      <c r="S2" s="3"/>
      <c r="T2" s="3"/>
      <c r="U2" s="3"/>
      <c r="V2" s="3"/>
      <c r="W2" s="3"/>
    </row>
    <row r="3" spans="1:256" s="57" customFormat="1" ht="19.5">
      <c r="A3" s="3"/>
      <c r="B3" s="3"/>
      <c r="C3" s="3"/>
      <c r="D3" s="4" t="s">
        <v>0</v>
      </c>
      <c r="E3" s="3"/>
      <c r="F3" s="3"/>
      <c r="G3" s="3"/>
      <c r="H3" s="3"/>
      <c r="I3" s="3"/>
      <c r="J3" s="3"/>
      <c r="K3" s="3"/>
      <c r="L3" s="3"/>
      <c r="M3" s="3"/>
      <c r="N3" s="3"/>
      <c r="O3" s="3"/>
      <c r="P3" s="3"/>
      <c r="Q3" s="3"/>
      <c r="R3" s="3"/>
      <c r="S3" s="3"/>
      <c r="T3" s="3"/>
      <c r="U3" s="3"/>
      <c r="V3" s="3"/>
      <c r="W3" s="3"/>
    </row>
    <row r="4" spans="1:256" s="57" customFormat="1">
      <c r="A4" s="3"/>
      <c r="B4" s="3"/>
      <c r="C4" s="3"/>
      <c r="D4" s="3"/>
      <c r="E4" s="3"/>
      <c r="F4" s="3"/>
      <c r="G4" s="3"/>
      <c r="H4" s="3"/>
      <c r="I4" s="3"/>
      <c r="J4" s="3"/>
      <c r="K4" s="3"/>
      <c r="L4" s="3"/>
      <c r="M4" s="3"/>
      <c r="N4" s="3"/>
      <c r="O4" s="3"/>
      <c r="P4" s="3"/>
      <c r="Q4" s="3"/>
      <c r="R4" s="3"/>
      <c r="S4" s="3"/>
      <c r="T4" s="3"/>
      <c r="U4" s="3"/>
      <c r="V4" s="3"/>
      <c r="W4" s="3"/>
    </row>
    <row r="5" spans="1:256" s="57" customFormat="1" ht="18">
      <c r="A5" s="3"/>
      <c r="B5" s="3"/>
      <c r="C5" s="3"/>
      <c r="D5" s="73" t="s">
        <v>417</v>
      </c>
      <c r="E5" s="3"/>
      <c r="F5" s="3"/>
      <c r="G5" s="3"/>
      <c r="H5" s="3"/>
      <c r="I5" s="3"/>
      <c r="J5" s="3"/>
      <c r="K5" s="3"/>
      <c r="L5" s="3"/>
      <c r="M5" s="3"/>
      <c r="N5" s="3"/>
      <c r="O5" s="3"/>
      <c r="P5" s="3"/>
      <c r="Q5" s="3"/>
      <c r="R5" s="3"/>
      <c r="S5" s="3"/>
      <c r="T5" s="3"/>
      <c r="U5" s="3"/>
      <c r="V5" s="3"/>
      <c r="W5" s="3"/>
    </row>
    <row r="6" spans="1:256" s="57" customFormat="1">
      <c r="A6" s="3"/>
      <c r="B6" s="3"/>
      <c r="C6" s="3"/>
      <c r="D6" s="3"/>
      <c r="E6" s="3"/>
      <c r="F6" s="3"/>
      <c r="G6" s="3"/>
      <c r="H6" s="3"/>
      <c r="I6" s="3"/>
      <c r="J6" s="3"/>
      <c r="K6" s="3"/>
      <c r="L6" s="3"/>
      <c r="M6" s="3"/>
      <c r="N6" s="3"/>
      <c r="O6" s="3"/>
      <c r="P6" s="3"/>
      <c r="Q6" s="3"/>
      <c r="R6" s="3"/>
      <c r="S6" s="3"/>
      <c r="T6" s="3"/>
      <c r="U6" s="3"/>
      <c r="V6" s="3"/>
      <c r="W6" s="3"/>
    </row>
    <row r="7" spans="1:256" s="57" customFormat="1">
      <c r="A7" s="22"/>
      <c r="B7" s="22"/>
      <c r="C7" s="22"/>
      <c r="D7" s="22"/>
      <c r="E7" s="22"/>
      <c r="F7" s="22"/>
      <c r="G7" s="22"/>
      <c r="H7" s="22"/>
      <c r="I7" s="22"/>
      <c r="J7" s="22"/>
      <c r="K7" s="22"/>
      <c r="L7" s="22"/>
      <c r="M7" s="22"/>
      <c r="N7" s="22"/>
      <c r="O7" s="22"/>
      <c r="P7" s="22"/>
      <c r="Q7" s="22"/>
      <c r="R7" s="22"/>
      <c r="S7" s="22"/>
      <c r="T7" s="22"/>
      <c r="U7" s="22"/>
      <c r="V7" s="22"/>
      <c r="W7" s="22"/>
    </row>
    <row r="8" spans="1:256" s="57" customFormat="1">
      <c r="A8" s="22"/>
      <c r="B8" s="22"/>
      <c r="C8" s="22" t="s">
        <v>226</v>
      </c>
      <c r="D8" s="22"/>
      <c r="E8" s="22"/>
      <c r="F8" s="22"/>
      <c r="G8" s="22"/>
      <c r="H8" s="82">
        <f>'1'!H$10</f>
        <v>1</v>
      </c>
      <c r="I8" s="82">
        <f>'1'!I$10</f>
        <v>2</v>
      </c>
      <c r="J8" s="82">
        <f>'1'!J$10</f>
        <v>3</v>
      </c>
      <c r="K8" s="82">
        <f>'1'!K$10</f>
        <v>4</v>
      </c>
      <c r="L8" s="82">
        <f>'1'!L$10</f>
        <v>5</v>
      </c>
      <c r="M8" s="82">
        <f>'1'!M$10</f>
        <v>6</v>
      </c>
      <c r="N8" s="82">
        <f>'1'!N$10</f>
        <v>7</v>
      </c>
      <c r="O8" s="82">
        <f>'1'!O$10</f>
        <v>8</v>
      </c>
      <c r="P8" s="82">
        <f>'1'!P$10</f>
        <v>9</v>
      </c>
      <c r="Q8" s="82">
        <f>'1'!Q$10</f>
        <v>10</v>
      </c>
      <c r="R8" s="82">
        <f>'1'!R$10</f>
        <v>11</v>
      </c>
      <c r="S8" s="82">
        <f>'1'!S$10</f>
        <v>12</v>
      </c>
      <c r="T8" s="82">
        <f>'1'!T$10</f>
        <v>13</v>
      </c>
      <c r="U8"/>
      <c r="V8" s="22"/>
      <c r="W8" s="22"/>
    </row>
    <row r="9" spans="1:256" s="57" customFormat="1">
      <c r="A9" s="22"/>
      <c r="B9" s="22"/>
      <c r="C9" s="22"/>
      <c r="D9" s="22"/>
      <c r="E9" s="22"/>
      <c r="F9" s="22"/>
      <c r="G9" s="22"/>
      <c r="H9" s="22"/>
      <c r="I9" s="22"/>
      <c r="J9" s="22"/>
      <c r="K9" s="22"/>
      <c r="L9" s="22"/>
      <c r="M9" s="22"/>
      <c r="N9" s="22"/>
      <c r="O9" s="22"/>
      <c r="P9" s="22"/>
      <c r="Q9" s="22"/>
      <c r="R9" s="22"/>
      <c r="S9" s="22"/>
      <c r="T9" s="22"/>
      <c r="U9"/>
      <c r="V9" s="22"/>
      <c r="W9" s="22"/>
    </row>
    <row r="10" spans="1:256" s="57" customFormat="1">
      <c r="A10" s="22"/>
      <c r="B10" s="22"/>
      <c r="C10" s="22" t="s">
        <v>20</v>
      </c>
      <c r="D10" s="22"/>
      <c r="E10" s="22"/>
      <c r="F10" s="22"/>
      <c r="G10" s="22"/>
      <c r="H10" s="82">
        <f>'1'!H11</f>
        <v>2014</v>
      </c>
      <c r="I10" s="82">
        <f>'1'!I11</f>
        <v>2015</v>
      </c>
      <c r="J10" s="82">
        <f>'1'!J11</f>
        <v>2016</v>
      </c>
      <c r="K10" s="82">
        <f>'1'!K11</f>
        <v>2017</v>
      </c>
      <c r="L10" s="82">
        <f>'1'!L11</f>
        <v>2018</v>
      </c>
      <c r="M10" s="82">
        <f>'1'!M11</f>
        <v>2019</v>
      </c>
      <c r="N10" s="82">
        <f>'1'!N11</f>
        <v>2020</v>
      </c>
      <c r="O10" s="82">
        <f>'1'!O11</f>
        <v>2021</v>
      </c>
      <c r="P10" s="82">
        <f>'1'!P11</f>
        <v>2022</v>
      </c>
      <c r="Q10" s="82">
        <f>'1'!Q11</f>
        <v>2023</v>
      </c>
      <c r="R10" s="82">
        <f>'1'!R11</f>
        <v>2024</v>
      </c>
      <c r="S10" s="82">
        <f>'1'!S11</f>
        <v>2025</v>
      </c>
      <c r="T10" s="82">
        <f>'1'!T11</f>
        <v>2026</v>
      </c>
      <c r="U10"/>
      <c r="V10" s="22"/>
      <c r="W10" s="22"/>
    </row>
    <row r="11" spans="1:256" s="57" customFormat="1">
      <c r="A11" s="22"/>
      <c r="B11" s="22"/>
      <c r="C11" s="22"/>
      <c r="D11" s="22"/>
      <c r="E11" s="22"/>
      <c r="F11" s="22"/>
      <c r="G11" s="22"/>
      <c r="H11" s="22"/>
      <c r="I11" s="22"/>
      <c r="J11" s="22"/>
      <c r="K11" s="22"/>
      <c r="L11" s="22"/>
      <c r="M11" s="22"/>
      <c r="N11" s="22"/>
      <c r="O11" s="22"/>
      <c r="P11" s="22"/>
      <c r="Q11" s="22"/>
      <c r="R11" s="22"/>
      <c r="S11" s="22"/>
      <c r="T11" s="22"/>
      <c r="U11"/>
      <c r="V11" s="22"/>
      <c r="W11" s="22"/>
    </row>
    <row r="12" spans="1:256" s="57" customFormat="1">
      <c r="A12" s="22"/>
      <c r="B12" s="65" t="s">
        <v>262</v>
      </c>
      <c r="D12" s="22"/>
      <c r="E12" s="67"/>
      <c r="F12" s="22"/>
      <c r="G12" s="22"/>
      <c r="H12" s="22"/>
      <c r="I12" s="22"/>
      <c r="J12" s="22"/>
      <c r="K12" s="22"/>
      <c r="L12" s="22"/>
      <c r="M12" s="22"/>
      <c r="N12" s="22"/>
      <c r="O12" s="22"/>
      <c r="P12" s="22"/>
      <c r="Q12" s="22"/>
      <c r="R12" s="22"/>
      <c r="S12" s="22"/>
      <c r="T12" s="22"/>
      <c r="U12"/>
      <c r="V12" s="22"/>
      <c r="W12" s="22"/>
    </row>
    <row r="13" spans="1:256" s="57" customFormat="1">
      <c r="A13" s="22"/>
      <c r="B13" s="22"/>
      <c r="C13" s="22"/>
      <c r="D13" s="22"/>
      <c r="E13" s="67"/>
      <c r="F13" s="22"/>
      <c r="G13" s="22"/>
      <c r="H13" s="22"/>
      <c r="I13" s="22"/>
      <c r="J13" s="22"/>
      <c r="K13" s="22"/>
      <c r="L13" s="22"/>
      <c r="M13" s="22"/>
      <c r="N13" s="22"/>
      <c r="O13" s="22"/>
      <c r="P13" s="22"/>
      <c r="Q13" s="22"/>
      <c r="R13" s="22"/>
      <c r="S13" s="22"/>
      <c r="T13" s="22"/>
      <c r="U13"/>
      <c r="V13" s="22"/>
      <c r="W13" s="22"/>
    </row>
    <row r="14" spans="1:256" s="57" customFormat="1">
      <c r="A14" s="22"/>
      <c r="B14" s="22"/>
      <c r="C14" s="25" t="s">
        <v>445</v>
      </c>
      <c r="D14" s="22"/>
      <c r="E14" s="67" t="s">
        <v>27</v>
      </c>
      <c r="F14" s="22"/>
      <c r="G14" s="22"/>
      <c r="H14" s="116">
        <f>SUM(H15:H16)</f>
        <v>0</v>
      </c>
      <c r="I14" s="116">
        <f t="shared" ref="I14:T14" si="0">SUM(I15:I16)</f>
        <v>0</v>
      </c>
      <c r="J14" s="116">
        <f t="shared" si="0"/>
        <v>0</v>
      </c>
      <c r="K14" s="116">
        <f t="shared" si="0"/>
        <v>0</v>
      </c>
      <c r="L14" s="116">
        <f t="shared" si="0"/>
        <v>0</v>
      </c>
      <c r="M14" s="116">
        <f t="shared" si="0"/>
        <v>0</v>
      </c>
      <c r="N14" s="116">
        <f t="shared" si="0"/>
        <v>0</v>
      </c>
      <c r="O14" s="116">
        <f t="shared" si="0"/>
        <v>0</v>
      </c>
      <c r="P14" s="116">
        <f t="shared" si="0"/>
        <v>0</v>
      </c>
      <c r="Q14" s="116">
        <f t="shared" si="0"/>
        <v>0</v>
      </c>
      <c r="R14" s="116">
        <f t="shared" si="0"/>
        <v>0</v>
      </c>
      <c r="S14" s="116">
        <f t="shared" si="0"/>
        <v>0</v>
      </c>
      <c r="T14" s="116">
        <f t="shared" si="0"/>
        <v>0</v>
      </c>
      <c r="U14"/>
      <c r="V14"/>
      <c r="W14" s="22"/>
    </row>
    <row r="15" spans="1:256" s="57" customFormat="1">
      <c r="A15" s="22"/>
      <c r="B15" s="22"/>
      <c r="C15" s="153"/>
      <c r="D15" s="22"/>
      <c r="E15" s="67" t="s">
        <v>27</v>
      </c>
      <c r="F15" s="22"/>
      <c r="G15" s="22"/>
      <c r="H15" s="123"/>
      <c r="I15" s="123"/>
      <c r="J15" s="123"/>
      <c r="K15" s="123"/>
      <c r="L15" s="123"/>
      <c r="M15" s="123"/>
      <c r="N15" s="123"/>
      <c r="O15" s="123"/>
      <c r="P15" s="123"/>
      <c r="Q15" s="123"/>
      <c r="R15" s="123"/>
      <c r="S15" s="123"/>
      <c r="T15" s="123"/>
      <c r="U15"/>
      <c r="W15" s="22"/>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s="94" customFormat="1">
      <c r="A16" s="22"/>
      <c r="B16" s="22"/>
      <c r="C16" s="153"/>
      <c r="D16" s="22"/>
      <c r="E16" s="67" t="s">
        <v>27</v>
      </c>
      <c r="F16" s="22"/>
      <c r="G16" s="22"/>
      <c r="H16" s="123"/>
      <c r="I16" s="123"/>
      <c r="J16" s="123"/>
      <c r="K16" s="123"/>
      <c r="L16" s="123"/>
      <c r="M16" s="123"/>
      <c r="N16" s="123"/>
      <c r="O16" s="123"/>
      <c r="P16" s="123"/>
      <c r="Q16" s="123"/>
      <c r="R16" s="123"/>
      <c r="S16" s="123"/>
      <c r="T16" s="123"/>
      <c r="U16"/>
      <c r="V16" s="154"/>
      <c r="W16" s="22"/>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s="94" customFormat="1">
      <c r="A17" s="22"/>
      <c r="B17" s="22"/>
      <c r="C17" s="22"/>
      <c r="D17" s="22"/>
      <c r="E17" s="22"/>
      <c r="F17" s="22"/>
      <c r="G17" s="22"/>
      <c r="H17" s="133"/>
      <c r="I17" s="133"/>
      <c r="J17" s="133"/>
      <c r="K17" s="133"/>
      <c r="L17" s="133"/>
      <c r="M17" s="133"/>
      <c r="N17" s="133"/>
      <c r="O17" s="133"/>
      <c r="P17" s="133"/>
      <c r="Q17" s="133"/>
      <c r="R17" s="133"/>
      <c r="S17" s="133"/>
      <c r="T17" s="133"/>
      <c r="U17"/>
      <c r="V17" s="145"/>
      <c r="W17" s="22"/>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s="94" customFormat="1">
      <c r="A18" s="22"/>
      <c r="B18" s="22"/>
      <c r="C18" s="25" t="s">
        <v>448</v>
      </c>
      <c r="D18" s="22"/>
      <c r="E18" s="67" t="s">
        <v>27</v>
      </c>
      <c r="F18" s="22"/>
      <c r="G18" s="22"/>
      <c r="H18" s="116">
        <f>SUM(H19:H22)</f>
        <v>0</v>
      </c>
      <c r="I18" s="116">
        <f t="shared" ref="I18:T18" si="1">SUM(I19:I22)</f>
        <v>0</v>
      </c>
      <c r="J18" s="116">
        <f t="shared" si="1"/>
        <v>0</v>
      </c>
      <c r="K18" s="116">
        <f t="shared" si="1"/>
        <v>0</v>
      </c>
      <c r="L18" s="116">
        <f t="shared" si="1"/>
        <v>0</v>
      </c>
      <c r="M18" s="116">
        <f t="shared" si="1"/>
        <v>0</v>
      </c>
      <c r="N18" s="116">
        <f t="shared" si="1"/>
        <v>0</v>
      </c>
      <c r="O18" s="116">
        <f t="shared" si="1"/>
        <v>0</v>
      </c>
      <c r="P18" s="116">
        <f t="shared" si="1"/>
        <v>0</v>
      </c>
      <c r="Q18" s="116">
        <f t="shared" si="1"/>
        <v>0</v>
      </c>
      <c r="R18" s="116">
        <f t="shared" si="1"/>
        <v>0</v>
      </c>
      <c r="S18" s="116">
        <f t="shared" si="1"/>
        <v>0</v>
      </c>
      <c r="T18" s="116">
        <f t="shared" si="1"/>
        <v>0</v>
      </c>
      <c r="U18"/>
      <c r="W18" s="22"/>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s="94" customFormat="1">
      <c r="A19" s="22"/>
      <c r="B19" s="22"/>
      <c r="C19" s="60" t="s">
        <v>225</v>
      </c>
      <c r="D19" s="22"/>
      <c r="E19" s="67" t="s">
        <v>27</v>
      </c>
      <c r="F19" s="22"/>
      <c r="G19" s="22"/>
      <c r="H19" s="124"/>
      <c r="I19" s="124"/>
      <c r="J19" s="124"/>
      <c r="K19" s="124"/>
      <c r="L19" s="124"/>
      <c r="M19" s="124"/>
      <c r="N19" s="124"/>
      <c r="O19" s="124"/>
      <c r="P19" s="124"/>
      <c r="Q19" s="124"/>
      <c r="R19" s="124"/>
      <c r="S19" s="124"/>
      <c r="T19" s="124"/>
      <c r="U19"/>
      <c r="V19" s="22"/>
      <c r="W19" s="22"/>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s="94" customFormat="1">
      <c r="A20" s="22"/>
      <c r="B20" s="22"/>
      <c r="C20" s="60" t="s">
        <v>225</v>
      </c>
      <c r="D20" s="22"/>
      <c r="E20" s="67" t="s">
        <v>27</v>
      </c>
      <c r="F20" s="22"/>
      <c r="G20" s="22"/>
      <c r="H20" s="124"/>
      <c r="I20" s="124"/>
      <c r="J20" s="124"/>
      <c r="K20" s="124"/>
      <c r="L20" s="124"/>
      <c r="M20" s="124"/>
      <c r="N20" s="124"/>
      <c r="O20" s="124"/>
      <c r="P20" s="124"/>
      <c r="Q20" s="124"/>
      <c r="R20" s="124"/>
      <c r="S20" s="124"/>
      <c r="T20" s="124"/>
      <c r="U20"/>
      <c r="V20" s="22"/>
      <c r="W20" s="22"/>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s="94" customFormat="1">
      <c r="A21" s="22"/>
      <c r="B21" s="22"/>
      <c r="C21" s="60" t="s">
        <v>225</v>
      </c>
      <c r="D21" s="22"/>
      <c r="E21" s="67" t="s">
        <v>27</v>
      </c>
      <c r="F21" s="22"/>
      <c r="G21" s="22"/>
      <c r="H21" s="124"/>
      <c r="I21" s="124"/>
      <c r="J21" s="124"/>
      <c r="K21" s="124"/>
      <c r="L21" s="124"/>
      <c r="M21" s="124"/>
      <c r="N21" s="124"/>
      <c r="O21" s="124"/>
      <c r="P21" s="124"/>
      <c r="Q21" s="124"/>
      <c r="R21" s="124"/>
      <c r="S21" s="124"/>
      <c r="T21" s="124"/>
      <c r="U21"/>
      <c r="V21" s="22"/>
      <c r="W21" s="22"/>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s="94" customFormat="1">
      <c r="A22" s="22"/>
      <c r="B22" s="22"/>
      <c r="C22" s="60" t="s">
        <v>225</v>
      </c>
      <c r="D22" s="22"/>
      <c r="E22" s="67" t="s">
        <v>27</v>
      </c>
      <c r="F22" s="22"/>
      <c r="G22" s="22"/>
      <c r="H22" s="124"/>
      <c r="I22" s="124"/>
      <c r="J22" s="124"/>
      <c r="K22" s="124"/>
      <c r="L22" s="124"/>
      <c r="M22" s="124"/>
      <c r="N22" s="124"/>
      <c r="O22" s="124"/>
      <c r="P22" s="124"/>
      <c r="Q22" s="124"/>
      <c r="R22" s="124"/>
      <c r="S22" s="124"/>
      <c r="T22" s="124"/>
      <c r="U22"/>
      <c r="V22" s="22"/>
      <c r="W22" s="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2.75" customHeight="1"/>
    <row r="24" spans="1:256" s="57" customFormat="1">
      <c r="A24" s="22"/>
      <c r="B24" s="22"/>
      <c r="C24" s="65" t="s">
        <v>456</v>
      </c>
      <c r="D24" s="22"/>
      <c r="E24" s="67" t="s">
        <v>27</v>
      </c>
      <c r="F24" s="22"/>
      <c r="G24" s="22"/>
      <c r="H24" s="125">
        <f>SUM(H14,H18)</f>
        <v>0</v>
      </c>
      <c r="I24" s="125">
        <f t="shared" ref="I24:T24" si="2">SUM(I14,I18)</f>
        <v>0</v>
      </c>
      <c r="J24" s="125">
        <f t="shared" si="2"/>
        <v>0</v>
      </c>
      <c r="K24" s="125">
        <f t="shared" si="2"/>
        <v>0</v>
      </c>
      <c r="L24" s="125">
        <f t="shared" si="2"/>
        <v>0</v>
      </c>
      <c r="M24" s="125">
        <f t="shared" si="2"/>
        <v>0</v>
      </c>
      <c r="N24" s="125">
        <f t="shared" si="2"/>
        <v>0</v>
      </c>
      <c r="O24" s="125">
        <f t="shared" si="2"/>
        <v>0</v>
      </c>
      <c r="P24" s="125">
        <f t="shared" si="2"/>
        <v>0</v>
      </c>
      <c r="Q24" s="125">
        <f t="shared" si="2"/>
        <v>0</v>
      </c>
      <c r="R24" s="125">
        <f t="shared" si="2"/>
        <v>0</v>
      </c>
      <c r="S24" s="125">
        <f t="shared" si="2"/>
        <v>0</v>
      </c>
      <c r="T24" s="125">
        <f t="shared" si="2"/>
        <v>0</v>
      </c>
      <c r="U24"/>
      <c r="V24" s="22"/>
      <c r="W24" s="22"/>
    </row>
    <row r="25" spans="1:256"/>
    <row r="26" spans="1:256" s="158" customFormat="1">
      <c r="C26" s="25" t="s">
        <v>460</v>
      </c>
      <c r="E26" s="27" t="s">
        <v>27</v>
      </c>
      <c r="H26" s="149"/>
      <c r="I26" s="149"/>
      <c r="J26" s="149"/>
      <c r="K26" s="149"/>
      <c r="L26" s="149"/>
      <c r="M26" s="149"/>
      <c r="N26" s="149"/>
      <c r="O26" s="149"/>
      <c r="P26" s="149"/>
      <c r="Q26" s="149"/>
      <c r="R26" s="149"/>
      <c r="S26" s="149"/>
      <c r="T26" s="149"/>
      <c r="V26"/>
    </row>
    <row r="27" spans="1:256" s="158" customFormat="1">
      <c r="C27" s="111" t="s">
        <v>468</v>
      </c>
      <c r="E27" s="27" t="s">
        <v>27</v>
      </c>
      <c r="H27" s="149"/>
      <c r="I27" s="149"/>
      <c r="J27" s="149"/>
      <c r="K27" s="149"/>
      <c r="L27" s="149"/>
      <c r="M27" s="149"/>
      <c r="N27" s="149"/>
      <c r="O27" s="149"/>
      <c r="P27" s="149"/>
      <c r="Q27" s="149"/>
      <c r="R27" s="149"/>
      <c r="S27" s="149"/>
      <c r="T27" s="149"/>
    </row>
    <row r="28" spans="1:256" s="158" customFormat="1">
      <c r="C28" s="111"/>
      <c r="E28" s="27"/>
      <c r="H28" s="117"/>
      <c r="I28" s="117"/>
      <c r="J28" s="117"/>
      <c r="K28" s="117"/>
      <c r="L28" s="117"/>
      <c r="M28" s="117"/>
      <c r="N28" s="117"/>
      <c r="O28" s="117"/>
      <c r="P28" s="117"/>
      <c r="Q28" s="117"/>
      <c r="R28" s="117"/>
      <c r="S28" s="117"/>
      <c r="T28" s="117"/>
      <c r="V28" s="147"/>
    </row>
    <row r="29" spans="1:256" s="158" customFormat="1">
      <c r="A29" s="22"/>
      <c r="B29" s="22"/>
      <c r="C29" s="25" t="s">
        <v>455</v>
      </c>
      <c r="D29" s="22"/>
      <c r="E29" s="67" t="s">
        <v>27</v>
      </c>
      <c r="F29" s="22"/>
      <c r="G29" s="22"/>
      <c r="H29" s="116">
        <f t="shared" ref="H29:T29" si="3">H24-H26+H27</f>
        <v>0</v>
      </c>
      <c r="I29" s="116">
        <f t="shared" si="3"/>
        <v>0</v>
      </c>
      <c r="J29" s="116">
        <f t="shared" si="3"/>
        <v>0</v>
      </c>
      <c r="K29" s="116">
        <f t="shared" si="3"/>
        <v>0</v>
      </c>
      <c r="L29" s="116">
        <f t="shared" si="3"/>
        <v>0</v>
      </c>
      <c r="M29" s="116">
        <f t="shared" si="3"/>
        <v>0</v>
      </c>
      <c r="N29" s="116">
        <f t="shared" si="3"/>
        <v>0</v>
      </c>
      <c r="O29" s="116">
        <f t="shared" si="3"/>
        <v>0</v>
      </c>
      <c r="P29" s="116">
        <f t="shared" si="3"/>
        <v>0</v>
      </c>
      <c r="Q29" s="116">
        <f t="shared" si="3"/>
        <v>0</v>
      </c>
      <c r="R29" s="116">
        <f t="shared" si="3"/>
        <v>0</v>
      </c>
      <c r="S29" s="116">
        <f t="shared" si="3"/>
        <v>0</v>
      </c>
      <c r="T29" s="116">
        <f t="shared" si="3"/>
        <v>0</v>
      </c>
      <c r="V29" s="22" t="s">
        <v>406</v>
      </c>
      <c r="W29" s="22"/>
    </row>
    <row r="30" spans="1:256" s="57" customFormat="1">
      <c r="A30" s="22"/>
      <c r="B30" s="22"/>
      <c r="C30" s="22"/>
      <c r="D30" s="22"/>
      <c r="E30" s="67"/>
      <c r="F30" s="22"/>
      <c r="G30" s="22"/>
      <c r="H30" s="22"/>
      <c r="I30" s="22"/>
      <c r="J30" s="22"/>
      <c r="K30" s="22"/>
      <c r="L30" s="22"/>
      <c r="M30" s="22"/>
      <c r="N30" s="22"/>
      <c r="O30" s="22"/>
      <c r="P30" s="22"/>
      <c r="Q30" s="22"/>
      <c r="R30" s="22"/>
      <c r="S30" s="22"/>
      <c r="T30" s="22"/>
      <c r="U30"/>
      <c r="V30" s="145"/>
      <c r="W30" s="22"/>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s="57" customFormat="1">
      <c r="A31" s="22"/>
      <c r="B31" s="65" t="s">
        <v>253</v>
      </c>
      <c r="D31" s="22"/>
      <c r="E31" s="67"/>
      <c r="F31" s="22"/>
      <c r="G31" s="22"/>
      <c r="H31" s="22"/>
      <c r="I31" s="22"/>
      <c r="J31" s="22"/>
      <c r="K31" s="22"/>
      <c r="L31" s="22"/>
      <c r="M31" s="22"/>
      <c r="N31" s="22"/>
      <c r="O31" s="22"/>
      <c r="P31" s="22"/>
      <c r="Q31" s="22"/>
      <c r="R31" s="22"/>
      <c r="S31" s="22"/>
      <c r="T31" s="22"/>
      <c r="U31"/>
      <c r="V31" s="22"/>
      <c r="W31" s="22"/>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s="57" customFormat="1">
      <c r="A32" s="22"/>
      <c r="B32" s="22"/>
      <c r="C32" s="65"/>
      <c r="D32" s="22"/>
      <c r="E32" s="67"/>
      <c r="F32" s="22"/>
      <c r="G32" s="22"/>
      <c r="H32" s="22"/>
      <c r="I32" s="22"/>
      <c r="J32" s="22"/>
      <c r="K32" s="22"/>
      <c r="L32" s="22"/>
      <c r="M32" s="22"/>
      <c r="N32" s="22"/>
      <c r="O32" s="22"/>
      <c r="P32" s="22"/>
      <c r="Q32" s="22"/>
      <c r="R32" s="22"/>
      <c r="S32" s="22"/>
      <c r="T32" s="22"/>
      <c r="U32"/>
      <c r="V32" s="22"/>
      <c r="W32" s="2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s="57" customFormat="1">
      <c r="A33" s="22"/>
      <c r="B33" s="22"/>
      <c r="C33" s="22" t="s">
        <v>263</v>
      </c>
      <c r="D33" s="22"/>
      <c r="E33" s="67"/>
      <c r="F33" s="22"/>
      <c r="G33" s="22"/>
      <c r="H33" s="22"/>
      <c r="I33" s="22"/>
      <c r="J33" s="22"/>
      <c r="K33" s="22"/>
      <c r="L33" s="22"/>
      <c r="M33" s="22"/>
      <c r="N33" s="22"/>
      <c r="O33" s="22"/>
      <c r="P33" s="22"/>
      <c r="Q33" s="22"/>
      <c r="R33" s="22"/>
      <c r="S33" s="22"/>
      <c r="T33" s="22"/>
      <c r="U33"/>
      <c r="V33" s="22"/>
      <c r="W33" s="22"/>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s="57" customFormat="1">
      <c r="A34" s="22"/>
      <c r="B34" s="22"/>
      <c r="C34" s="22" t="s">
        <v>254</v>
      </c>
      <c r="D34" s="22"/>
      <c r="E34" s="67"/>
      <c r="F34" s="22"/>
      <c r="G34" s="22"/>
      <c r="H34" s="22"/>
      <c r="I34" s="22"/>
      <c r="J34" s="22"/>
      <c r="K34" s="22"/>
      <c r="L34" s="22"/>
      <c r="M34" s="22"/>
      <c r="N34" s="22"/>
      <c r="O34" s="22"/>
      <c r="P34" s="22"/>
      <c r="Q34" s="22"/>
      <c r="R34" s="22"/>
      <c r="S34" s="22"/>
      <c r="T34" s="22"/>
      <c r="U34"/>
      <c r="V34" s="22"/>
      <c r="W34" s="22"/>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s="158" customFormat="1"/>
    <row r="36" spans="1:256" s="158" customFormat="1">
      <c r="C36" s="25" t="s">
        <v>448</v>
      </c>
    </row>
    <row r="37" spans="1:256" s="158" customFormat="1"/>
    <row r="38" spans="1:256" s="158" customFormat="1">
      <c r="C38" s="60" t="s">
        <v>225</v>
      </c>
      <c r="E38" s="27" t="s">
        <v>27</v>
      </c>
      <c r="H38" s="149"/>
      <c r="I38" s="149"/>
      <c r="J38" s="149"/>
      <c r="K38" s="149"/>
      <c r="L38" s="149"/>
      <c r="M38" s="149"/>
      <c r="N38" s="149"/>
      <c r="O38" s="149"/>
      <c r="P38" s="149"/>
      <c r="Q38" s="149"/>
      <c r="R38" s="149"/>
      <c r="S38" s="149"/>
      <c r="T38" s="149"/>
      <c r="V38" s="40" t="s">
        <v>227</v>
      </c>
    </row>
    <row r="39" spans="1:256" s="158" customFormat="1">
      <c r="C39" s="60" t="s">
        <v>225</v>
      </c>
      <c r="E39" s="27" t="s">
        <v>27</v>
      </c>
      <c r="H39" s="149"/>
      <c r="I39" s="149"/>
      <c r="J39" s="149"/>
      <c r="K39" s="149"/>
      <c r="L39" s="149"/>
      <c r="M39" s="149"/>
      <c r="N39" s="149"/>
      <c r="O39" s="149"/>
      <c r="P39" s="149"/>
      <c r="Q39" s="149"/>
      <c r="R39" s="149"/>
      <c r="S39" s="149"/>
      <c r="T39" s="149"/>
      <c r="V39" s="40" t="s">
        <v>227</v>
      </c>
    </row>
    <row r="40" spans="1:256" s="158" customFormat="1">
      <c r="C40" s="60" t="s">
        <v>225</v>
      </c>
      <c r="E40" s="27" t="s">
        <v>27</v>
      </c>
      <c r="H40" s="149"/>
      <c r="I40" s="149"/>
      <c r="J40" s="149"/>
      <c r="K40" s="149"/>
      <c r="L40" s="149"/>
      <c r="M40" s="149"/>
      <c r="N40" s="149"/>
      <c r="O40" s="149"/>
      <c r="P40" s="149"/>
      <c r="Q40" s="149"/>
      <c r="R40" s="149"/>
      <c r="S40" s="149"/>
      <c r="T40" s="149"/>
      <c r="V40" s="40" t="s">
        <v>227</v>
      </c>
    </row>
    <row r="41" spans="1:256"/>
    <row r="42" spans="1:256" s="57" customFormat="1">
      <c r="A42" s="22"/>
      <c r="B42" s="65" t="s">
        <v>299</v>
      </c>
      <c r="C42" s="22"/>
      <c r="D42" s="22"/>
      <c r="E42" s="22"/>
      <c r="F42" s="22"/>
      <c r="G42" s="22"/>
      <c r="H42" s="22"/>
      <c r="I42" s="22"/>
      <c r="J42" s="22"/>
      <c r="K42" s="22"/>
      <c r="L42" s="22"/>
      <c r="M42" s="22"/>
      <c r="N42" s="22"/>
      <c r="O42" s="22"/>
      <c r="P42" s="22"/>
      <c r="Q42" s="22"/>
      <c r="R42" s="22"/>
      <c r="S42" s="22"/>
      <c r="T42" s="22"/>
      <c r="U42"/>
      <c r="V42" s="22"/>
      <c r="W42" s="22"/>
    </row>
    <row r="43" spans="1:256" s="57" customFormat="1">
      <c r="A43" s="22"/>
      <c r="B43" s="22"/>
      <c r="C43" s="22"/>
      <c r="D43" s="22"/>
      <c r="E43" s="22"/>
      <c r="F43" s="22"/>
      <c r="G43" s="22"/>
      <c r="H43" s="22"/>
      <c r="I43" s="22"/>
      <c r="J43" s="22"/>
      <c r="K43" s="22"/>
      <c r="L43" s="22"/>
      <c r="M43" s="22"/>
      <c r="N43" s="22"/>
      <c r="O43" s="22"/>
      <c r="P43" s="22"/>
      <c r="Q43" s="22"/>
      <c r="R43" s="22"/>
      <c r="S43" s="22"/>
      <c r="T43" s="22"/>
      <c r="U43"/>
      <c r="V43" s="22"/>
      <c r="W43" s="22"/>
    </row>
    <row r="44" spans="1:256" s="57" customFormat="1" ht="61.5" customHeight="1">
      <c r="A44" s="22"/>
      <c r="B44" s="22"/>
      <c r="C44" s="232" t="s">
        <v>329</v>
      </c>
      <c r="D44" s="232"/>
      <c r="E44" s="232"/>
      <c r="F44" s="22"/>
      <c r="G44" s="22"/>
      <c r="H44" s="22"/>
      <c r="I44" s="22"/>
      <c r="J44" s="22"/>
      <c r="K44" s="22"/>
      <c r="L44"/>
      <c r="M44"/>
      <c r="N44"/>
      <c r="O44" s="22"/>
      <c r="P44" s="22"/>
      <c r="Q44" s="22"/>
      <c r="R44" s="22"/>
      <c r="S44" s="22"/>
      <c r="T44" s="22"/>
      <c r="U44"/>
      <c r="V44" s="22"/>
      <c r="W44" s="22"/>
    </row>
    <row r="45" spans="1:256" s="57" customFormat="1" ht="12.75" customHeight="1">
      <c r="A45" s="22"/>
      <c r="B45" s="22"/>
      <c r="C45" s="22"/>
      <c r="D45" s="22"/>
      <c r="E45" s="22"/>
      <c r="F45" s="22"/>
      <c r="G45" s="22"/>
      <c r="H45" s="22"/>
      <c r="I45" s="22"/>
      <c r="J45" s="22"/>
      <c r="K45" s="22"/>
      <c r="L45" s="22"/>
      <c r="M45" s="22"/>
      <c r="N45" s="22"/>
      <c r="O45" s="22"/>
      <c r="P45" s="22"/>
      <c r="Q45" s="22"/>
      <c r="R45" s="22"/>
      <c r="S45" s="22"/>
      <c r="T45" s="22"/>
      <c r="U45"/>
      <c r="V45" s="22"/>
      <c r="W45" s="22"/>
    </row>
    <row r="46" spans="1:256" s="94" customFormat="1" ht="61.5" customHeight="1">
      <c r="A46" s="22"/>
      <c r="B46" s="22"/>
      <c r="C46" s="232" t="s">
        <v>330</v>
      </c>
      <c r="D46" s="232"/>
      <c r="E46" s="232"/>
      <c r="F46" s="22"/>
      <c r="G46" s="22"/>
      <c r="H46" s="22"/>
      <c r="I46" s="22"/>
      <c r="J46" s="22"/>
      <c r="K46" s="22"/>
      <c r="L46" s="22"/>
      <c r="M46" s="22"/>
      <c r="N46" s="22"/>
      <c r="O46" s="22"/>
      <c r="P46" s="22"/>
      <c r="Q46" s="22"/>
      <c r="R46" s="22"/>
      <c r="S46" s="22"/>
      <c r="T46" s="22"/>
      <c r="U46"/>
      <c r="V46" s="22"/>
      <c r="W46" s="22"/>
    </row>
    <row r="47" spans="1:256" s="57" customFormat="1">
      <c r="D47" s="22"/>
      <c r="E47" s="22"/>
      <c r="F47" s="22"/>
      <c r="G47" s="22"/>
      <c r="U47"/>
    </row>
    <row r="48" spans="1:256" s="57" customFormat="1">
      <c r="U48"/>
    </row>
    <row r="49" hidden="1"/>
    <row r="50" hidden="1"/>
    <row r="51" hidden="1"/>
    <row r="52" hidden="1"/>
    <row r="53" hidden="1"/>
    <row r="54" hidden="1"/>
    <row r="55" hidden="1"/>
    <row r="56" hidden="1"/>
    <row r="57" hidden="1"/>
    <row r="58" hidden="1"/>
    <row r="59" ht="12.75" hidden="1" customHeight="1"/>
    <row r="60" ht="12.75" hidden="1" customHeight="1"/>
    <row r="61" ht="12.75" hidden="1" customHeight="1"/>
    <row r="62" ht="12.75" hidden="1" customHeight="1"/>
    <row r="63" ht="12.75" hidden="1" customHeight="1"/>
    <row r="64" ht="12.75" hidden="1" customHeight="1"/>
    <row r="65" ht="12.75" hidden="1" customHeight="1"/>
    <row r="66" ht="12.75" hidden="1" customHeight="1"/>
    <row r="67" ht="12.75" hidden="1" customHeight="1"/>
    <row r="68" ht="12.75" hidden="1" customHeight="1"/>
    <row r="69" ht="12.75" hidden="1" customHeight="1"/>
    <row r="70" ht="12.75" hidden="1" customHeight="1"/>
    <row r="71" ht="12.75" hidden="1" customHeight="1"/>
    <row r="72" ht="12.75" hidden="1" customHeight="1"/>
    <row r="73" ht="12.75" hidden="1" customHeight="1"/>
    <row r="74" ht="12.75" hidden="1" customHeight="1"/>
    <row r="75" ht="12.75" hidden="1" customHeight="1"/>
    <row r="76" ht="12.75" hidden="1" customHeight="1"/>
    <row r="77" ht="12.75" hidden="1" customHeight="1"/>
    <row r="78" ht="12.75" hidden="1" customHeight="1"/>
    <row r="79" ht="12.75" hidden="1" customHeight="1"/>
    <row r="80" ht="12.75" hidden="1" customHeight="1"/>
    <row r="81" ht="12.75" hidden="1" customHeight="1"/>
    <row r="82" ht="12.75" hidden="1" customHeight="1"/>
    <row r="83" ht="12.75" hidden="1" customHeight="1"/>
    <row r="84" ht="12.75" hidden="1" customHeight="1"/>
    <row r="85" ht="12.75" hidden="1" customHeight="1"/>
    <row r="86" ht="12.75" hidden="1" customHeight="1"/>
    <row r="87" ht="12.75" hidden="1" customHeight="1"/>
    <row r="88" ht="12.75" hidden="1" customHeight="1"/>
    <row r="89" ht="12.75" hidden="1" customHeight="1"/>
    <row r="90" ht="12.75" hidden="1" customHeight="1"/>
    <row r="91" ht="12.75" hidden="1" customHeight="1"/>
    <row r="92" ht="12.75" hidden="1" customHeight="1"/>
    <row r="93" ht="12.75" hidden="1" customHeight="1"/>
    <row r="94" ht="12.75" hidden="1" customHeight="1"/>
    <row r="95" ht="12.75" hidden="1" customHeight="1"/>
    <row r="96" ht="12.75" hidden="1" customHeight="1"/>
    <row r="97" ht="12.75" hidden="1" customHeight="1"/>
    <row r="98" ht="12.75" hidden="1" customHeight="1"/>
    <row r="99" ht="12.75" hidden="1" customHeight="1"/>
    <row r="100" ht="12.75" hidden="1" customHeight="1"/>
    <row r="101" ht="12.75" hidden="1" customHeight="1"/>
    <row r="102" ht="12.75" hidden="1" customHeight="1"/>
    <row r="103" ht="12.75" hidden="1" customHeight="1"/>
    <row r="104" ht="12.75" hidden="1" customHeight="1"/>
    <row r="105" ht="12.75" hidden="1" customHeight="1"/>
    <row r="106" ht="12.75" hidden="1" customHeight="1"/>
    <row r="107" ht="12.75" hidden="1" customHeight="1"/>
    <row r="108" ht="12.75" hidden="1" customHeight="1"/>
    <row r="109" ht="12.75" hidden="1" customHeight="1"/>
    <row r="110" ht="12.75" hidden="1" customHeight="1"/>
    <row r="111" ht="12.75" hidden="1" customHeight="1"/>
    <row r="112" ht="12.75" hidden="1" customHeight="1"/>
    <row r="113" ht="12.75" hidden="1" customHeight="1"/>
    <row r="114" ht="12.75" hidden="1" customHeight="1"/>
    <row r="115" ht="12.75" hidden="1" customHeight="1"/>
    <row r="116" ht="12.75" hidden="1" customHeight="1"/>
    <row r="117" ht="12.75" hidden="1" customHeight="1"/>
    <row r="118" ht="12.75" hidden="1" customHeight="1"/>
    <row r="119" ht="12.75" hidden="1" customHeight="1"/>
    <row r="120" ht="12.75" hidden="1" customHeight="1"/>
    <row r="121" ht="12.75" hidden="1" customHeight="1"/>
    <row r="122" ht="12.75" hidden="1" customHeight="1"/>
    <row r="123" ht="12.75" hidden="1" customHeight="1"/>
    <row r="124" ht="12.75" hidden="1" customHeight="1"/>
    <row r="125" ht="12.75" hidden="1" customHeight="1"/>
    <row r="126" ht="12.75" hidden="1" customHeight="1"/>
    <row r="127" ht="12.75" hidden="1" customHeight="1"/>
    <row r="128" ht="12.75" hidden="1" customHeight="1"/>
    <row r="129" ht="12.75" hidden="1" customHeight="1"/>
    <row r="130" ht="12.75" hidden="1" customHeight="1"/>
    <row r="131" ht="12.75" hidden="1" customHeight="1"/>
    <row r="132" ht="12.75" hidden="1" customHeight="1"/>
    <row r="133" ht="12.75" hidden="1" customHeight="1"/>
    <row r="134" ht="12.75" hidden="1" customHeight="1"/>
    <row r="135" ht="12.75" hidden="1" customHeight="1"/>
    <row r="136" ht="12.75" hidden="1" customHeight="1"/>
    <row r="137" ht="12.75" hidden="1" customHeight="1"/>
    <row r="138" ht="12.75" hidden="1" customHeight="1"/>
    <row r="139" ht="12.75" hidden="1" customHeight="1"/>
    <row r="140" ht="12.75" hidden="1" customHeight="1"/>
    <row r="141" ht="12.75" hidden="1" customHeight="1"/>
    <row r="142" ht="12.75" hidden="1" customHeight="1"/>
    <row r="143" ht="12.75" hidden="1" customHeight="1"/>
    <row r="144" ht="12.75" hidden="1" customHeight="1"/>
    <row r="145" ht="12.75" hidden="1" customHeight="1"/>
    <row r="146" ht="12.75" hidden="1" customHeight="1"/>
    <row r="147" ht="12.75" hidden="1" customHeight="1"/>
    <row r="148" ht="12.75" hidden="1" customHeight="1"/>
    <row r="149" ht="12.75" hidden="1" customHeight="1"/>
    <row r="150" ht="12.75" hidden="1" customHeight="1"/>
    <row r="151" ht="12.75" hidden="1" customHeight="1"/>
    <row r="152" ht="12.75" hidden="1" customHeight="1"/>
    <row r="153" ht="12.75" hidden="1" customHeight="1"/>
    <row r="154" ht="12.75" hidden="1" customHeight="1"/>
    <row r="155" ht="12.75" hidden="1" customHeight="1"/>
    <row r="156" ht="12.75" hidden="1" customHeight="1"/>
    <row r="157" ht="12.75" hidden="1" customHeight="1"/>
    <row r="158" ht="12.75" hidden="1" customHeight="1"/>
    <row r="159" ht="12.75" hidden="1" customHeight="1"/>
    <row r="160" ht="12.75" hidden="1" customHeight="1"/>
  </sheetData>
  <mergeCells count="2">
    <mergeCell ref="C44:E44"/>
    <mergeCell ref="C46:E46"/>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sheetPr codeName="Sheet23">
    <tabColor rgb="FF92D050"/>
  </sheetPr>
  <dimension ref="A1:AD358"/>
  <sheetViews>
    <sheetView showGridLines="0" zoomScale="70" zoomScaleNormal="70" workbookViewId="0"/>
  </sheetViews>
  <sheetFormatPr defaultColWidth="0" defaultRowHeight="12.75" customHeight="1" zeroHeight="1"/>
  <cols>
    <col min="1" max="1" width="2.375" customWidth="1"/>
    <col min="2" max="2" width="3.125" customWidth="1"/>
    <col min="3" max="3" width="63.125" customWidth="1"/>
    <col min="4" max="4" width="9.25" customWidth="1"/>
    <col min="5" max="5" width="7.625" customWidth="1"/>
    <col min="6" max="6" width="1.75" customWidth="1"/>
    <col min="7" max="7" width="1.5" customWidth="1"/>
    <col min="8" max="21" width="10.625" customWidth="1"/>
    <col min="22" max="22" width="43.125" customWidth="1"/>
    <col min="23" max="30" width="10.625" hidden="1" customWidth="1"/>
  </cols>
  <sheetData>
    <row r="1" spans="1:30" s="94" customFormat="1">
      <c r="A1" s="3"/>
      <c r="B1" s="3"/>
      <c r="C1" s="3"/>
      <c r="D1" s="3"/>
      <c r="E1" s="3"/>
      <c r="F1" s="3"/>
      <c r="G1" s="3"/>
      <c r="H1" s="3"/>
      <c r="I1" s="3"/>
      <c r="J1" s="3"/>
      <c r="K1" s="3"/>
      <c r="L1" s="3"/>
      <c r="M1" s="3"/>
      <c r="N1" s="3"/>
      <c r="O1" s="3"/>
      <c r="P1" s="3"/>
      <c r="Q1" s="3"/>
      <c r="R1" s="3"/>
      <c r="S1" s="3"/>
      <c r="T1" s="3"/>
      <c r="U1" s="3"/>
      <c r="V1" s="3"/>
      <c r="W1" s="3"/>
      <c r="X1" s="32"/>
      <c r="Y1" s="32"/>
      <c r="Z1" s="32"/>
      <c r="AA1" s="32"/>
      <c r="AB1" s="32"/>
      <c r="AC1" s="32"/>
      <c r="AD1" s="32"/>
    </row>
    <row r="2" spans="1:30" s="94" customFormat="1">
      <c r="A2" s="3"/>
      <c r="B2" s="3"/>
      <c r="C2" s="3"/>
      <c r="D2" s="3"/>
      <c r="E2" s="3"/>
      <c r="F2" s="3"/>
      <c r="G2" s="3"/>
      <c r="H2" s="3"/>
      <c r="I2" s="3"/>
      <c r="J2" s="3"/>
      <c r="K2" s="3"/>
      <c r="L2" s="3"/>
      <c r="M2" s="3"/>
      <c r="N2" s="3"/>
      <c r="O2" s="3"/>
      <c r="P2" s="3"/>
      <c r="Q2" s="3"/>
      <c r="R2" s="3"/>
      <c r="S2" s="3"/>
      <c r="T2" s="3"/>
      <c r="U2" s="3"/>
      <c r="V2" s="3"/>
      <c r="W2" s="3"/>
      <c r="X2" s="32"/>
      <c r="Y2" s="32"/>
      <c r="Z2" s="32"/>
      <c r="AA2" s="32"/>
      <c r="AB2" s="32"/>
      <c r="AC2" s="32"/>
      <c r="AD2" s="32"/>
    </row>
    <row r="3" spans="1:30" s="94" customFormat="1" ht="19.5">
      <c r="A3" s="3"/>
      <c r="B3" s="3"/>
      <c r="C3" s="3"/>
      <c r="D3" s="4" t="s">
        <v>0</v>
      </c>
      <c r="E3" s="3"/>
      <c r="F3" s="3"/>
      <c r="G3" s="3"/>
      <c r="H3" s="3"/>
      <c r="I3" s="3"/>
      <c r="J3" s="3"/>
      <c r="K3" s="3"/>
      <c r="L3" s="3"/>
      <c r="M3" s="3"/>
      <c r="N3" s="3"/>
      <c r="O3" s="3"/>
      <c r="P3" s="3"/>
      <c r="Q3" s="3"/>
      <c r="R3" s="3"/>
      <c r="S3" s="3"/>
      <c r="T3" s="3"/>
      <c r="U3" s="3"/>
      <c r="V3" s="3"/>
      <c r="W3" s="3"/>
      <c r="X3" s="32"/>
      <c r="Y3" s="32"/>
      <c r="Z3" s="32"/>
      <c r="AA3" s="32"/>
      <c r="AB3" s="32"/>
      <c r="AC3" s="32"/>
      <c r="AD3" s="32"/>
    </row>
    <row r="4" spans="1:30" s="94" customFormat="1">
      <c r="A4" s="3"/>
      <c r="B4" s="3"/>
      <c r="C4" s="3"/>
      <c r="D4" s="3"/>
      <c r="E4" s="3"/>
      <c r="F4" s="3"/>
      <c r="G4" s="3"/>
      <c r="H4" s="3"/>
      <c r="I4" s="3"/>
      <c r="J4" s="3"/>
      <c r="K4" s="3"/>
      <c r="L4" s="3"/>
      <c r="M4" s="3"/>
      <c r="N4" s="3"/>
      <c r="O4" s="3"/>
      <c r="P4" s="3"/>
      <c r="Q4" s="3"/>
      <c r="R4" s="3"/>
      <c r="S4" s="3"/>
      <c r="T4" s="3"/>
      <c r="U4" s="3"/>
      <c r="V4" s="3"/>
      <c r="W4" s="3"/>
      <c r="X4" s="32"/>
      <c r="Y4" s="32"/>
      <c r="Z4" s="32"/>
      <c r="AA4" s="32"/>
      <c r="AB4" s="32"/>
      <c r="AC4" s="32"/>
      <c r="AD4" s="32"/>
    </row>
    <row r="5" spans="1:30" s="94" customFormat="1" ht="18">
      <c r="A5" s="3"/>
      <c r="B5" s="3"/>
      <c r="C5" s="3"/>
      <c r="D5" s="73" t="s">
        <v>473</v>
      </c>
      <c r="E5" s="3"/>
      <c r="F5" s="3"/>
      <c r="G5" s="3"/>
      <c r="H5" s="3"/>
      <c r="I5" s="3"/>
      <c r="J5" s="3"/>
      <c r="K5" s="3"/>
      <c r="L5" s="3"/>
      <c r="M5" s="3"/>
      <c r="N5" s="3"/>
      <c r="O5" s="3"/>
      <c r="P5" s="3"/>
      <c r="Q5" s="3"/>
      <c r="R5" s="3"/>
      <c r="S5" s="3"/>
      <c r="T5" s="3"/>
      <c r="U5" s="3"/>
      <c r="V5" s="3"/>
      <c r="W5" s="3"/>
      <c r="X5" s="32"/>
      <c r="Y5" s="32"/>
      <c r="Z5" s="32"/>
      <c r="AA5" s="32"/>
      <c r="AB5" s="32"/>
      <c r="AC5" s="32"/>
      <c r="AD5" s="32"/>
    </row>
    <row r="6" spans="1:30" s="94" customFormat="1" ht="18" customHeight="1">
      <c r="A6" s="3"/>
      <c r="B6" s="3"/>
      <c r="C6" s="3"/>
      <c r="D6" s="3"/>
      <c r="E6" s="3"/>
      <c r="F6" s="3"/>
      <c r="G6" s="3"/>
      <c r="H6" s="3"/>
      <c r="I6" s="3"/>
      <c r="J6" s="3"/>
      <c r="K6" s="3"/>
      <c r="L6" s="3"/>
      <c r="M6" s="3"/>
      <c r="N6" s="3"/>
      <c r="O6" s="3"/>
      <c r="P6" s="3"/>
      <c r="Q6" s="3"/>
      <c r="R6" s="3"/>
      <c r="S6" s="3"/>
      <c r="T6" s="3"/>
      <c r="U6" s="3"/>
      <c r="V6" s="3"/>
      <c r="W6" s="3"/>
      <c r="X6" s="32"/>
      <c r="Y6" s="32"/>
      <c r="Z6" s="32"/>
      <c r="AA6" s="32"/>
      <c r="AB6" s="32"/>
      <c r="AC6" s="32"/>
      <c r="AD6" s="32"/>
    </row>
    <row r="7" spans="1:30" s="94" customFormat="1"/>
    <row r="8" spans="1:30" s="94" customFormat="1">
      <c r="B8" s="25" t="s">
        <v>515</v>
      </c>
    </row>
    <row r="9" spans="1:30" s="94" customFormat="1">
      <c r="B9" s="25"/>
    </row>
    <row r="10" spans="1:30" s="94" customFormat="1">
      <c r="C10" s="22" t="s">
        <v>226</v>
      </c>
      <c r="D10" s="22"/>
      <c r="E10" s="22"/>
      <c r="F10" s="22"/>
      <c r="G10" s="22"/>
      <c r="H10" s="82">
        <f>'1'!H$10</f>
        <v>1</v>
      </c>
      <c r="I10" s="82">
        <f>'1'!I$10</f>
        <v>2</v>
      </c>
      <c r="J10" s="82">
        <f>'1'!J$10</f>
        <v>3</v>
      </c>
      <c r="K10" s="82">
        <f>'1'!K$10</f>
        <v>4</v>
      </c>
      <c r="L10" s="82">
        <f>'1'!L$10</f>
        <v>5</v>
      </c>
      <c r="M10" s="82">
        <f>'1'!M$10</f>
        <v>6</v>
      </c>
      <c r="N10" s="82">
        <f>'1'!N$10</f>
        <v>7</v>
      </c>
      <c r="O10" s="82">
        <f>'1'!O$10</f>
        <v>8</v>
      </c>
      <c r="P10" s="82">
        <f>'1'!P$10</f>
        <v>9</v>
      </c>
      <c r="Q10" s="82">
        <f>'1'!Q$10</f>
        <v>10</v>
      </c>
      <c r="R10" s="82">
        <f>'1'!R$10</f>
        <v>11</v>
      </c>
      <c r="S10" s="82">
        <f>'1'!S$10</f>
        <v>12</v>
      </c>
      <c r="T10" s="82">
        <f>'1'!T$10</f>
        <v>13</v>
      </c>
    </row>
    <row r="11" spans="1:30" s="94" customFormat="1"/>
    <row r="12" spans="1:30" s="94" customFormat="1">
      <c r="C12" s="94" t="s">
        <v>20</v>
      </c>
      <c r="H12" s="82">
        <f>'1'!H11</f>
        <v>2014</v>
      </c>
      <c r="I12" s="82">
        <f>'1'!I11</f>
        <v>2015</v>
      </c>
      <c r="J12" s="82">
        <f>'1'!J11</f>
        <v>2016</v>
      </c>
      <c r="K12" s="82">
        <f>'1'!K11</f>
        <v>2017</v>
      </c>
      <c r="L12" s="82">
        <f>'1'!L11</f>
        <v>2018</v>
      </c>
      <c r="M12" s="82">
        <f>'1'!M11</f>
        <v>2019</v>
      </c>
      <c r="N12" s="82">
        <f>'1'!N11</f>
        <v>2020</v>
      </c>
      <c r="O12" s="82">
        <f>'1'!O11</f>
        <v>2021</v>
      </c>
      <c r="P12" s="82">
        <f>'1'!P11</f>
        <v>2022</v>
      </c>
      <c r="Q12" s="82">
        <f>'1'!Q11</f>
        <v>2023</v>
      </c>
      <c r="R12" s="82">
        <f>'1'!R11</f>
        <v>2024</v>
      </c>
      <c r="S12" s="82">
        <f>'1'!S11</f>
        <v>2025</v>
      </c>
      <c r="T12" s="82">
        <f>'1'!T11</f>
        <v>2026</v>
      </c>
    </row>
    <row r="13" spans="1:30" s="94" customFormat="1"/>
    <row r="14" spans="1:30" s="94" customFormat="1">
      <c r="B14" s="25" t="s">
        <v>364</v>
      </c>
    </row>
    <row r="15" spans="1:30" s="94" customFormat="1">
      <c r="B15" s="25"/>
    </row>
    <row r="16" spans="1:30" s="94" customFormat="1" ht="53.25" customHeight="1">
      <c r="B16" s="233" t="s">
        <v>264</v>
      </c>
      <c r="C16" s="234"/>
      <c r="D16" s="234"/>
      <c r="E16" s="234"/>
      <c r="F16" s="234"/>
      <c r="G16" s="234"/>
      <c r="H16" s="234"/>
      <c r="I16" s="234"/>
      <c r="J16" s="234"/>
      <c r="K16" s="234"/>
      <c r="L16" s="234"/>
      <c r="M16" s="234"/>
      <c r="N16" s="234"/>
      <c r="O16" s="234"/>
      <c r="P16" s="234"/>
      <c r="Q16" s="234"/>
      <c r="R16" s="234"/>
      <c r="S16" s="234"/>
      <c r="T16" s="235"/>
    </row>
    <row r="17" spans="2:22" s="94" customFormat="1">
      <c r="B17" s="25"/>
      <c r="V17"/>
    </row>
    <row r="18" spans="2:22" s="94" customFormat="1">
      <c r="B18" s="111" t="s">
        <v>504</v>
      </c>
      <c r="C18" s="32"/>
      <c r="V18"/>
    </row>
    <row r="19" spans="2:22" s="189" customFormat="1">
      <c r="B19" s="111"/>
      <c r="C19" s="32"/>
    </row>
    <row r="20" spans="2:22">
      <c r="C20" s="25" t="s">
        <v>505</v>
      </c>
      <c r="D20" s="67" t="s">
        <v>27</v>
      </c>
      <c r="H20" s="119"/>
      <c r="I20" s="119"/>
      <c r="J20" s="119"/>
      <c r="K20" s="119"/>
      <c r="L20" s="119"/>
      <c r="M20" s="119"/>
      <c r="N20" s="119"/>
      <c r="O20" s="119"/>
      <c r="P20" s="119"/>
      <c r="Q20" s="119"/>
      <c r="R20" s="119"/>
      <c r="S20" s="119"/>
      <c r="T20" s="119"/>
    </row>
    <row r="21" spans="2:22" s="94" customFormat="1">
      <c r="V21"/>
    </row>
    <row r="22" spans="2:22" s="94" customFormat="1">
      <c r="C22" s="25" t="s">
        <v>471</v>
      </c>
      <c r="D22" s="67" t="s">
        <v>61</v>
      </c>
      <c r="H22" s="134"/>
      <c r="I22" s="134"/>
      <c r="J22" s="134"/>
      <c r="K22" s="134"/>
      <c r="L22" s="134"/>
      <c r="M22" s="134"/>
      <c r="N22" s="134"/>
      <c r="O22" s="134"/>
      <c r="P22" s="134"/>
      <c r="Q22" s="134"/>
      <c r="R22" s="134"/>
      <c r="S22" s="134"/>
      <c r="T22" s="134"/>
      <c r="V22"/>
    </row>
    <row r="23" spans="2:22" s="94" customFormat="1"/>
    <row r="24" spans="2:22" s="189" customFormat="1">
      <c r="C24" s="25" t="s">
        <v>472</v>
      </c>
      <c r="D24" s="27" t="s">
        <v>27</v>
      </c>
      <c r="H24" s="134"/>
      <c r="I24" s="134"/>
      <c r="J24" s="134"/>
      <c r="K24" s="134"/>
      <c r="L24" s="134"/>
      <c r="M24" s="134"/>
      <c r="N24" s="134"/>
      <c r="O24" s="134"/>
      <c r="P24" s="134"/>
      <c r="Q24" s="134"/>
      <c r="R24" s="134"/>
      <c r="S24" s="134"/>
      <c r="T24" s="134"/>
    </row>
    <row r="25" spans="2:22" s="189" customFormat="1"/>
    <row r="26" spans="2:22" s="189" customFormat="1">
      <c r="C26" s="25" t="s">
        <v>474</v>
      </c>
    </row>
    <row r="27" spans="2:22" s="189" customFormat="1">
      <c r="C27" s="42" t="s">
        <v>395</v>
      </c>
      <c r="D27" s="27" t="s">
        <v>27</v>
      </c>
      <c r="E27" s="27"/>
      <c r="H27" s="119"/>
      <c r="I27" s="119"/>
      <c r="J27" s="119"/>
      <c r="K27" s="119"/>
      <c r="L27" s="119"/>
      <c r="M27" s="119"/>
      <c r="N27" s="119"/>
      <c r="O27" s="119"/>
      <c r="P27" s="119"/>
      <c r="Q27" s="119"/>
      <c r="R27" s="119"/>
      <c r="S27" s="119"/>
      <c r="T27" s="119"/>
    </row>
    <row r="28" spans="2:22" s="189" customFormat="1">
      <c r="C28" s="42" t="s">
        <v>395</v>
      </c>
      <c r="D28" s="27" t="s">
        <v>27</v>
      </c>
      <c r="E28" s="27"/>
      <c r="H28" s="119"/>
      <c r="I28" s="119"/>
      <c r="J28" s="119"/>
      <c r="K28" s="119"/>
      <c r="L28" s="119"/>
      <c r="M28" s="119"/>
      <c r="N28" s="119"/>
      <c r="O28" s="119"/>
      <c r="P28" s="119"/>
      <c r="Q28" s="119"/>
      <c r="R28" s="119"/>
      <c r="S28" s="119"/>
      <c r="T28" s="119"/>
    </row>
    <row r="29" spans="2:22" s="189" customFormat="1">
      <c r="C29" s="42" t="s">
        <v>395</v>
      </c>
      <c r="D29" s="27" t="s">
        <v>27</v>
      </c>
      <c r="H29" s="119"/>
      <c r="I29" s="119"/>
      <c r="J29" s="119"/>
      <c r="K29" s="119"/>
      <c r="L29" s="119"/>
      <c r="M29" s="119"/>
      <c r="N29" s="119"/>
      <c r="O29" s="119"/>
      <c r="P29" s="119"/>
      <c r="Q29" s="119"/>
      <c r="R29" s="119"/>
      <c r="S29" s="119"/>
      <c r="T29" s="119"/>
    </row>
    <row r="30" spans="2:22" s="189" customFormat="1"/>
    <row r="31" spans="2:22" s="94" customFormat="1">
      <c r="B31" s="25" t="s">
        <v>492</v>
      </c>
    </row>
    <row r="32" spans="2:22" s="94" customFormat="1">
      <c r="B32" s="25"/>
    </row>
    <row r="33" spans="2:20">
      <c r="C33" s="22" t="s">
        <v>358</v>
      </c>
      <c r="D33" s="67" t="s">
        <v>27</v>
      </c>
      <c r="H33" s="119"/>
      <c r="I33" s="119"/>
      <c r="J33" s="119"/>
      <c r="K33" s="119"/>
      <c r="L33" s="119"/>
      <c r="M33" s="119"/>
      <c r="N33" s="119"/>
      <c r="O33" s="119"/>
      <c r="P33" s="119"/>
      <c r="Q33" s="119"/>
      <c r="R33" s="119"/>
      <c r="S33" s="119"/>
      <c r="T33" s="119"/>
    </row>
    <row r="34" spans="2:20">
      <c r="C34" s="22" t="s">
        <v>359</v>
      </c>
      <c r="D34" s="67" t="s">
        <v>27</v>
      </c>
      <c r="H34" s="119"/>
      <c r="I34" s="119"/>
      <c r="J34" s="119"/>
      <c r="K34" s="119"/>
      <c r="L34" s="119"/>
      <c r="M34" s="119"/>
      <c r="N34" s="119"/>
      <c r="O34" s="119"/>
      <c r="P34" s="119"/>
      <c r="Q34" s="119"/>
      <c r="R34" s="119"/>
      <c r="S34" s="119"/>
      <c r="T34" s="119"/>
    </row>
    <row r="35" spans="2:20">
      <c r="C35" s="22" t="s">
        <v>360</v>
      </c>
      <c r="D35" s="67" t="s">
        <v>27</v>
      </c>
      <c r="H35" s="119"/>
      <c r="I35" s="119"/>
      <c r="J35" s="119"/>
      <c r="K35" s="119"/>
      <c r="L35" s="119"/>
      <c r="M35" s="119"/>
      <c r="N35" s="119"/>
      <c r="O35" s="119"/>
      <c r="P35" s="119"/>
      <c r="Q35" s="119"/>
      <c r="R35" s="119"/>
      <c r="S35" s="119"/>
      <c r="T35" s="119"/>
    </row>
    <row r="36" spans="2:20">
      <c r="C36" s="22" t="s">
        <v>361</v>
      </c>
      <c r="D36" s="67" t="s">
        <v>27</v>
      </c>
      <c r="H36" s="119"/>
      <c r="I36" s="119"/>
      <c r="J36" s="119"/>
      <c r="K36" s="119"/>
      <c r="L36" s="119"/>
      <c r="M36" s="119"/>
      <c r="N36" s="119"/>
      <c r="O36" s="119"/>
      <c r="P36" s="119"/>
      <c r="Q36" s="119"/>
      <c r="R36" s="119"/>
      <c r="S36" s="119"/>
      <c r="T36" s="119"/>
    </row>
    <row r="37" spans="2:20">
      <c r="C37" s="22" t="s">
        <v>362</v>
      </c>
      <c r="D37" s="67" t="s">
        <v>27</v>
      </c>
      <c r="H37" s="119"/>
      <c r="I37" s="119"/>
      <c r="J37" s="119"/>
      <c r="K37" s="119"/>
      <c r="L37" s="119"/>
      <c r="M37" s="119"/>
      <c r="N37" s="119"/>
      <c r="O37" s="119"/>
      <c r="P37" s="119"/>
      <c r="Q37" s="119"/>
      <c r="R37" s="119"/>
      <c r="S37" s="119"/>
      <c r="T37" s="119"/>
    </row>
    <row r="38" spans="2:20">
      <c r="C38" s="60" t="s">
        <v>370</v>
      </c>
      <c r="D38" s="67" t="s">
        <v>27</v>
      </c>
      <c r="H38" s="119"/>
      <c r="I38" s="119"/>
      <c r="J38" s="119"/>
      <c r="K38" s="119"/>
      <c r="L38" s="119"/>
      <c r="M38" s="119"/>
      <c r="N38" s="119"/>
      <c r="O38" s="119"/>
      <c r="P38" s="119"/>
      <c r="Q38" s="119"/>
      <c r="R38" s="119"/>
      <c r="S38" s="119"/>
      <c r="T38" s="119"/>
    </row>
    <row r="39" spans="2:20">
      <c r="C39" s="110" t="s">
        <v>363</v>
      </c>
      <c r="D39" s="67" t="s">
        <v>27</v>
      </c>
      <c r="H39" s="118">
        <f t="shared" ref="H39:T39" si="0">SUM(H33:H38)</f>
        <v>0</v>
      </c>
      <c r="I39" s="118">
        <f t="shared" si="0"/>
        <v>0</v>
      </c>
      <c r="J39" s="118">
        <f t="shared" si="0"/>
        <v>0</v>
      </c>
      <c r="K39" s="118">
        <f t="shared" si="0"/>
        <v>0</v>
      </c>
      <c r="L39" s="118">
        <f t="shared" si="0"/>
        <v>0</v>
      </c>
      <c r="M39" s="118">
        <f t="shared" si="0"/>
        <v>0</v>
      </c>
      <c r="N39" s="118">
        <f t="shared" si="0"/>
        <v>0</v>
      </c>
      <c r="O39" s="118">
        <f t="shared" si="0"/>
        <v>0</v>
      </c>
      <c r="P39" s="118">
        <f t="shared" si="0"/>
        <v>0</v>
      </c>
      <c r="Q39" s="118">
        <f t="shared" si="0"/>
        <v>0</v>
      </c>
      <c r="R39" s="118">
        <f t="shared" si="0"/>
        <v>0</v>
      </c>
      <c r="S39" s="118">
        <f t="shared" si="0"/>
        <v>0</v>
      </c>
      <c r="T39" s="118">
        <f t="shared" si="0"/>
        <v>0</v>
      </c>
    </row>
    <row r="40" spans="2:20"/>
    <row r="41" spans="2:20">
      <c r="C41" s="94"/>
      <c r="D41" s="170" t="s">
        <v>277</v>
      </c>
      <c r="H41" s="83" t="str">
        <f t="shared" ref="H41:T41" si="1">IF((H20-H39)&lt;=0.001,"OK","Error")</f>
        <v>OK</v>
      </c>
      <c r="I41" s="83" t="str">
        <f t="shared" si="1"/>
        <v>OK</v>
      </c>
      <c r="J41" s="83" t="str">
        <f t="shared" si="1"/>
        <v>OK</v>
      </c>
      <c r="K41" s="83" t="str">
        <f t="shared" si="1"/>
        <v>OK</v>
      </c>
      <c r="L41" s="83" t="str">
        <f t="shared" si="1"/>
        <v>OK</v>
      </c>
      <c r="M41" s="83" t="str">
        <f t="shared" si="1"/>
        <v>OK</v>
      </c>
      <c r="N41" s="83" t="str">
        <f t="shared" si="1"/>
        <v>OK</v>
      </c>
      <c r="O41" s="83" t="str">
        <f t="shared" si="1"/>
        <v>OK</v>
      </c>
      <c r="P41" s="83" t="str">
        <f t="shared" si="1"/>
        <v>OK</v>
      </c>
      <c r="Q41" s="83" t="str">
        <f t="shared" si="1"/>
        <v>OK</v>
      </c>
      <c r="R41" s="83" t="str">
        <f t="shared" si="1"/>
        <v>OK</v>
      </c>
      <c r="S41" s="83" t="str">
        <f t="shared" si="1"/>
        <v>OK</v>
      </c>
      <c r="T41" s="83" t="str">
        <f t="shared" si="1"/>
        <v>OK</v>
      </c>
    </row>
    <row r="42" spans="2:20" s="189" customFormat="1"/>
    <row r="43" spans="2:20" s="189" customFormat="1">
      <c r="B43" s="111" t="s">
        <v>477</v>
      </c>
      <c r="C43" s="32"/>
    </row>
    <row r="44" spans="2:20" s="189" customFormat="1">
      <c r="B44" s="111"/>
      <c r="C44" s="32"/>
    </row>
    <row r="45" spans="2:20" s="189" customFormat="1">
      <c r="B45" s="111" t="s">
        <v>493</v>
      </c>
      <c r="C45" s="32"/>
    </row>
    <row r="46" spans="2:20" s="189" customFormat="1"/>
    <row r="47" spans="2:20" s="189" customFormat="1" ht="42" customHeight="1">
      <c r="B47" s="233" t="s">
        <v>264</v>
      </c>
      <c r="C47" s="234"/>
      <c r="D47" s="234"/>
      <c r="E47" s="234"/>
      <c r="F47" s="234"/>
      <c r="G47" s="234"/>
      <c r="H47" s="234"/>
      <c r="I47" s="234"/>
      <c r="J47" s="234"/>
      <c r="K47" s="234"/>
      <c r="L47" s="234"/>
      <c r="M47" s="234"/>
      <c r="N47" s="234"/>
      <c r="O47" s="234"/>
      <c r="P47" s="234"/>
      <c r="Q47" s="234"/>
      <c r="R47" s="234"/>
      <c r="S47" s="234"/>
      <c r="T47" s="235"/>
    </row>
    <row r="48" spans="2:20" s="189" customFormat="1"/>
    <row r="49" spans="2:20" s="189" customFormat="1">
      <c r="C49" s="189" t="s">
        <v>475</v>
      </c>
      <c r="D49" s="67" t="s">
        <v>27</v>
      </c>
      <c r="H49" s="119"/>
      <c r="I49" s="119"/>
      <c r="J49" s="119"/>
      <c r="K49" s="119"/>
      <c r="L49" s="119"/>
      <c r="M49" s="119"/>
      <c r="N49" s="119"/>
      <c r="O49" s="119"/>
      <c r="P49" s="119"/>
      <c r="Q49" s="119"/>
      <c r="R49" s="119"/>
      <c r="S49" s="119"/>
      <c r="T49" s="119"/>
    </row>
    <row r="50" spans="2:20" s="189" customFormat="1"/>
    <row r="51" spans="2:20" s="189" customFormat="1">
      <c r="B51" s="111" t="s">
        <v>494</v>
      </c>
      <c r="C51" s="32"/>
    </row>
    <row r="52" spans="2:20" s="189" customFormat="1"/>
    <row r="53" spans="2:20" s="189" customFormat="1" ht="42.75" customHeight="1">
      <c r="B53" s="233" t="s">
        <v>264</v>
      </c>
      <c r="C53" s="234"/>
      <c r="D53" s="234"/>
      <c r="E53" s="234"/>
      <c r="F53" s="234"/>
      <c r="G53" s="234"/>
      <c r="H53" s="234"/>
      <c r="I53" s="234"/>
      <c r="J53" s="234"/>
      <c r="K53" s="234"/>
      <c r="L53" s="234"/>
      <c r="M53" s="234"/>
      <c r="N53" s="234"/>
      <c r="O53" s="234"/>
      <c r="P53" s="234"/>
      <c r="Q53" s="234"/>
      <c r="R53" s="234"/>
      <c r="S53" s="234"/>
      <c r="T53" s="235"/>
    </row>
    <row r="54" spans="2:20" s="189" customFormat="1"/>
    <row r="55" spans="2:20" s="189" customFormat="1">
      <c r="C55" s="189" t="s">
        <v>476</v>
      </c>
      <c r="D55" s="67" t="s">
        <v>27</v>
      </c>
      <c r="H55" s="119"/>
      <c r="I55" s="119"/>
      <c r="J55" s="119"/>
      <c r="K55" s="119"/>
      <c r="L55" s="119"/>
      <c r="M55" s="119"/>
      <c r="N55" s="119"/>
      <c r="O55" s="119"/>
      <c r="P55" s="119"/>
      <c r="Q55" s="119"/>
      <c r="R55" s="119"/>
      <c r="S55" s="119"/>
      <c r="T55" s="119"/>
    </row>
    <row r="56" spans="2:20" s="189" customFormat="1"/>
    <row r="57" spans="2:20" s="94" customFormat="1">
      <c r="B57" s="25" t="s">
        <v>478</v>
      </c>
    </row>
    <row r="58" spans="2:20" s="94" customFormat="1"/>
    <row r="59" spans="2:20" s="94" customFormat="1">
      <c r="C59" s="22" t="s">
        <v>469</v>
      </c>
    </row>
    <row r="60" spans="2:20" s="189" customFormat="1">
      <c r="C60" s="22"/>
    </row>
    <row r="61" spans="2:20" hidden="1"/>
    <row r="62" spans="2:20" hidden="1"/>
    <row r="63" spans="2:20" hidden="1"/>
    <row r="64" spans="2:20"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t="12.75" hidden="1" customHeight="1"/>
    <row r="150" ht="12.75" hidden="1" customHeight="1"/>
    <row r="151" ht="12.75" hidden="1" customHeight="1"/>
    <row r="152" ht="12.75" hidden="1" customHeight="1"/>
    <row r="153" ht="12.75" hidden="1" customHeight="1"/>
    <row r="154" ht="12.75" hidden="1" customHeight="1"/>
    <row r="155" ht="12.75" hidden="1" customHeight="1"/>
    <row r="156" ht="12.75" hidden="1" customHeight="1"/>
    <row r="157" ht="12.75" hidden="1" customHeight="1"/>
    <row r="158" ht="12.75" hidden="1" customHeight="1"/>
    <row r="159" ht="12.75" hidden="1" customHeight="1"/>
    <row r="160" ht="12.75" hidden="1" customHeight="1"/>
    <row r="161" ht="12.75" hidden="1" customHeight="1"/>
    <row r="162" ht="12.75" hidden="1" customHeight="1"/>
    <row r="163" ht="12.75" hidden="1" customHeight="1"/>
    <row r="164" ht="12.75" hidden="1" customHeight="1"/>
    <row r="165" ht="12.75" hidden="1" customHeight="1"/>
    <row r="166" ht="12.75" hidden="1" customHeight="1"/>
    <row r="167" ht="12.75" hidden="1" customHeight="1"/>
    <row r="168" ht="12.75" hidden="1" customHeight="1"/>
    <row r="169" ht="12.75" hidden="1" customHeight="1"/>
    <row r="170" ht="12.75" hidden="1" customHeight="1"/>
    <row r="171" ht="12.75" hidden="1" customHeight="1"/>
    <row r="172" ht="12.75" hidden="1" customHeight="1"/>
    <row r="173" ht="12.75" hidden="1" customHeight="1"/>
    <row r="174" ht="12.75" hidden="1" customHeight="1"/>
    <row r="175" ht="12.75" hidden="1" customHeight="1"/>
    <row r="176" ht="12.75" hidden="1" customHeight="1"/>
    <row r="177" ht="12.75" hidden="1" customHeight="1"/>
    <row r="178" ht="12.75" hidden="1" customHeight="1"/>
    <row r="179" ht="12.75" hidden="1" customHeight="1"/>
    <row r="180" ht="12.75" hidden="1" customHeight="1"/>
    <row r="181" ht="12.75" hidden="1" customHeight="1"/>
    <row r="182" ht="12.75" hidden="1" customHeight="1"/>
    <row r="183" ht="12.75" hidden="1" customHeight="1"/>
    <row r="184" ht="12.75" hidden="1" customHeight="1"/>
    <row r="185" ht="12.75" hidden="1" customHeight="1"/>
    <row r="186" ht="12.75" hidden="1" customHeight="1"/>
    <row r="187" ht="12.75" hidden="1" customHeight="1"/>
    <row r="188" ht="12.75" hidden="1" customHeight="1"/>
    <row r="189" ht="12.75" hidden="1" customHeight="1"/>
    <row r="190" ht="12.75" hidden="1" customHeight="1"/>
    <row r="191" ht="12.75" hidden="1" customHeight="1"/>
    <row r="192" ht="12.75" hidden="1" customHeight="1"/>
    <row r="193" ht="12.75" hidden="1" customHeight="1"/>
    <row r="194" ht="12.75" hidden="1" customHeight="1"/>
    <row r="195" ht="12.75" hidden="1" customHeight="1"/>
    <row r="196" ht="12.75" hidden="1" customHeight="1"/>
    <row r="197" ht="12.75" hidden="1" customHeight="1"/>
    <row r="198" ht="12.75" hidden="1" customHeight="1"/>
    <row r="199" ht="12.75" hidden="1" customHeight="1"/>
    <row r="200" ht="12.75" hidden="1" customHeight="1"/>
    <row r="201" ht="12.75" hidden="1" customHeight="1"/>
    <row r="202" ht="12.75" hidden="1" customHeight="1"/>
    <row r="203" ht="12.75" hidden="1" customHeight="1"/>
    <row r="204" ht="12.75" hidden="1" customHeight="1"/>
    <row r="205" ht="12.75" hidden="1" customHeight="1"/>
    <row r="206" ht="12.75" hidden="1" customHeight="1"/>
    <row r="207" ht="12.75" hidden="1" customHeight="1"/>
    <row r="208" ht="12.75" hidden="1" customHeight="1"/>
    <row r="209" ht="12.75" hidden="1" customHeight="1"/>
    <row r="210" ht="12.75" hidden="1" customHeight="1"/>
    <row r="211" ht="12.75" hidden="1" customHeight="1"/>
    <row r="212" ht="12.75" hidden="1" customHeight="1"/>
    <row r="213" ht="12.75" hidden="1" customHeight="1"/>
    <row r="214" ht="12.75" hidden="1" customHeight="1"/>
    <row r="215" ht="12.75" hidden="1" customHeight="1"/>
    <row r="216" ht="12.75" hidden="1" customHeight="1"/>
    <row r="217" ht="12.75" hidden="1" customHeight="1"/>
    <row r="218" ht="12.75" hidden="1" customHeight="1"/>
    <row r="219" ht="12.75" hidden="1" customHeight="1"/>
    <row r="220" ht="12.75" hidden="1" customHeight="1"/>
    <row r="221" ht="12.75" hidden="1" customHeight="1"/>
    <row r="222" ht="12.75" hidden="1" customHeight="1"/>
    <row r="223" ht="12.75" hidden="1" customHeight="1"/>
    <row r="224" ht="12.75" hidden="1" customHeight="1"/>
    <row r="225" ht="12.75" hidden="1" customHeight="1"/>
    <row r="226" ht="12.75" hidden="1" customHeight="1"/>
    <row r="227" ht="12.75" hidden="1" customHeight="1"/>
    <row r="228" ht="12.75" hidden="1" customHeight="1"/>
    <row r="229" ht="12.75" hidden="1" customHeight="1"/>
    <row r="230" ht="12.75" hidden="1" customHeight="1"/>
    <row r="231" ht="12.75" hidden="1" customHeight="1"/>
    <row r="232" ht="12.75" hidden="1" customHeight="1"/>
    <row r="233" ht="12.75" hidden="1" customHeight="1"/>
    <row r="234" ht="12.75" hidden="1" customHeight="1"/>
    <row r="235" ht="12.75" hidden="1" customHeight="1"/>
    <row r="236" ht="12.75" hidden="1" customHeight="1"/>
    <row r="237" ht="12.75" hidden="1" customHeight="1"/>
    <row r="238" ht="12.75" hidden="1" customHeight="1"/>
    <row r="239" ht="12.75" hidden="1" customHeight="1"/>
    <row r="240" ht="12.75" hidden="1" customHeight="1"/>
    <row r="241" ht="12.75" hidden="1" customHeight="1"/>
    <row r="242" ht="12.75" hidden="1" customHeight="1"/>
    <row r="243" ht="12.75" hidden="1" customHeight="1"/>
    <row r="244" ht="12.75" hidden="1" customHeight="1"/>
    <row r="245" ht="12.75" hidden="1" customHeight="1"/>
    <row r="246" ht="12.75" hidden="1" customHeight="1"/>
    <row r="247" ht="12.75" hidden="1" customHeight="1"/>
    <row r="248" ht="12.75" hidden="1" customHeight="1"/>
    <row r="249" ht="12.75" hidden="1" customHeight="1"/>
    <row r="250" ht="12.75" hidden="1" customHeight="1"/>
    <row r="251" ht="12.75" hidden="1" customHeight="1"/>
    <row r="252" ht="12.75" hidden="1" customHeight="1"/>
    <row r="253" ht="12.75" hidden="1" customHeight="1"/>
    <row r="254" ht="12.75" hidden="1" customHeight="1"/>
    <row r="255" ht="12.75" hidden="1" customHeight="1"/>
    <row r="256" ht="12.75" hidden="1" customHeight="1"/>
    <row r="257" ht="12.75" hidden="1" customHeight="1"/>
    <row r="258" ht="12.75" hidden="1" customHeight="1"/>
    <row r="259" ht="12.75" hidden="1" customHeight="1"/>
    <row r="260" ht="12.75" hidden="1" customHeight="1"/>
    <row r="261" ht="12.75" hidden="1" customHeight="1"/>
    <row r="262" ht="12.75" hidden="1" customHeight="1"/>
    <row r="263" ht="12.75" hidden="1" customHeight="1"/>
    <row r="264" ht="12.75" hidden="1" customHeight="1"/>
    <row r="265" ht="12.75" hidden="1" customHeight="1"/>
    <row r="266" ht="12.75" hidden="1" customHeight="1"/>
    <row r="267" ht="12.75" hidden="1" customHeight="1"/>
    <row r="268" ht="12.75" hidden="1" customHeight="1"/>
    <row r="269" ht="12.75" hidden="1" customHeight="1"/>
    <row r="270" ht="12.75" hidden="1" customHeight="1"/>
    <row r="271" ht="12.75" hidden="1" customHeight="1"/>
    <row r="272" ht="12.75" hidden="1" customHeight="1"/>
    <row r="273" ht="12.75" hidden="1" customHeight="1"/>
    <row r="274" ht="12.75" hidden="1" customHeight="1"/>
    <row r="275" ht="12.75" hidden="1" customHeight="1"/>
    <row r="276" ht="12.75" hidden="1" customHeight="1"/>
    <row r="277" ht="12.75" hidden="1" customHeight="1"/>
    <row r="278" ht="12.75" hidden="1" customHeight="1"/>
    <row r="279" ht="12.75" hidden="1" customHeight="1"/>
    <row r="280" ht="12.75" hidden="1" customHeight="1"/>
    <row r="281" ht="12.75" hidden="1" customHeight="1"/>
    <row r="282" ht="12.75" hidden="1" customHeight="1"/>
    <row r="283" ht="12.75" hidden="1" customHeight="1"/>
    <row r="284" ht="12.75" hidden="1" customHeight="1"/>
    <row r="285" ht="12.75" hidden="1" customHeight="1"/>
    <row r="286" ht="12.75" hidden="1" customHeight="1"/>
    <row r="287" ht="12.75" hidden="1" customHeight="1"/>
    <row r="288" ht="12.75" hidden="1" customHeight="1"/>
    <row r="289" ht="12.75" hidden="1" customHeight="1"/>
    <row r="290" ht="12.75" hidden="1" customHeight="1"/>
    <row r="291" ht="12.75" hidden="1" customHeight="1"/>
    <row r="292" ht="12.75" hidden="1" customHeight="1"/>
    <row r="293" ht="12.75" hidden="1" customHeight="1"/>
    <row r="294" ht="12.75" hidden="1" customHeight="1"/>
    <row r="295" ht="12.75" hidden="1" customHeight="1"/>
    <row r="296" ht="12.75" hidden="1" customHeight="1"/>
    <row r="297" ht="12.75" hidden="1" customHeight="1"/>
    <row r="298" ht="12.75" hidden="1" customHeight="1"/>
    <row r="299" ht="12.75" hidden="1" customHeight="1"/>
    <row r="300" ht="12.75" hidden="1" customHeight="1"/>
    <row r="301" ht="12.75" hidden="1" customHeight="1"/>
    <row r="302" ht="12.75" hidden="1" customHeight="1"/>
    <row r="303" ht="12.75" hidden="1" customHeight="1"/>
    <row r="304" ht="12.75" hidden="1" customHeight="1"/>
    <row r="305" ht="12.75" hidden="1" customHeight="1"/>
    <row r="306" ht="12.75" hidden="1" customHeight="1"/>
    <row r="307" ht="12.75" hidden="1" customHeight="1"/>
    <row r="308" ht="12.75" hidden="1" customHeight="1"/>
    <row r="309" ht="12.75" hidden="1" customHeight="1"/>
    <row r="310" ht="12.75" hidden="1" customHeight="1"/>
    <row r="311" ht="12.75" hidden="1" customHeight="1"/>
    <row r="312" ht="12.75" hidden="1" customHeight="1"/>
    <row r="313" ht="12.75" hidden="1" customHeight="1"/>
    <row r="314" ht="12.75" hidden="1" customHeight="1"/>
    <row r="315" ht="12.75" hidden="1" customHeight="1"/>
    <row r="316" ht="12.75" hidden="1" customHeight="1"/>
    <row r="317" ht="12.75" hidden="1" customHeight="1"/>
    <row r="318" ht="12.75" hidden="1" customHeight="1"/>
    <row r="319" ht="12.75" hidden="1" customHeight="1"/>
    <row r="320" ht="12.75" hidden="1" customHeight="1"/>
    <row r="321" ht="12.75" hidden="1" customHeight="1"/>
    <row r="322" ht="12.75" hidden="1" customHeight="1"/>
    <row r="323" ht="12.75" hidden="1" customHeight="1"/>
    <row r="324" ht="12.75" hidden="1" customHeight="1"/>
    <row r="325" ht="12.75" hidden="1" customHeight="1"/>
    <row r="326" ht="12.75" hidden="1" customHeight="1"/>
    <row r="327" ht="12.75" hidden="1" customHeight="1"/>
    <row r="328" ht="12.75" hidden="1" customHeight="1"/>
    <row r="329" ht="12.75" hidden="1" customHeight="1"/>
    <row r="330" ht="12.75" hidden="1" customHeight="1"/>
    <row r="331" ht="12.75" hidden="1" customHeight="1"/>
    <row r="332" ht="12.75" hidden="1" customHeight="1"/>
    <row r="333" ht="12.75" hidden="1" customHeight="1"/>
    <row r="334" ht="12.75" hidden="1" customHeight="1"/>
    <row r="335" ht="12.75" hidden="1" customHeight="1"/>
    <row r="336" ht="12.75" hidden="1" customHeight="1"/>
    <row r="337" ht="12.75" hidden="1" customHeight="1"/>
    <row r="338" ht="12.75" hidden="1" customHeight="1"/>
    <row r="339" ht="12.75" hidden="1" customHeight="1"/>
    <row r="340" ht="12.75" hidden="1" customHeight="1"/>
    <row r="341" ht="12.75" hidden="1" customHeight="1"/>
    <row r="342" ht="12.75" hidden="1" customHeight="1"/>
    <row r="343" ht="12.75" hidden="1" customHeight="1"/>
    <row r="344" ht="12.75" hidden="1" customHeight="1"/>
    <row r="345" ht="12.75" hidden="1" customHeight="1"/>
    <row r="346" ht="12.75" hidden="1" customHeight="1"/>
    <row r="347" ht="12.75" hidden="1" customHeight="1"/>
    <row r="348" ht="12.75" hidden="1" customHeight="1"/>
    <row r="349" ht="12.75" hidden="1" customHeight="1"/>
    <row r="350" ht="12.75" hidden="1" customHeight="1"/>
    <row r="351" ht="12.75" hidden="1" customHeight="1"/>
    <row r="352" ht="12.75" hidden="1" customHeight="1"/>
    <row r="353" ht="12.75" hidden="1" customHeight="1"/>
    <row r="354" ht="12.75" hidden="1" customHeight="1"/>
    <row r="355" ht="12.75" hidden="1" customHeight="1"/>
    <row r="356" ht="12.75" hidden="1" customHeight="1"/>
    <row r="357" ht="12.75" hidden="1" customHeight="1"/>
    <row r="358" ht="12.75" hidden="1" customHeight="1"/>
  </sheetData>
  <mergeCells count="3">
    <mergeCell ref="B16:T16"/>
    <mergeCell ref="B47:T47"/>
    <mergeCell ref="B53:T53"/>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sheetPr codeName="Sheet24">
    <tabColor rgb="FF92D050"/>
  </sheetPr>
  <dimension ref="A1:Q160"/>
  <sheetViews>
    <sheetView showGridLines="0" zoomScale="70" zoomScaleNormal="70" workbookViewId="0"/>
  </sheetViews>
  <sheetFormatPr defaultColWidth="0" defaultRowHeight="12.75" zeroHeight="1"/>
  <cols>
    <col min="1" max="1" width="2.375" customWidth="1"/>
    <col min="2" max="2" width="3.125" customWidth="1"/>
    <col min="3" max="3" width="32.375" customWidth="1"/>
    <col min="4" max="4" width="17.875" customWidth="1"/>
    <col min="5" max="5" width="1.625" customWidth="1"/>
    <col min="6" max="6" width="1.75" customWidth="1"/>
    <col min="7" max="7" width="1.5" customWidth="1"/>
    <col min="8" max="8" width="23.375" customWidth="1"/>
    <col min="9" max="9" width="2" customWidth="1"/>
    <col min="10" max="10" width="23.375" customWidth="1"/>
    <col min="11" max="11" width="2" customWidth="1"/>
    <col min="12" max="12" width="23.375" customWidth="1"/>
    <col min="13" max="13" width="2" customWidth="1"/>
    <col min="14" max="14" width="23.375" customWidth="1"/>
    <col min="15" max="15" width="2.25" customWidth="1"/>
    <col min="16" max="16" width="23.375" customWidth="1"/>
    <col min="17" max="17" width="3.625" customWidth="1"/>
  </cols>
  <sheetData>
    <row r="1" spans="1:17">
      <c r="A1" s="3"/>
      <c r="B1" s="3"/>
      <c r="C1" s="3"/>
      <c r="D1" s="3"/>
      <c r="E1" s="3"/>
      <c r="F1" s="3"/>
      <c r="G1" s="3"/>
      <c r="H1" s="3"/>
      <c r="I1" s="3"/>
      <c r="J1" s="3"/>
      <c r="K1" s="3"/>
      <c r="L1" s="3"/>
      <c r="M1" s="3"/>
      <c r="N1" s="3"/>
      <c r="O1" s="3"/>
      <c r="P1" s="3"/>
      <c r="Q1" s="3"/>
    </row>
    <row r="2" spans="1:17">
      <c r="A2" s="3"/>
      <c r="B2" s="3"/>
      <c r="C2" s="3"/>
      <c r="D2" s="3"/>
      <c r="E2" s="3"/>
      <c r="F2" s="3"/>
      <c r="G2" s="3"/>
      <c r="H2" s="3"/>
      <c r="I2" s="3"/>
      <c r="J2" s="3"/>
      <c r="K2" s="3"/>
      <c r="L2" s="3"/>
      <c r="M2" s="3"/>
      <c r="N2" s="3"/>
      <c r="O2" s="3"/>
      <c r="P2" s="3"/>
      <c r="Q2" s="3"/>
    </row>
    <row r="3" spans="1:17" ht="19.5">
      <c r="A3" s="3"/>
      <c r="B3" s="3"/>
      <c r="C3" s="3"/>
      <c r="D3" s="4" t="s">
        <v>0</v>
      </c>
      <c r="E3" s="3"/>
      <c r="F3" s="3"/>
      <c r="G3" s="3"/>
      <c r="H3" s="3"/>
      <c r="I3" s="3"/>
      <c r="J3" s="3"/>
      <c r="K3" s="3"/>
      <c r="L3" s="3"/>
      <c r="M3" s="3"/>
      <c r="N3" s="3"/>
      <c r="O3" s="3"/>
      <c r="P3" s="3"/>
      <c r="Q3" s="3"/>
    </row>
    <row r="4" spans="1:17">
      <c r="A4" s="3"/>
      <c r="B4" s="3"/>
      <c r="C4" s="3"/>
      <c r="D4" s="3"/>
      <c r="E4" s="3"/>
      <c r="F4" s="3"/>
      <c r="G4" s="3"/>
      <c r="H4" s="3"/>
      <c r="I4" s="3"/>
      <c r="J4" s="3"/>
      <c r="K4" s="3"/>
      <c r="L4" s="3"/>
      <c r="M4" s="3"/>
      <c r="N4" s="3"/>
      <c r="O4" s="3"/>
      <c r="P4" s="3"/>
      <c r="Q4" s="3"/>
    </row>
    <row r="5" spans="1:17" ht="18">
      <c r="A5" s="3"/>
      <c r="B5" s="3"/>
      <c r="C5" s="3"/>
      <c r="D5" s="73" t="s">
        <v>377</v>
      </c>
      <c r="E5" s="3"/>
      <c r="F5" s="3"/>
      <c r="G5" s="3"/>
      <c r="H5" s="3"/>
      <c r="I5" s="3"/>
      <c r="J5" s="3"/>
      <c r="K5" s="3"/>
      <c r="L5" s="3"/>
      <c r="M5" s="3"/>
      <c r="N5" s="3"/>
      <c r="O5" s="3"/>
      <c r="P5" s="3"/>
      <c r="Q5" s="3"/>
    </row>
    <row r="6" spans="1:17">
      <c r="A6" s="3"/>
      <c r="B6" s="3"/>
      <c r="C6" s="3"/>
      <c r="D6" s="3"/>
      <c r="E6" s="3"/>
      <c r="F6" s="3"/>
      <c r="G6" s="3"/>
      <c r="H6" s="3"/>
      <c r="I6" s="3"/>
      <c r="J6" s="3"/>
      <c r="K6" s="3"/>
      <c r="L6" s="3"/>
      <c r="M6" s="3"/>
      <c r="N6" s="3"/>
      <c r="O6" s="3"/>
      <c r="P6" s="3"/>
      <c r="Q6" s="3"/>
    </row>
    <row r="7" spans="1:17">
      <c r="A7" s="22"/>
      <c r="B7" s="22"/>
      <c r="C7" s="22"/>
      <c r="D7" s="22"/>
      <c r="E7" s="22"/>
      <c r="F7" s="22"/>
      <c r="G7" s="22"/>
      <c r="H7" s="22"/>
      <c r="I7" s="22"/>
      <c r="J7" s="22"/>
      <c r="K7" s="22"/>
      <c r="L7" s="22"/>
      <c r="M7" s="22"/>
      <c r="N7" s="22"/>
      <c r="O7" s="22"/>
      <c r="P7" s="22"/>
      <c r="Q7" s="22"/>
    </row>
    <row r="8" spans="1:17" s="94" customFormat="1">
      <c r="B8" s="25" t="s">
        <v>374</v>
      </c>
    </row>
    <row r="9" spans="1:17" s="94" customFormat="1">
      <c r="B9" s="25"/>
    </row>
    <row r="10" spans="1:17">
      <c r="A10" s="22"/>
      <c r="B10" s="65" t="s">
        <v>346</v>
      </c>
      <c r="C10" s="57"/>
      <c r="D10" s="22"/>
      <c r="E10" s="67"/>
      <c r="F10" s="22"/>
      <c r="G10" s="22"/>
      <c r="H10" s="22"/>
      <c r="I10" s="22"/>
      <c r="J10" s="22"/>
      <c r="K10" s="22"/>
      <c r="L10" s="22"/>
      <c r="M10" s="22"/>
      <c r="N10" s="22"/>
      <c r="O10" s="22"/>
      <c r="P10" s="22"/>
      <c r="Q10" s="22"/>
    </row>
    <row r="11" spans="1:17" ht="20.25" customHeight="1">
      <c r="A11" s="22"/>
      <c r="B11" s="22"/>
      <c r="C11" s="22"/>
      <c r="D11" s="22"/>
      <c r="E11" s="67"/>
      <c r="F11" s="22"/>
      <c r="G11" s="22"/>
      <c r="H11" s="22"/>
      <c r="I11" s="22"/>
      <c r="J11" s="22"/>
      <c r="K11" s="22"/>
      <c r="L11" s="22"/>
      <c r="M11" s="22"/>
      <c r="N11" s="22"/>
      <c r="O11" s="22"/>
      <c r="P11" s="22"/>
      <c r="Q11" s="22"/>
    </row>
    <row r="12" spans="1:17">
      <c r="A12" s="22"/>
      <c r="B12" s="22"/>
      <c r="C12" s="57" t="s">
        <v>267</v>
      </c>
      <c r="D12" s="72">
        <f>regulatoryYear</f>
        <v>2014</v>
      </c>
      <c r="E12" s="22"/>
      <c r="F12" s="22"/>
      <c r="G12" s="22"/>
      <c r="H12" s="22"/>
      <c r="I12" s="22"/>
      <c r="J12" s="22"/>
      <c r="K12" s="22"/>
      <c r="L12" s="22"/>
      <c r="M12" s="22"/>
      <c r="N12" s="22"/>
      <c r="O12" s="22"/>
      <c r="P12" s="22"/>
      <c r="Q12" s="22"/>
    </row>
    <row r="13" spans="1:17" s="57" customFormat="1" ht="38.25" customHeight="1">
      <c r="A13" s="22"/>
      <c r="B13" s="22"/>
      <c r="C13" s="22"/>
      <c r="D13" s="22"/>
      <c r="E13" s="22"/>
      <c r="F13" s="22"/>
      <c r="G13" s="22"/>
      <c r="H13" s="75" t="s">
        <v>373</v>
      </c>
      <c r="I13" s="53"/>
      <c r="J13" s="75" t="s">
        <v>372</v>
      </c>
      <c r="K13" s="53"/>
      <c r="L13" s="75" t="s">
        <v>371</v>
      </c>
      <c r="M13" s="53"/>
      <c r="N13" s="75" t="s">
        <v>268</v>
      </c>
      <c r="O13" s="53"/>
      <c r="P13" s="75" t="s">
        <v>269</v>
      </c>
      <c r="Q13" s="22"/>
    </row>
    <row r="14" spans="1:17" s="57" customFormat="1" ht="36.75" customHeight="1">
      <c r="A14" s="22"/>
      <c r="B14" s="22"/>
      <c r="C14" s="22"/>
      <c r="D14" s="22"/>
      <c r="E14" s="22"/>
      <c r="F14" s="22"/>
      <c r="G14" s="22"/>
      <c r="H14" s="74">
        <f>regulatoryYear-1</f>
        <v>2013</v>
      </c>
      <c r="I14" s="22"/>
      <c r="J14" s="74">
        <f>regulatoryYear</f>
        <v>2014</v>
      </c>
      <c r="K14" s="22"/>
      <c r="L14" s="74">
        <f>regulatoryYear</f>
        <v>2014</v>
      </c>
      <c r="M14" s="22"/>
      <c r="N14" s="74">
        <f>regulatoryYear</f>
        <v>2014</v>
      </c>
      <c r="O14" s="22"/>
      <c r="P14" s="74">
        <f>regulatoryYear+1</f>
        <v>2015</v>
      </c>
      <c r="Q14" s="22"/>
    </row>
    <row r="15" spans="1:17" s="57" customFormat="1">
      <c r="A15" s="22"/>
      <c r="B15" s="22"/>
      <c r="C15" s="57" t="s">
        <v>21</v>
      </c>
      <c r="D15" s="67" t="s">
        <v>220</v>
      </c>
      <c r="E15" s="22"/>
      <c r="F15" s="22"/>
      <c r="G15" s="22"/>
      <c r="H15" s="135">
        <f>SUM(H16:H19)</f>
        <v>0</v>
      </c>
      <c r="I15" s="136"/>
      <c r="J15" s="135">
        <f>SUM(J16:J19)</f>
        <v>0</v>
      </c>
      <c r="K15" s="136"/>
      <c r="L15" s="135">
        <f>SUM(L16:L19)</f>
        <v>0</v>
      </c>
      <c r="M15" s="136"/>
      <c r="N15" s="135">
        <f>SUM(N16:N19)</f>
        <v>0</v>
      </c>
      <c r="O15" s="136"/>
      <c r="P15" s="135">
        <f>SUM(P16:P19)</f>
        <v>0</v>
      </c>
      <c r="Q15" s="22"/>
    </row>
    <row r="16" spans="1:17" s="57" customFormat="1">
      <c r="A16" s="22"/>
      <c r="B16" s="22"/>
      <c r="C16" s="42" t="s">
        <v>437</v>
      </c>
      <c r="D16" s="67" t="s">
        <v>220</v>
      </c>
      <c r="E16" s="22"/>
      <c r="F16" s="22"/>
      <c r="G16" s="22"/>
      <c r="H16" s="137"/>
      <c r="I16" s="136"/>
      <c r="J16" s="137"/>
      <c r="K16" s="136"/>
      <c r="L16" s="137"/>
      <c r="M16" s="136"/>
      <c r="N16" s="137"/>
      <c r="O16" s="136"/>
      <c r="P16" s="137"/>
      <c r="Q16" s="22"/>
    </row>
    <row r="17" spans="1:17" s="57" customFormat="1">
      <c r="A17" s="22"/>
      <c r="B17" s="22"/>
      <c r="C17" s="42" t="s">
        <v>438</v>
      </c>
      <c r="D17" s="67" t="s">
        <v>220</v>
      </c>
      <c r="E17" s="22"/>
      <c r="F17" s="22"/>
      <c r="G17" s="22"/>
      <c r="H17" s="137"/>
      <c r="I17" s="136"/>
      <c r="J17" s="137"/>
      <c r="K17" s="136"/>
      <c r="L17" s="137"/>
      <c r="M17" s="136"/>
      <c r="N17" s="137"/>
      <c r="O17" s="136"/>
      <c r="P17" s="137"/>
      <c r="Q17" s="22"/>
    </row>
    <row r="18" spans="1:17" s="57" customFormat="1">
      <c r="A18" s="22"/>
      <c r="B18" s="22"/>
      <c r="C18" s="42" t="s">
        <v>439</v>
      </c>
      <c r="D18" s="67" t="s">
        <v>220</v>
      </c>
      <c r="E18" s="22"/>
      <c r="F18" s="22"/>
      <c r="G18" s="22"/>
      <c r="H18" s="137"/>
      <c r="I18" s="136"/>
      <c r="J18" s="137"/>
      <c r="K18" s="136"/>
      <c r="L18" s="137"/>
      <c r="M18" s="136"/>
      <c r="N18" s="137"/>
      <c r="O18" s="136"/>
      <c r="P18" s="137"/>
      <c r="Q18" s="22"/>
    </row>
    <row r="19" spans="1:17" s="57" customFormat="1">
      <c r="A19" s="22"/>
      <c r="B19" s="22"/>
      <c r="C19" s="42" t="s">
        <v>440</v>
      </c>
      <c r="D19" s="67" t="s">
        <v>220</v>
      </c>
      <c r="E19" s="22"/>
      <c r="F19" s="22"/>
      <c r="G19" s="22"/>
      <c r="H19" s="137"/>
      <c r="I19" s="136"/>
      <c r="J19" s="137"/>
      <c r="K19" s="136"/>
      <c r="L19" s="137"/>
      <c r="M19" s="136"/>
      <c r="N19" s="137"/>
      <c r="O19" s="136"/>
      <c r="P19" s="137"/>
      <c r="Q19" s="22"/>
    </row>
    <row r="20" spans="1:17" s="57" customFormat="1">
      <c r="A20" s="22"/>
      <c r="B20" s="22"/>
      <c r="C20" s="22"/>
      <c r="D20" s="22"/>
      <c r="E20" s="22"/>
      <c r="F20" s="22"/>
      <c r="G20" s="22"/>
      <c r="H20" s="136"/>
      <c r="I20" s="136"/>
      <c r="J20" s="136"/>
      <c r="K20" s="136"/>
      <c r="L20" s="136"/>
      <c r="M20" s="136"/>
      <c r="N20" s="136"/>
      <c r="O20" s="136"/>
      <c r="P20" s="136"/>
      <c r="Q20" s="22"/>
    </row>
    <row r="21" spans="1:17" s="57" customFormat="1">
      <c r="A21" s="22"/>
      <c r="B21" s="22"/>
      <c r="C21" s="57" t="s">
        <v>22</v>
      </c>
      <c r="D21" s="67" t="s">
        <v>220</v>
      </c>
      <c r="E21" s="22"/>
      <c r="F21" s="22"/>
      <c r="G21" s="22"/>
      <c r="H21" s="135">
        <f>SUM(H22:H25)</f>
        <v>0</v>
      </c>
      <c r="I21" s="136"/>
      <c r="J21" s="135">
        <f>SUM(J22:J25)</f>
        <v>0</v>
      </c>
      <c r="K21" s="136"/>
      <c r="L21" s="135">
        <f>SUM(L22:L25)</f>
        <v>0</v>
      </c>
      <c r="M21" s="136"/>
      <c r="N21" s="135">
        <f>SUM(N22:N25)</f>
        <v>0</v>
      </c>
      <c r="O21" s="136"/>
      <c r="P21" s="135">
        <f>SUM(P22:P25)</f>
        <v>0</v>
      </c>
      <c r="Q21" s="22"/>
    </row>
    <row r="22" spans="1:17" s="57" customFormat="1">
      <c r="A22" s="22"/>
      <c r="B22" s="22"/>
      <c r="C22" s="42" t="s">
        <v>437</v>
      </c>
      <c r="D22" s="67" t="s">
        <v>220</v>
      </c>
      <c r="E22" s="22"/>
      <c r="F22" s="22"/>
      <c r="G22" s="22"/>
      <c r="H22" s="137"/>
      <c r="I22" s="136"/>
      <c r="J22" s="137"/>
      <c r="K22" s="136"/>
      <c r="L22" s="137"/>
      <c r="M22" s="136"/>
      <c r="N22" s="137"/>
      <c r="O22" s="136"/>
      <c r="P22" s="137"/>
      <c r="Q22" s="22"/>
    </row>
    <row r="23" spans="1:17" s="57" customFormat="1">
      <c r="A23" s="22"/>
      <c r="B23" s="22"/>
      <c r="C23" s="42" t="s">
        <v>438</v>
      </c>
      <c r="D23" s="67" t="s">
        <v>220</v>
      </c>
      <c r="E23" s="22"/>
      <c r="F23" s="22"/>
      <c r="G23" s="22"/>
      <c r="H23" s="137"/>
      <c r="I23" s="136"/>
      <c r="J23" s="137"/>
      <c r="K23" s="136"/>
      <c r="L23" s="137"/>
      <c r="M23" s="136"/>
      <c r="N23" s="137"/>
      <c r="O23" s="136"/>
      <c r="P23" s="137"/>
      <c r="Q23" s="22"/>
    </row>
    <row r="24" spans="1:17" s="57" customFormat="1">
      <c r="A24" s="22"/>
      <c r="B24" s="22"/>
      <c r="C24" s="42" t="s">
        <v>439</v>
      </c>
      <c r="D24" s="67" t="s">
        <v>220</v>
      </c>
      <c r="E24" s="22"/>
      <c r="F24" s="22"/>
      <c r="G24" s="22"/>
      <c r="H24" s="137"/>
      <c r="I24" s="136"/>
      <c r="J24" s="137"/>
      <c r="K24" s="136"/>
      <c r="L24" s="137"/>
      <c r="M24" s="136"/>
      <c r="N24" s="137"/>
      <c r="O24" s="136"/>
      <c r="P24" s="137"/>
      <c r="Q24" s="22"/>
    </row>
    <row r="25" spans="1:17" s="57" customFormat="1">
      <c r="A25" s="22"/>
      <c r="B25" s="22"/>
      <c r="C25" s="42" t="s">
        <v>440</v>
      </c>
      <c r="D25" s="67" t="s">
        <v>220</v>
      </c>
      <c r="E25" s="22"/>
      <c r="F25" s="22"/>
      <c r="G25" s="22"/>
      <c r="H25" s="137"/>
      <c r="I25" s="136"/>
      <c r="J25" s="137"/>
      <c r="K25" s="136"/>
      <c r="L25" s="137"/>
      <c r="M25" s="136"/>
      <c r="N25" s="137"/>
      <c r="O25" s="136"/>
      <c r="P25" s="137"/>
      <c r="Q25" s="22"/>
    </row>
    <row r="26" spans="1:17" s="57" customFormat="1">
      <c r="A26" s="22"/>
      <c r="B26" s="22"/>
      <c r="C26" s="22"/>
      <c r="D26" s="22"/>
      <c r="E26" s="22"/>
      <c r="F26" s="22"/>
      <c r="G26" s="22"/>
      <c r="H26" s="136"/>
      <c r="I26" s="136"/>
      <c r="J26" s="136"/>
      <c r="K26" s="136"/>
      <c r="L26" s="136"/>
      <c r="M26" s="136"/>
      <c r="N26" s="136"/>
      <c r="O26" s="136"/>
      <c r="P26" s="136"/>
      <c r="Q26" s="22"/>
    </row>
    <row r="27" spans="1:17" s="57" customFormat="1">
      <c r="A27" s="22"/>
      <c r="B27" s="22"/>
      <c r="C27" s="57" t="s">
        <v>348</v>
      </c>
      <c r="D27" s="67" t="s">
        <v>220</v>
      </c>
      <c r="E27" s="22"/>
      <c r="F27" s="22"/>
      <c r="G27" s="22"/>
      <c r="H27" s="135">
        <f>SUM(H28:H31)</f>
        <v>0</v>
      </c>
      <c r="I27" s="136"/>
      <c r="J27" s="135">
        <f>SUM(J28:J31)</f>
        <v>0</v>
      </c>
      <c r="K27" s="136"/>
      <c r="L27" s="135">
        <f>SUM(L28:L31)</f>
        <v>0</v>
      </c>
      <c r="M27" s="136"/>
      <c r="N27" s="135">
        <f>SUM(N28:N31)</f>
        <v>0</v>
      </c>
      <c r="O27" s="136"/>
      <c r="P27" s="135">
        <f>SUM(P28:P31)</f>
        <v>0</v>
      </c>
      <c r="Q27" s="22"/>
    </row>
    <row r="28" spans="1:17" s="57" customFormat="1">
      <c r="A28" s="22"/>
      <c r="B28" s="22"/>
      <c r="C28" s="42" t="s">
        <v>437</v>
      </c>
      <c r="D28" s="67" t="s">
        <v>220</v>
      </c>
      <c r="E28" s="22"/>
      <c r="F28" s="22"/>
      <c r="G28" s="22"/>
      <c r="H28" s="137"/>
      <c r="I28" s="136"/>
      <c r="J28" s="137"/>
      <c r="K28" s="136"/>
      <c r="L28" s="137"/>
      <c r="M28" s="136"/>
      <c r="N28" s="137"/>
      <c r="O28" s="136"/>
      <c r="P28" s="137"/>
      <c r="Q28" s="22"/>
    </row>
    <row r="29" spans="1:17" s="57" customFormat="1">
      <c r="A29" s="22"/>
      <c r="B29" s="22"/>
      <c r="C29" s="42" t="s">
        <v>438</v>
      </c>
      <c r="D29" s="67" t="s">
        <v>220</v>
      </c>
      <c r="E29" s="22"/>
      <c r="F29" s="22"/>
      <c r="G29" s="22"/>
      <c r="H29" s="137"/>
      <c r="I29" s="136"/>
      <c r="J29" s="137"/>
      <c r="K29" s="136"/>
      <c r="L29" s="137"/>
      <c r="M29" s="136"/>
      <c r="N29" s="137"/>
      <c r="O29" s="136"/>
      <c r="P29" s="137"/>
      <c r="Q29" s="22"/>
    </row>
    <row r="30" spans="1:17" s="57" customFormat="1">
      <c r="A30" s="22"/>
      <c r="B30" s="22"/>
      <c r="C30" s="42" t="s">
        <v>439</v>
      </c>
      <c r="D30" s="67" t="s">
        <v>220</v>
      </c>
      <c r="E30" s="22"/>
      <c r="F30" s="22"/>
      <c r="G30" s="22"/>
      <c r="H30" s="137"/>
      <c r="I30" s="136"/>
      <c r="J30" s="137"/>
      <c r="K30" s="136"/>
      <c r="L30" s="137"/>
      <c r="M30" s="136"/>
      <c r="N30" s="137"/>
      <c r="O30" s="136"/>
      <c r="P30" s="137"/>
      <c r="Q30" s="22"/>
    </row>
    <row r="31" spans="1:17" s="57" customFormat="1">
      <c r="A31" s="22"/>
      <c r="B31" s="22"/>
      <c r="C31" s="42" t="s">
        <v>440</v>
      </c>
      <c r="D31" s="67" t="s">
        <v>220</v>
      </c>
      <c r="E31" s="22"/>
      <c r="F31" s="22"/>
      <c r="G31" s="22"/>
      <c r="H31" s="137"/>
      <c r="I31" s="136"/>
      <c r="J31" s="137"/>
      <c r="K31" s="136"/>
      <c r="L31" s="137"/>
      <c r="M31" s="136"/>
      <c r="N31" s="137"/>
      <c r="O31" s="136"/>
      <c r="P31" s="137"/>
      <c r="Q31" s="22"/>
    </row>
    <row r="32" spans="1:17" s="57" customFormat="1">
      <c r="A32" s="22"/>
      <c r="B32" s="22"/>
      <c r="C32" s="22"/>
      <c r="D32" s="22"/>
      <c r="E32" s="22"/>
      <c r="F32" s="22"/>
      <c r="G32" s="22"/>
      <c r="H32" s="136"/>
      <c r="I32" s="136"/>
      <c r="J32" s="136"/>
      <c r="K32" s="136"/>
      <c r="L32" s="136"/>
      <c r="M32" s="136"/>
      <c r="N32" s="136"/>
      <c r="O32" s="136"/>
      <c r="P32" s="136"/>
      <c r="Q32" s="22"/>
    </row>
    <row r="33" spans="1:17" s="94" customFormat="1">
      <c r="A33" s="22"/>
      <c r="B33" s="22"/>
      <c r="C33" s="94" t="s">
        <v>349</v>
      </c>
      <c r="D33" s="67" t="s">
        <v>220</v>
      </c>
      <c r="E33" s="22"/>
      <c r="F33" s="22"/>
      <c r="G33" s="22"/>
      <c r="H33" s="135">
        <f>SUM(H34:H37)</f>
        <v>0</v>
      </c>
      <c r="I33" s="136"/>
      <c r="J33" s="135">
        <f>SUM(J34:J37)</f>
        <v>0</v>
      </c>
      <c r="K33" s="136"/>
      <c r="L33" s="135">
        <f>SUM(L34:L37)</f>
        <v>0</v>
      </c>
      <c r="M33" s="136"/>
      <c r="N33" s="135">
        <f>SUM(N34:N37)</f>
        <v>0</v>
      </c>
      <c r="O33" s="136"/>
      <c r="P33" s="135">
        <f>SUM(P34:P37)</f>
        <v>0</v>
      </c>
      <c r="Q33" s="22"/>
    </row>
    <row r="34" spans="1:17" s="94" customFormat="1">
      <c r="A34" s="22"/>
      <c r="B34" s="22"/>
      <c r="C34" s="42" t="s">
        <v>437</v>
      </c>
      <c r="D34" s="67" t="s">
        <v>220</v>
      </c>
      <c r="E34" s="22"/>
      <c r="F34" s="22"/>
      <c r="G34" s="22"/>
      <c r="H34" s="137"/>
      <c r="I34" s="136"/>
      <c r="J34" s="137"/>
      <c r="K34" s="136"/>
      <c r="L34" s="137"/>
      <c r="M34" s="136"/>
      <c r="N34" s="137"/>
      <c r="O34" s="136"/>
      <c r="P34" s="137"/>
      <c r="Q34" s="22"/>
    </row>
    <row r="35" spans="1:17" s="94" customFormat="1">
      <c r="A35" s="22"/>
      <c r="B35" s="22"/>
      <c r="C35" s="42" t="s">
        <v>438</v>
      </c>
      <c r="D35" s="67" t="s">
        <v>220</v>
      </c>
      <c r="E35" s="22"/>
      <c r="F35" s="22"/>
      <c r="G35" s="22"/>
      <c r="H35" s="137"/>
      <c r="I35" s="136"/>
      <c r="J35" s="137"/>
      <c r="K35" s="136"/>
      <c r="L35" s="137"/>
      <c r="M35" s="136"/>
      <c r="N35" s="137"/>
      <c r="O35" s="136"/>
      <c r="P35" s="137"/>
      <c r="Q35" s="22"/>
    </row>
    <row r="36" spans="1:17" s="94" customFormat="1">
      <c r="A36" s="22"/>
      <c r="B36" s="22"/>
      <c r="C36" s="42" t="s">
        <v>439</v>
      </c>
      <c r="D36" s="67" t="s">
        <v>220</v>
      </c>
      <c r="E36" s="22"/>
      <c r="F36" s="22"/>
      <c r="G36" s="22"/>
      <c r="H36" s="137"/>
      <c r="I36" s="136"/>
      <c r="J36" s="137"/>
      <c r="K36" s="136"/>
      <c r="L36" s="137"/>
      <c r="M36" s="136"/>
      <c r="N36" s="137"/>
      <c r="O36" s="136"/>
      <c r="P36" s="137"/>
      <c r="Q36" s="22"/>
    </row>
    <row r="37" spans="1:17" s="94" customFormat="1">
      <c r="A37" s="22"/>
      <c r="B37" s="22"/>
      <c r="C37" s="42" t="s">
        <v>440</v>
      </c>
      <c r="D37" s="67" t="s">
        <v>220</v>
      </c>
      <c r="E37" s="22"/>
      <c r="F37" s="22"/>
      <c r="G37" s="22"/>
      <c r="H37" s="137"/>
      <c r="I37" s="136"/>
      <c r="J37" s="137"/>
      <c r="K37" s="136"/>
      <c r="L37" s="137"/>
      <c r="M37" s="136"/>
      <c r="N37" s="137"/>
      <c r="O37" s="136"/>
      <c r="P37" s="137"/>
      <c r="Q37" s="22"/>
    </row>
    <row r="38" spans="1:17" s="94" customFormat="1">
      <c r="A38" s="22"/>
      <c r="B38" s="22"/>
      <c r="C38" s="22"/>
      <c r="D38" s="22"/>
      <c r="E38" s="22"/>
      <c r="F38" s="22"/>
      <c r="G38" s="22"/>
      <c r="H38" s="136"/>
      <c r="I38" s="136"/>
      <c r="J38" s="136"/>
      <c r="K38" s="136"/>
      <c r="L38" s="136"/>
      <c r="M38" s="136"/>
      <c r="N38" s="136"/>
      <c r="O38" s="136"/>
      <c r="P38" s="136"/>
      <c r="Q38" s="22"/>
    </row>
    <row r="39" spans="1:17" s="57" customFormat="1">
      <c r="A39" s="22"/>
      <c r="B39" s="22"/>
      <c r="C39" s="57" t="s">
        <v>378</v>
      </c>
      <c r="D39" s="67" t="s">
        <v>220</v>
      </c>
      <c r="E39" s="22"/>
      <c r="F39" s="22"/>
      <c r="G39" s="22"/>
      <c r="H39" s="135">
        <f>SUM(H40:H43)</f>
        <v>0</v>
      </c>
      <c r="I39" s="136"/>
      <c r="J39" s="135">
        <f>SUM(J40:J43)</f>
        <v>0</v>
      </c>
      <c r="K39" s="136"/>
      <c r="L39" s="135">
        <f>SUM(L40:L43)</f>
        <v>0</v>
      </c>
      <c r="M39" s="136"/>
      <c r="N39" s="135">
        <f>SUM(N40:N43)</f>
        <v>0</v>
      </c>
      <c r="O39" s="136"/>
      <c r="P39" s="135">
        <f>SUM(P40:P43)</f>
        <v>0</v>
      </c>
      <c r="Q39" s="22"/>
    </row>
    <row r="40" spans="1:17" s="57" customFormat="1">
      <c r="A40" s="22"/>
      <c r="B40" s="22"/>
      <c r="C40" s="42" t="s">
        <v>437</v>
      </c>
      <c r="D40" s="67" t="s">
        <v>220</v>
      </c>
      <c r="E40" s="22"/>
      <c r="F40" s="22"/>
      <c r="G40" s="22"/>
      <c r="H40" s="137"/>
      <c r="I40" s="136"/>
      <c r="J40" s="137"/>
      <c r="K40" s="136"/>
      <c r="L40" s="137"/>
      <c r="M40" s="136"/>
      <c r="N40" s="137"/>
      <c r="O40" s="136"/>
      <c r="P40" s="137"/>
      <c r="Q40" s="22"/>
    </row>
    <row r="41" spans="1:17" s="57" customFormat="1">
      <c r="A41" s="22"/>
      <c r="B41" s="22"/>
      <c r="C41" s="42" t="s">
        <v>438</v>
      </c>
      <c r="D41" s="67" t="s">
        <v>220</v>
      </c>
      <c r="E41" s="22"/>
      <c r="F41" s="22"/>
      <c r="G41" s="22"/>
      <c r="H41" s="137"/>
      <c r="I41" s="136"/>
      <c r="J41" s="137"/>
      <c r="K41" s="136"/>
      <c r="L41" s="137"/>
      <c r="M41" s="136"/>
      <c r="N41" s="137"/>
      <c r="O41" s="136"/>
      <c r="P41" s="137"/>
      <c r="Q41" s="22"/>
    </row>
    <row r="42" spans="1:17" s="57" customFormat="1">
      <c r="A42" s="22"/>
      <c r="B42" s="22"/>
      <c r="C42" s="42" t="s">
        <v>439</v>
      </c>
      <c r="D42" s="67" t="s">
        <v>220</v>
      </c>
      <c r="E42" s="22"/>
      <c r="F42" s="22"/>
      <c r="G42" s="22"/>
      <c r="H42" s="137"/>
      <c r="I42" s="136"/>
      <c r="J42" s="137"/>
      <c r="K42" s="136"/>
      <c r="L42" s="137"/>
      <c r="M42" s="136"/>
      <c r="N42" s="137"/>
      <c r="O42" s="136"/>
      <c r="P42" s="137"/>
      <c r="Q42" s="22"/>
    </row>
    <row r="43" spans="1:17" s="57" customFormat="1">
      <c r="A43" s="22"/>
      <c r="B43" s="22"/>
      <c r="C43" s="42" t="s">
        <v>440</v>
      </c>
      <c r="D43" s="67" t="s">
        <v>220</v>
      </c>
      <c r="E43" s="22"/>
      <c r="F43" s="22"/>
      <c r="G43" s="22"/>
      <c r="H43" s="137"/>
      <c r="I43" s="136"/>
      <c r="J43" s="137"/>
      <c r="K43" s="136"/>
      <c r="L43" s="137"/>
      <c r="M43" s="136"/>
      <c r="N43" s="137"/>
      <c r="O43" s="136"/>
      <c r="P43" s="137"/>
      <c r="Q43" s="22"/>
    </row>
    <row r="44" spans="1:17" s="57" customFormat="1">
      <c r="A44" s="22"/>
      <c r="B44" s="22"/>
      <c r="C44" s="22"/>
      <c r="D44" s="22"/>
      <c r="E44" s="22"/>
      <c r="F44" s="22"/>
      <c r="G44" s="22"/>
      <c r="H44" s="136"/>
      <c r="I44" s="136"/>
      <c r="J44" s="136"/>
      <c r="K44" s="136"/>
      <c r="L44" s="136"/>
      <c r="M44" s="136"/>
      <c r="N44" s="136"/>
      <c r="O44" s="136"/>
      <c r="P44" s="136"/>
      <c r="Q44" s="22"/>
    </row>
    <row r="45" spans="1:17" s="57" customFormat="1">
      <c r="A45" s="22"/>
      <c r="B45" s="22"/>
      <c r="C45" s="57" t="s">
        <v>23</v>
      </c>
      <c r="D45" s="67" t="s">
        <v>220</v>
      </c>
      <c r="E45" s="22"/>
      <c r="F45" s="22"/>
      <c r="G45" s="22"/>
      <c r="H45" s="135">
        <f>SUM(H46:H49)</f>
        <v>0</v>
      </c>
      <c r="I45" s="136"/>
      <c r="J45" s="135">
        <f>SUM(J46:J49)</f>
        <v>0</v>
      </c>
      <c r="K45" s="136"/>
      <c r="L45" s="135">
        <f>SUM(L46:L49)</f>
        <v>0</v>
      </c>
      <c r="M45" s="136"/>
      <c r="N45" s="135">
        <f>SUM(N46:N49)</f>
        <v>0</v>
      </c>
      <c r="O45" s="136"/>
      <c r="P45" s="135">
        <f>SUM(P46:P49)</f>
        <v>0</v>
      </c>
      <c r="Q45" s="22"/>
    </row>
    <row r="46" spans="1:17" s="57" customFormat="1">
      <c r="A46" s="22"/>
      <c r="B46" s="22"/>
      <c r="C46" s="42" t="s">
        <v>437</v>
      </c>
      <c r="D46" s="67" t="s">
        <v>220</v>
      </c>
      <c r="E46" s="22"/>
      <c r="F46" s="22"/>
      <c r="G46" s="22"/>
      <c r="H46" s="137"/>
      <c r="I46" s="136"/>
      <c r="J46" s="137"/>
      <c r="K46" s="136"/>
      <c r="L46" s="137"/>
      <c r="M46" s="136"/>
      <c r="N46" s="137"/>
      <c r="O46" s="136"/>
      <c r="P46" s="137"/>
      <c r="Q46" s="22"/>
    </row>
    <row r="47" spans="1:17" s="57" customFormat="1">
      <c r="A47" s="22"/>
      <c r="B47" s="22"/>
      <c r="C47" s="42" t="s">
        <v>438</v>
      </c>
      <c r="D47" s="67" t="s">
        <v>220</v>
      </c>
      <c r="E47" s="22"/>
      <c r="F47" s="22"/>
      <c r="G47" s="22"/>
      <c r="H47" s="137"/>
      <c r="I47" s="136"/>
      <c r="J47" s="137"/>
      <c r="K47" s="136"/>
      <c r="L47" s="137"/>
      <c r="M47" s="136"/>
      <c r="N47" s="137"/>
      <c r="O47" s="136"/>
      <c r="P47" s="137"/>
      <c r="Q47" s="22"/>
    </row>
    <row r="48" spans="1:17" s="57" customFormat="1">
      <c r="A48" s="22"/>
      <c r="B48" s="22"/>
      <c r="C48" s="42" t="s">
        <v>439</v>
      </c>
      <c r="D48" s="67" t="s">
        <v>220</v>
      </c>
      <c r="E48" s="22"/>
      <c r="F48" s="22"/>
      <c r="G48" s="22"/>
      <c r="H48" s="137"/>
      <c r="I48" s="136"/>
      <c r="J48" s="137"/>
      <c r="K48" s="136"/>
      <c r="L48" s="137"/>
      <c r="M48" s="136"/>
      <c r="N48" s="137"/>
      <c r="O48" s="136"/>
      <c r="P48" s="137"/>
      <c r="Q48" s="22"/>
    </row>
    <row r="49" spans="1:17" s="57" customFormat="1">
      <c r="A49" s="22"/>
      <c r="B49" s="22"/>
      <c r="C49" s="42" t="s">
        <v>440</v>
      </c>
      <c r="D49" s="67" t="s">
        <v>220</v>
      </c>
      <c r="E49" s="22"/>
      <c r="F49" s="22"/>
      <c r="G49" s="22"/>
      <c r="H49" s="137"/>
      <c r="I49" s="136"/>
      <c r="J49" s="137"/>
      <c r="K49" s="136"/>
      <c r="L49" s="137"/>
      <c r="M49" s="136"/>
      <c r="N49" s="137"/>
      <c r="O49" s="136"/>
      <c r="P49" s="137"/>
      <c r="Q49" s="22"/>
    </row>
    <row r="50" spans="1:17" s="57" customFormat="1">
      <c r="A50" s="22"/>
      <c r="B50" s="22"/>
      <c r="C50" s="22"/>
      <c r="D50" s="22"/>
      <c r="E50" s="22"/>
      <c r="F50" s="22"/>
      <c r="G50" s="22"/>
      <c r="H50" s="136"/>
      <c r="I50" s="136"/>
      <c r="J50" s="136"/>
      <c r="K50" s="136"/>
      <c r="L50" s="136"/>
      <c r="M50" s="136"/>
      <c r="N50" s="136"/>
      <c r="O50" s="136"/>
      <c r="P50" s="136"/>
      <c r="Q50" s="22"/>
    </row>
    <row r="51" spans="1:17" s="57" customFormat="1">
      <c r="A51" s="22"/>
      <c r="B51" s="22"/>
      <c r="C51" s="57" t="s">
        <v>24</v>
      </c>
      <c r="D51" s="67" t="s">
        <v>220</v>
      </c>
      <c r="E51" s="22"/>
      <c r="F51" s="22"/>
      <c r="G51" s="22"/>
      <c r="H51" s="135">
        <f>SUM(H52:H55)</f>
        <v>0</v>
      </c>
      <c r="I51" s="136"/>
      <c r="J51" s="135">
        <f>SUM(J52:J55)</f>
        <v>0</v>
      </c>
      <c r="K51" s="136"/>
      <c r="L51" s="135">
        <f>SUM(L52:L55)</f>
        <v>0</v>
      </c>
      <c r="M51" s="136"/>
      <c r="N51" s="135">
        <f>SUM(N52:N55)</f>
        <v>0</v>
      </c>
      <c r="O51" s="136"/>
      <c r="P51" s="135">
        <f>SUM(P52:P55)</f>
        <v>0</v>
      </c>
      <c r="Q51" s="22"/>
    </row>
    <row r="52" spans="1:17" s="57" customFormat="1">
      <c r="A52" s="22"/>
      <c r="B52" s="22"/>
      <c r="C52" s="42" t="s">
        <v>437</v>
      </c>
      <c r="D52" s="67" t="s">
        <v>220</v>
      </c>
      <c r="E52" s="22"/>
      <c r="F52" s="22"/>
      <c r="G52" s="22"/>
      <c r="H52" s="137"/>
      <c r="I52" s="136"/>
      <c r="J52" s="137"/>
      <c r="K52" s="136"/>
      <c r="L52" s="137"/>
      <c r="M52" s="136"/>
      <c r="N52" s="137"/>
      <c r="O52" s="136"/>
      <c r="P52" s="137"/>
      <c r="Q52" s="22"/>
    </row>
    <row r="53" spans="1:17" s="57" customFormat="1">
      <c r="A53" s="22"/>
      <c r="B53" s="22"/>
      <c r="C53" s="42" t="s">
        <v>438</v>
      </c>
      <c r="D53" s="67" t="s">
        <v>220</v>
      </c>
      <c r="E53" s="22"/>
      <c r="F53" s="22"/>
      <c r="G53" s="22"/>
      <c r="H53" s="137"/>
      <c r="I53" s="136"/>
      <c r="J53" s="137"/>
      <c r="K53" s="136"/>
      <c r="L53" s="137"/>
      <c r="M53" s="136"/>
      <c r="N53" s="137"/>
      <c r="O53" s="136"/>
      <c r="P53" s="137"/>
      <c r="Q53" s="22"/>
    </row>
    <row r="54" spans="1:17" s="57" customFormat="1">
      <c r="A54" s="22"/>
      <c r="B54" s="22"/>
      <c r="C54" s="42" t="s">
        <v>439</v>
      </c>
      <c r="D54" s="67" t="s">
        <v>220</v>
      </c>
      <c r="E54" s="22"/>
      <c r="F54" s="22"/>
      <c r="G54" s="22"/>
      <c r="H54" s="137"/>
      <c r="I54" s="136"/>
      <c r="J54" s="137"/>
      <c r="K54" s="136"/>
      <c r="L54" s="137"/>
      <c r="M54" s="136"/>
      <c r="N54" s="137"/>
      <c r="O54" s="136"/>
      <c r="P54" s="137"/>
      <c r="Q54" s="22"/>
    </row>
    <row r="55" spans="1:17" s="57" customFormat="1">
      <c r="A55" s="22"/>
      <c r="B55" s="22"/>
      <c r="C55" s="42" t="s">
        <v>440</v>
      </c>
      <c r="D55" s="67" t="s">
        <v>220</v>
      </c>
      <c r="E55" s="22"/>
      <c r="F55" s="22"/>
      <c r="G55" s="22"/>
      <c r="H55" s="137"/>
      <c r="I55" s="136"/>
      <c r="J55" s="137"/>
      <c r="K55" s="136"/>
      <c r="L55" s="137"/>
      <c r="M55" s="136"/>
      <c r="N55" s="137"/>
      <c r="O55" s="136"/>
      <c r="P55" s="137"/>
      <c r="Q55" s="22"/>
    </row>
    <row r="56" spans="1:17" s="57" customFormat="1">
      <c r="A56" s="22"/>
      <c r="B56" s="22"/>
      <c r="C56" s="22"/>
      <c r="D56" s="22"/>
      <c r="E56" s="22"/>
      <c r="F56" s="22"/>
      <c r="G56" s="22"/>
      <c r="H56" s="136"/>
      <c r="I56" s="136"/>
      <c r="J56" s="136"/>
      <c r="K56" s="136"/>
      <c r="L56" s="136"/>
      <c r="M56" s="136"/>
      <c r="N56" s="136"/>
      <c r="O56" s="136"/>
      <c r="P56" s="136"/>
      <c r="Q56" s="22"/>
    </row>
    <row r="57" spans="1:17" s="57" customFormat="1">
      <c r="A57" s="22"/>
      <c r="B57" s="22"/>
      <c r="C57" s="57" t="s">
        <v>25</v>
      </c>
      <c r="D57" s="67" t="s">
        <v>220</v>
      </c>
      <c r="E57" s="22"/>
      <c r="F57" s="22"/>
      <c r="G57" s="22"/>
      <c r="H57" s="135">
        <f>SUM(H58:H61)</f>
        <v>0</v>
      </c>
      <c r="I57" s="136"/>
      <c r="J57" s="135">
        <f>SUM(J58:J61)</f>
        <v>0</v>
      </c>
      <c r="K57" s="136"/>
      <c r="L57" s="135">
        <f>SUM(L58:L61)</f>
        <v>0</v>
      </c>
      <c r="M57" s="136"/>
      <c r="N57" s="135">
        <f>SUM(N58:N61)</f>
        <v>0</v>
      </c>
      <c r="O57" s="136"/>
      <c r="P57" s="135">
        <f>SUM(P58:P61)</f>
        <v>0</v>
      </c>
      <c r="Q57" s="22"/>
    </row>
    <row r="58" spans="1:17" s="57" customFormat="1">
      <c r="A58" s="22"/>
      <c r="B58" s="22"/>
      <c r="C58" s="42" t="s">
        <v>437</v>
      </c>
      <c r="D58" s="67" t="s">
        <v>220</v>
      </c>
      <c r="E58" s="22"/>
      <c r="F58" s="22"/>
      <c r="G58" s="22"/>
      <c r="H58" s="137"/>
      <c r="I58" s="136"/>
      <c r="J58" s="137"/>
      <c r="K58" s="136"/>
      <c r="L58" s="137"/>
      <c r="M58" s="136"/>
      <c r="N58" s="137"/>
      <c r="O58" s="136"/>
      <c r="P58" s="137"/>
      <c r="Q58" s="22"/>
    </row>
    <row r="59" spans="1:17" s="57" customFormat="1">
      <c r="A59" s="22"/>
      <c r="B59" s="22"/>
      <c r="C59" s="42" t="s">
        <v>438</v>
      </c>
      <c r="D59" s="67" t="s">
        <v>220</v>
      </c>
      <c r="E59" s="22"/>
      <c r="F59" s="22"/>
      <c r="G59" s="22"/>
      <c r="H59" s="137"/>
      <c r="I59" s="136"/>
      <c r="J59" s="137"/>
      <c r="K59" s="136"/>
      <c r="L59" s="137"/>
      <c r="M59" s="136"/>
      <c r="N59" s="137"/>
      <c r="O59" s="136"/>
      <c r="P59" s="137"/>
      <c r="Q59" s="22"/>
    </row>
    <row r="60" spans="1:17" s="57" customFormat="1">
      <c r="A60" s="22"/>
      <c r="B60" s="22"/>
      <c r="C60" s="42" t="s">
        <v>439</v>
      </c>
      <c r="D60" s="67" t="s">
        <v>220</v>
      </c>
      <c r="E60" s="22"/>
      <c r="F60" s="22"/>
      <c r="G60" s="22"/>
      <c r="H60" s="137"/>
      <c r="I60" s="136"/>
      <c r="J60" s="137"/>
      <c r="K60" s="136"/>
      <c r="L60" s="137"/>
      <c r="M60" s="136"/>
      <c r="N60" s="137"/>
      <c r="O60" s="136"/>
      <c r="P60" s="137"/>
      <c r="Q60" s="22"/>
    </row>
    <row r="61" spans="1:17" s="57" customFormat="1">
      <c r="A61" s="22"/>
      <c r="B61" s="22"/>
      <c r="C61" s="42" t="s">
        <v>440</v>
      </c>
      <c r="D61" s="67" t="s">
        <v>220</v>
      </c>
      <c r="E61" s="22"/>
      <c r="F61" s="22"/>
      <c r="G61" s="22"/>
      <c r="H61" s="137"/>
      <c r="I61" s="136"/>
      <c r="J61" s="137"/>
      <c r="K61" s="136"/>
      <c r="L61" s="137"/>
      <c r="M61" s="136"/>
      <c r="N61" s="137"/>
      <c r="O61" s="136"/>
      <c r="P61" s="137"/>
      <c r="Q61" s="22"/>
    </row>
    <row r="62" spans="1:17" s="57" customFormat="1">
      <c r="A62" s="22"/>
      <c r="B62" s="22"/>
      <c r="C62" s="22"/>
      <c r="D62" s="22"/>
      <c r="E62" s="22"/>
      <c r="F62" s="22"/>
      <c r="G62" s="22"/>
      <c r="H62" s="136"/>
      <c r="I62" s="136"/>
      <c r="J62" s="136"/>
      <c r="K62" s="136"/>
      <c r="L62" s="136"/>
      <c r="M62" s="136"/>
      <c r="N62" s="136"/>
      <c r="O62" s="136"/>
      <c r="P62" s="136"/>
      <c r="Q62" s="22"/>
    </row>
    <row r="63" spans="1:17" s="173" customFormat="1">
      <c r="A63" s="22"/>
      <c r="B63" s="22"/>
      <c r="C63" s="114" t="s">
        <v>375</v>
      </c>
      <c r="D63" s="67" t="s">
        <v>220</v>
      </c>
      <c r="E63" s="22"/>
      <c r="F63" s="22"/>
      <c r="G63" s="22"/>
      <c r="H63" s="135">
        <f>SUM(H64:H67)</f>
        <v>0</v>
      </c>
      <c r="I63" s="136"/>
      <c r="J63" s="135">
        <f>SUM(J64:J67)</f>
        <v>0</v>
      </c>
      <c r="K63" s="136"/>
      <c r="L63" s="135">
        <f>SUM(L64:L67)</f>
        <v>0</v>
      </c>
      <c r="M63" s="136"/>
      <c r="N63" s="135">
        <f>SUM(N64:N67)</f>
        <v>0</v>
      </c>
      <c r="O63" s="136"/>
      <c r="P63" s="135">
        <f>SUM(P64:P67)</f>
        <v>0</v>
      </c>
      <c r="Q63" s="22"/>
    </row>
    <row r="64" spans="1:17" s="173" customFormat="1">
      <c r="A64" s="22"/>
      <c r="B64" s="22"/>
      <c r="C64" s="42" t="s">
        <v>437</v>
      </c>
      <c r="D64" s="67" t="s">
        <v>220</v>
      </c>
      <c r="E64" s="22"/>
      <c r="F64" s="22"/>
      <c r="G64" s="22"/>
      <c r="H64" s="137"/>
      <c r="I64" s="136"/>
      <c r="J64" s="137"/>
      <c r="K64" s="136"/>
      <c r="L64" s="137"/>
      <c r="M64" s="136"/>
      <c r="N64" s="137"/>
      <c r="O64" s="136"/>
      <c r="P64" s="137"/>
      <c r="Q64" s="22"/>
    </row>
    <row r="65" spans="1:17" s="173" customFormat="1">
      <c r="A65" s="22"/>
      <c r="B65" s="22"/>
      <c r="C65" s="42" t="s">
        <v>438</v>
      </c>
      <c r="D65" s="67" t="s">
        <v>220</v>
      </c>
      <c r="E65" s="22"/>
      <c r="F65" s="22"/>
      <c r="G65" s="22"/>
      <c r="H65" s="137"/>
      <c r="I65" s="136"/>
      <c r="J65" s="137"/>
      <c r="K65" s="136"/>
      <c r="L65" s="137"/>
      <c r="M65" s="136"/>
      <c r="N65" s="137"/>
      <c r="O65" s="136"/>
      <c r="P65" s="137"/>
      <c r="Q65" s="22"/>
    </row>
    <row r="66" spans="1:17" s="173" customFormat="1">
      <c r="A66" s="22"/>
      <c r="B66" s="22"/>
      <c r="C66" s="42" t="s">
        <v>439</v>
      </c>
      <c r="D66" s="67" t="s">
        <v>220</v>
      </c>
      <c r="E66" s="22"/>
      <c r="F66" s="22"/>
      <c r="G66" s="22"/>
      <c r="H66" s="137"/>
      <c r="I66" s="136"/>
      <c r="J66" s="137"/>
      <c r="K66" s="136"/>
      <c r="L66" s="137"/>
      <c r="M66" s="136"/>
      <c r="N66" s="137"/>
      <c r="O66" s="136"/>
      <c r="P66" s="137"/>
      <c r="Q66" s="22"/>
    </row>
    <row r="67" spans="1:17" s="173" customFormat="1">
      <c r="A67" s="22"/>
      <c r="B67" s="22"/>
      <c r="C67" s="42" t="s">
        <v>440</v>
      </c>
      <c r="D67" s="67" t="s">
        <v>220</v>
      </c>
      <c r="E67" s="22"/>
      <c r="F67" s="22"/>
      <c r="G67" s="22"/>
      <c r="H67" s="137"/>
      <c r="I67" s="136"/>
      <c r="J67" s="137"/>
      <c r="K67" s="136"/>
      <c r="L67" s="137"/>
      <c r="M67" s="136"/>
      <c r="N67" s="137"/>
      <c r="O67" s="136"/>
      <c r="P67" s="137"/>
      <c r="Q67" s="22"/>
    </row>
    <row r="68" spans="1:17" s="173" customFormat="1">
      <c r="A68" s="22"/>
      <c r="B68" s="22"/>
      <c r="C68" s="22"/>
      <c r="D68" s="22"/>
      <c r="E68" s="22"/>
      <c r="F68" s="22"/>
      <c r="G68" s="22"/>
      <c r="H68" s="136"/>
      <c r="I68" s="136"/>
      <c r="J68" s="136"/>
      <c r="K68" s="136"/>
      <c r="L68" s="136"/>
      <c r="M68" s="136"/>
      <c r="N68" s="136"/>
      <c r="O68" s="136"/>
      <c r="P68" s="136"/>
      <c r="Q68" s="22"/>
    </row>
    <row r="69" spans="1:17" s="173" customFormat="1">
      <c r="A69" s="22"/>
      <c r="B69" s="22"/>
      <c r="C69" s="114" t="s">
        <v>376</v>
      </c>
      <c r="D69" s="67" t="s">
        <v>220</v>
      </c>
      <c r="E69" s="22"/>
      <c r="F69" s="22"/>
      <c r="G69" s="22"/>
      <c r="H69" s="135">
        <f>SUM(H70:H73)</f>
        <v>0</v>
      </c>
      <c r="I69" s="136"/>
      <c r="J69" s="135">
        <f>SUM(J70:J73)</f>
        <v>0</v>
      </c>
      <c r="K69" s="136"/>
      <c r="L69" s="135">
        <f>SUM(L70:L73)</f>
        <v>0</v>
      </c>
      <c r="M69" s="136"/>
      <c r="N69" s="135">
        <f>SUM(N70:N73)</f>
        <v>0</v>
      </c>
      <c r="O69" s="136"/>
      <c r="P69" s="135">
        <f>SUM(P70:P73)</f>
        <v>0</v>
      </c>
      <c r="Q69" s="22"/>
    </row>
    <row r="70" spans="1:17" s="173" customFormat="1">
      <c r="A70" s="22"/>
      <c r="B70" s="22"/>
      <c r="C70" s="42" t="s">
        <v>437</v>
      </c>
      <c r="D70" s="67" t="s">
        <v>220</v>
      </c>
      <c r="E70" s="22"/>
      <c r="F70" s="22"/>
      <c r="G70" s="22"/>
      <c r="H70" s="137"/>
      <c r="I70" s="136"/>
      <c r="J70" s="137"/>
      <c r="K70" s="136"/>
      <c r="L70" s="137"/>
      <c r="M70" s="136"/>
      <c r="N70" s="137"/>
      <c r="O70" s="136"/>
      <c r="P70" s="137"/>
      <c r="Q70" s="22"/>
    </row>
    <row r="71" spans="1:17" s="173" customFormat="1">
      <c r="A71" s="22"/>
      <c r="B71" s="22"/>
      <c r="C71" s="42" t="s">
        <v>438</v>
      </c>
      <c r="D71" s="67" t="s">
        <v>220</v>
      </c>
      <c r="E71" s="22"/>
      <c r="F71" s="22"/>
      <c r="G71" s="22"/>
      <c r="H71" s="137"/>
      <c r="I71" s="136"/>
      <c r="J71" s="137"/>
      <c r="K71" s="136"/>
      <c r="L71" s="137"/>
      <c r="M71" s="136"/>
      <c r="N71" s="137"/>
      <c r="O71" s="136"/>
      <c r="P71" s="137"/>
      <c r="Q71" s="22"/>
    </row>
    <row r="72" spans="1:17" s="173" customFormat="1">
      <c r="A72" s="22"/>
      <c r="B72" s="22"/>
      <c r="C72" s="42" t="s">
        <v>439</v>
      </c>
      <c r="D72" s="67" t="s">
        <v>220</v>
      </c>
      <c r="E72" s="22"/>
      <c r="F72" s="22"/>
      <c r="G72" s="22"/>
      <c r="H72" s="137"/>
      <c r="I72" s="136"/>
      <c r="J72" s="137"/>
      <c r="K72" s="136"/>
      <c r="L72" s="137"/>
      <c r="M72" s="136"/>
      <c r="N72" s="137"/>
      <c r="O72" s="136"/>
      <c r="P72" s="137"/>
      <c r="Q72" s="22"/>
    </row>
    <row r="73" spans="1:17" s="173" customFormat="1">
      <c r="A73" s="22"/>
      <c r="B73" s="22"/>
      <c r="C73" s="42" t="s">
        <v>440</v>
      </c>
      <c r="D73" s="67" t="s">
        <v>220</v>
      </c>
      <c r="E73" s="22"/>
      <c r="F73" s="22"/>
      <c r="G73" s="22"/>
      <c r="H73" s="137"/>
      <c r="I73" s="136"/>
      <c r="J73" s="137"/>
      <c r="K73" s="136"/>
      <c r="L73" s="137"/>
      <c r="M73" s="136"/>
      <c r="N73" s="137"/>
      <c r="O73" s="136"/>
      <c r="P73" s="137"/>
      <c r="Q73" s="22"/>
    </row>
    <row r="74" spans="1:17" s="173" customFormat="1">
      <c r="A74" s="22"/>
      <c r="B74" s="22"/>
      <c r="C74" s="22"/>
      <c r="D74" s="22"/>
      <c r="E74" s="22"/>
      <c r="F74" s="22"/>
      <c r="G74" s="22"/>
      <c r="H74" s="136"/>
      <c r="I74" s="136"/>
      <c r="J74" s="136"/>
      <c r="K74" s="136"/>
      <c r="L74" s="136"/>
      <c r="M74" s="136"/>
      <c r="N74" s="136"/>
      <c r="O74" s="136"/>
      <c r="P74" s="136"/>
      <c r="Q74" s="22"/>
    </row>
    <row r="75" spans="1:17" s="57" customFormat="1">
      <c r="A75" s="22"/>
      <c r="B75" s="22"/>
      <c r="C75" s="65" t="s">
        <v>270</v>
      </c>
      <c r="D75" s="22"/>
      <c r="E75" s="22"/>
      <c r="F75" s="22"/>
      <c r="G75" s="22"/>
      <c r="H75" s="135">
        <f>SUM(H15,H21,H27,H33,H39,H45,H51,H57,H63,H69)</f>
        <v>0</v>
      </c>
      <c r="I75" s="136"/>
      <c r="J75" s="135">
        <f>SUM(J15,J21,J27,J33,J39,J45,J51,J57,J63,J69)</f>
        <v>0</v>
      </c>
      <c r="K75" s="136"/>
      <c r="L75" s="135">
        <f>SUM(L15,L21,L27,L33,L39,L45,L51,L57,L63,L69)</f>
        <v>0</v>
      </c>
      <c r="M75" s="136"/>
      <c r="N75" s="135">
        <f>SUM(N15,N21,N27,N33,N39,N45,N51,N57,N63,N69)</f>
        <v>0</v>
      </c>
      <c r="O75" s="136"/>
      <c r="P75" s="135">
        <f>SUM(P15,P21,P27,P33,P39,P45,P51,P57,P63,P69)</f>
        <v>0</v>
      </c>
      <c r="Q75" s="22"/>
    </row>
    <row r="76" spans="1:17" s="57" customFormat="1">
      <c r="A76" s="22"/>
      <c r="B76" s="22"/>
      <c r="C76" s="22"/>
      <c r="D76" s="22"/>
      <c r="E76" s="22"/>
      <c r="F76" s="22"/>
      <c r="G76" s="22"/>
      <c r="H76" s="22"/>
      <c r="I76" s="22"/>
      <c r="J76" s="22"/>
      <c r="K76" s="22"/>
      <c r="L76" s="22"/>
      <c r="M76" s="22"/>
      <c r="N76" s="22"/>
      <c r="O76" s="22"/>
      <c r="P76" s="22"/>
      <c r="Q76" s="22"/>
    </row>
    <row r="77" spans="1:17" s="57" customFormat="1">
      <c r="A77" s="22"/>
      <c r="B77" s="65" t="s">
        <v>347</v>
      </c>
      <c r="D77" s="22"/>
      <c r="E77" s="22"/>
      <c r="F77" s="22"/>
      <c r="G77" s="22"/>
      <c r="H77" s="22"/>
      <c r="I77" s="22"/>
      <c r="J77" s="22"/>
      <c r="K77" s="22"/>
      <c r="L77" s="22"/>
      <c r="M77" s="22"/>
      <c r="N77" s="22"/>
      <c r="O77" s="22"/>
      <c r="P77" s="22"/>
      <c r="Q77" s="22"/>
    </row>
    <row r="78" spans="1:17" s="57" customFormat="1">
      <c r="A78" s="22"/>
      <c r="B78" s="22"/>
      <c r="C78" s="22"/>
      <c r="D78" s="22"/>
      <c r="E78" s="22"/>
      <c r="F78" s="22"/>
      <c r="G78" s="22"/>
      <c r="H78" s="22"/>
      <c r="I78" s="22"/>
      <c r="J78" s="22"/>
      <c r="K78" s="22"/>
      <c r="L78" s="22"/>
      <c r="M78" s="22"/>
      <c r="N78" s="22"/>
      <c r="O78" s="22"/>
      <c r="P78" s="22"/>
      <c r="Q78" s="22"/>
    </row>
    <row r="79" spans="1:17" s="57" customFormat="1">
      <c r="A79" s="22"/>
      <c r="B79" s="22"/>
      <c r="C79" s="57" t="s">
        <v>267</v>
      </c>
      <c r="D79" s="72">
        <f>regulatoryYear</f>
        <v>2014</v>
      </c>
      <c r="E79" s="22"/>
      <c r="F79" s="22"/>
      <c r="G79" s="22"/>
      <c r="H79" s="22"/>
      <c r="I79" s="22"/>
      <c r="J79" s="22"/>
      <c r="K79" s="22"/>
      <c r="L79" s="22"/>
      <c r="M79" s="22"/>
      <c r="N79" s="22"/>
      <c r="O79" s="22"/>
      <c r="P79" s="22"/>
      <c r="Q79" s="22"/>
    </row>
    <row r="80" spans="1:17" s="57" customFormat="1" ht="38.25" customHeight="1">
      <c r="A80" s="22"/>
      <c r="B80" s="22"/>
      <c r="C80" s="22"/>
      <c r="D80" s="22"/>
      <c r="E80" s="22"/>
      <c r="F80" s="22"/>
      <c r="G80" s="22"/>
      <c r="H80" s="75" t="s">
        <v>373</v>
      </c>
      <c r="I80" s="53"/>
      <c r="J80" s="75" t="s">
        <v>372</v>
      </c>
      <c r="K80" s="53"/>
      <c r="L80" s="75" t="s">
        <v>371</v>
      </c>
      <c r="M80" s="53"/>
      <c r="N80" s="75" t="s">
        <v>268</v>
      </c>
      <c r="O80" s="53"/>
      <c r="P80" s="75" t="s">
        <v>269</v>
      </c>
      <c r="Q80" s="22"/>
    </row>
    <row r="81" spans="1:17" s="57" customFormat="1" ht="41.25" customHeight="1">
      <c r="A81" s="22"/>
      <c r="B81" s="22"/>
      <c r="C81" s="22"/>
      <c r="D81" s="22"/>
      <c r="E81" s="22"/>
      <c r="F81" s="22"/>
      <c r="G81" s="22"/>
      <c r="H81" s="74">
        <f>regulatoryYear-1</f>
        <v>2013</v>
      </c>
      <c r="I81" s="22"/>
      <c r="J81" s="74">
        <f>regulatoryYear</f>
        <v>2014</v>
      </c>
      <c r="K81" s="22"/>
      <c r="L81" s="74">
        <f>regulatoryYear</f>
        <v>2014</v>
      </c>
      <c r="M81" s="22"/>
      <c r="N81" s="74">
        <f>regulatoryYear</f>
        <v>2014</v>
      </c>
      <c r="O81" s="22"/>
      <c r="P81" s="74">
        <f>regulatoryYear+1</f>
        <v>2015</v>
      </c>
      <c r="Q81" s="22"/>
    </row>
    <row r="82" spans="1:17" s="57" customFormat="1">
      <c r="A82" s="22"/>
      <c r="B82" s="22"/>
      <c r="C82" s="25" t="s">
        <v>271</v>
      </c>
      <c r="D82" s="67" t="s">
        <v>220</v>
      </c>
      <c r="E82" s="22"/>
      <c r="F82" s="22"/>
      <c r="G82" s="22"/>
      <c r="H82" s="135">
        <f>SUM(H83:H85)</f>
        <v>0</v>
      </c>
      <c r="I82" s="136"/>
      <c r="J82" s="135">
        <f>SUM(J83:J85)</f>
        <v>0</v>
      </c>
      <c r="K82" s="136"/>
      <c r="L82" s="135">
        <f>SUM(L83:L85)</f>
        <v>0</v>
      </c>
      <c r="M82" s="136"/>
      <c r="N82" s="135">
        <f>SUM(N83:N85)</f>
        <v>0</v>
      </c>
      <c r="O82" s="136"/>
      <c r="P82" s="135">
        <f>SUM(P83:P85)</f>
        <v>0</v>
      </c>
      <c r="Q82" s="22"/>
    </row>
    <row r="83" spans="1:17" s="57" customFormat="1">
      <c r="A83" s="22"/>
      <c r="B83" s="22"/>
      <c r="C83" s="60" t="s">
        <v>278</v>
      </c>
      <c r="D83" s="67" t="s">
        <v>220</v>
      </c>
      <c r="E83" s="22"/>
      <c r="F83" s="22"/>
      <c r="G83" s="22"/>
      <c r="H83" s="137"/>
      <c r="I83" s="136"/>
      <c r="J83" s="137"/>
      <c r="K83" s="136"/>
      <c r="L83" s="137"/>
      <c r="M83" s="136"/>
      <c r="N83" s="137"/>
      <c r="O83" s="136"/>
      <c r="P83" s="137"/>
      <c r="Q83" s="22"/>
    </row>
    <row r="84" spans="1:17" s="57" customFormat="1">
      <c r="A84" s="22"/>
      <c r="B84" s="22"/>
      <c r="C84" s="60" t="s">
        <v>278</v>
      </c>
      <c r="D84" s="67" t="s">
        <v>220</v>
      </c>
      <c r="E84" s="22"/>
      <c r="F84" s="22"/>
      <c r="G84" s="22"/>
      <c r="H84" s="137"/>
      <c r="I84" s="136"/>
      <c r="J84" s="137"/>
      <c r="K84" s="136"/>
      <c r="L84" s="137"/>
      <c r="M84" s="136"/>
      <c r="N84" s="137"/>
      <c r="O84" s="136"/>
      <c r="P84" s="137"/>
      <c r="Q84" s="22"/>
    </row>
    <row r="85" spans="1:17" s="57" customFormat="1">
      <c r="A85" s="22"/>
      <c r="B85" s="22"/>
      <c r="C85" s="60" t="s">
        <v>278</v>
      </c>
      <c r="D85" s="67" t="s">
        <v>220</v>
      </c>
      <c r="E85" s="22"/>
      <c r="F85" s="22"/>
      <c r="G85" s="22"/>
      <c r="H85" s="137"/>
      <c r="I85" s="136"/>
      <c r="J85" s="137"/>
      <c r="K85" s="136"/>
      <c r="L85" s="137"/>
      <c r="M85" s="136"/>
      <c r="N85" s="137"/>
      <c r="O85" s="136"/>
      <c r="P85" s="137"/>
      <c r="Q85" s="22"/>
    </row>
    <row r="86" spans="1:17" s="57" customFormat="1">
      <c r="A86" s="22"/>
      <c r="B86" s="22"/>
      <c r="C86" s="22"/>
      <c r="D86" s="22"/>
      <c r="E86" s="22"/>
      <c r="F86" s="22"/>
      <c r="G86" s="22"/>
      <c r="H86" s="136"/>
      <c r="I86" s="136"/>
      <c r="J86" s="136"/>
      <c r="K86" s="136"/>
      <c r="L86" s="136"/>
      <c r="M86" s="136"/>
      <c r="N86" s="136"/>
      <c r="O86" s="136"/>
      <c r="P86" s="136"/>
      <c r="Q86" s="22"/>
    </row>
    <row r="87" spans="1:17" s="57" customFormat="1">
      <c r="A87" s="22"/>
      <c r="B87" s="22"/>
      <c r="C87" s="65" t="s">
        <v>350</v>
      </c>
      <c r="D87" s="67" t="s">
        <v>220</v>
      </c>
      <c r="E87" s="22"/>
      <c r="F87" s="22"/>
      <c r="G87" s="22"/>
      <c r="H87" s="135">
        <f>SUM(H88:H90)</f>
        <v>0</v>
      </c>
      <c r="I87" s="136"/>
      <c r="J87" s="135">
        <f>SUM(J88:J90)</f>
        <v>0</v>
      </c>
      <c r="K87" s="136"/>
      <c r="L87" s="135">
        <f>SUM(L88:L90)</f>
        <v>0</v>
      </c>
      <c r="M87" s="136"/>
      <c r="N87" s="135">
        <f>SUM(N88:N90)</f>
        <v>0</v>
      </c>
      <c r="O87" s="136"/>
      <c r="P87" s="135">
        <f>SUM(P88:P90)</f>
        <v>0</v>
      </c>
      <c r="Q87" s="22"/>
    </row>
    <row r="88" spans="1:17" s="57" customFormat="1">
      <c r="A88" s="22"/>
      <c r="B88" s="22"/>
      <c r="C88" s="60" t="s">
        <v>278</v>
      </c>
      <c r="D88" s="67" t="s">
        <v>220</v>
      </c>
      <c r="E88" s="22"/>
      <c r="F88" s="22"/>
      <c r="G88" s="22"/>
      <c r="H88" s="137"/>
      <c r="I88" s="136"/>
      <c r="J88" s="137"/>
      <c r="K88" s="136"/>
      <c r="L88" s="137"/>
      <c r="M88" s="136"/>
      <c r="N88" s="137"/>
      <c r="O88" s="136"/>
      <c r="P88" s="137"/>
      <c r="Q88" s="22"/>
    </row>
    <row r="89" spans="1:17" s="57" customFormat="1">
      <c r="A89" s="22"/>
      <c r="B89" s="22"/>
      <c r="C89" s="60" t="s">
        <v>278</v>
      </c>
      <c r="D89" s="67" t="s">
        <v>220</v>
      </c>
      <c r="E89" s="22"/>
      <c r="F89" s="22"/>
      <c r="G89" s="22"/>
      <c r="H89" s="137"/>
      <c r="I89" s="136"/>
      <c r="J89" s="137"/>
      <c r="K89" s="136"/>
      <c r="L89" s="137"/>
      <c r="M89" s="136"/>
      <c r="N89" s="137"/>
      <c r="O89" s="136"/>
      <c r="P89" s="137"/>
      <c r="Q89" s="22"/>
    </row>
    <row r="90" spans="1:17" s="57" customFormat="1">
      <c r="A90" s="22"/>
      <c r="B90" s="22"/>
      <c r="C90" s="60" t="s">
        <v>278</v>
      </c>
      <c r="D90" s="67" t="s">
        <v>220</v>
      </c>
      <c r="E90" s="22"/>
      <c r="F90" s="22"/>
      <c r="G90" s="22"/>
      <c r="H90" s="137"/>
      <c r="I90" s="136"/>
      <c r="J90" s="137"/>
      <c r="K90" s="136"/>
      <c r="L90" s="137"/>
      <c r="M90" s="136"/>
      <c r="N90" s="137"/>
      <c r="O90" s="136"/>
      <c r="P90" s="137"/>
      <c r="Q90" s="22"/>
    </row>
    <row r="91" spans="1:17" s="57" customFormat="1">
      <c r="A91" s="22"/>
      <c r="B91" s="22"/>
      <c r="C91" s="22"/>
      <c r="D91" s="22"/>
      <c r="E91" s="22"/>
      <c r="F91" s="22"/>
      <c r="G91" s="22"/>
      <c r="H91" s="136"/>
      <c r="I91" s="136"/>
      <c r="J91" s="136"/>
      <c r="K91" s="136"/>
      <c r="L91" s="136"/>
      <c r="M91" s="136"/>
      <c r="N91" s="136"/>
      <c r="O91" s="136"/>
      <c r="P91" s="136"/>
      <c r="Q91" s="22"/>
    </row>
    <row r="92" spans="1:17" s="57" customFormat="1">
      <c r="A92" s="22"/>
      <c r="B92" s="22"/>
      <c r="C92" s="65" t="s">
        <v>274</v>
      </c>
      <c r="D92" s="67" t="s">
        <v>220</v>
      </c>
      <c r="E92" s="22"/>
      <c r="F92" s="22"/>
      <c r="G92" s="22"/>
      <c r="H92" s="135">
        <f>SUM(H93:H95)</f>
        <v>0</v>
      </c>
      <c r="I92" s="136"/>
      <c r="J92" s="135">
        <f>SUM(J93:J95)</f>
        <v>0</v>
      </c>
      <c r="K92" s="136"/>
      <c r="L92" s="135">
        <f>SUM(L93:L95)</f>
        <v>0</v>
      </c>
      <c r="M92" s="136"/>
      <c r="N92" s="135">
        <f>SUM(N93:N95)</f>
        <v>0</v>
      </c>
      <c r="O92" s="136"/>
      <c r="P92" s="135">
        <f>SUM(P93:P95)</f>
        <v>0</v>
      </c>
      <c r="Q92" s="22"/>
    </row>
    <row r="93" spans="1:17" s="57" customFormat="1">
      <c r="A93" s="22"/>
      <c r="B93" s="22"/>
      <c r="C93" s="60" t="s">
        <v>278</v>
      </c>
      <c r="D93" s="67" t="s">
        <v>220</v>
      </c>
      <c r="E93" s="22"/>
      <c r="F93" s="22"/>
      <c r="G93" s="22"/>
      <c r="H93" s="137"/>
      <c r="I93" s="136"/>
      <c r="J93" s="137"/>
      <c r="K93" s="136"/>
      <c r="L93" s="137"/>
      <c r="M93" s="136"/>
      <c r="N93" s="137"/>
      <c r="O93" s="136"/>
      <c r="P93" s="137"/>
      <c r="Q93" s="22"/>
    </row>
    <row r="94" spans="1:17" s="57" customFormat="1">
      <c r="A94" s="22"/>
      <c r="B94" s="22"/>
      <c r="C94" s="60" t="s">
        <v>278</v>
      </c>
      <c r="D94" s="67" t="s">
        <v>220</v>
      </c>
      <c r="E94" s="22"/>
      <c r="F94" s="22"/>
      <c r="G94" s="22"/>
      <c r="H94" s="137"/>
      <c r="I94" s="136"/>
      <c r="J94" s="137"/>
      <c r="K94" s="136"/>
      <c r="L94" s="137"/>
      <c r="M94" s="136"/>
      <c r="N94" s="137"/>
      <c r="O94" s="136"/>
      <c r="P94" s="137"/>
      <c r="Q94" s="22"/>
    </row>
    <row r="95" spans="1:17" s="57" customFormat="1">
      <c r="A95" s="22"/>
      <c r="B95" s="22"/>
      <c r="C95" s="60" t="s">
        <v>278</v>
      </c>
      <c r="D95" s="67" t="s">
        <v>220</v>
      </c>
      <c r="E95" s="22"/>
      <c r="F95" s="22"/>
      <c r="G95" s="22"/>
      <c r="H95" s="137"/>
      <c r="I95" s="136"/>
      <c r="J95" s="137"/>
      <c r="K95" s="136"/>
      <c r="L95" s="137"/>
      <c r="M95" s="136"/>
      <c r="N95" s="137"/>
      <c r="O95" s="136"/>
      <c r="P95" s="137"/>
      <c r="Q95" s="22"/>
    </row>
    <row r="96" spans="1:17" s="57" customFormat="1">
      <c r="A96" s="22"/>
      <c r="B96" s="22"/>
      <c r="C96" s="22"/>
      <c r="D96" s="22"/>
      <c r="E96" s="22"/>
      <c r="F96" s="22"/>
      <c r="G96" s="22"/>
      <c r="H96" s="136"/>
      <c r="I96" s="136"/>
      <c r="J96" s="136"/>
      <c r="K96" s="136"/>
      <c r="L96" s="136"/>
      <c r="M96" s="136"/>
      <c r="N96" s="136"/>
      <c r="O96" s="136"/>
      <c r="P96" s="136"/>
      <c r="Q96" s="22"/>
    </row>
    <row r="97" spans="1:17" s="57" customFormat="1">
      <c r="A97" s="22"/>
      <c r="B97" s="22"/>
      <c r="C97" s="65" t="s">
        <v>272</v>
      </c>
      <c r="D97" s="67" t="s">
        <v>220</v>
      </c>
      <c r="E97" s="22"/>
      <c r="F97" s="22"/>
      <c r="G97" s="22"/>
      <c r="H97" s="135">
        <f>SUM(H98:H100)</f>
        <v>0</v>
      </c>
      <c r="I97" s="136"/>
      <c r="J97" s="135">
        <f>SUM(J98:J100)</f>
        <v>0</v>
      </c>
      <c r="K97" s="136"/>
      <c r="L97" s="135">
        <f>SUM(L98:L100)</f>
        <v>0</v>
      </c>
      <c r="M97" s="136"/>
      <c r="N97" s="135">
        <f>SUM(N98:N100)</f>
        <v>0</v>
      </c>
      <c r="O97" s="136"/>
      <c r="P97" s="135">
        <f>SUM(P98:P100)</f>
        <v>0</v>
      </c>
      <c r="Q97" s="22"/>
    </row>
    <row r="98" spans="1:17" s="57" customFormat="1">
      <c r="A98" s="22"/>
      <c r="B98" s="22"/>
      <c r="C98" s="60" t="s">
        <v>278</v>
      </c>
      <c r="D98" s="67" t="s">
        <v>220</v>
      </c>
      <c r="E98" s="22"/>
      <c r="F98" s="22"/>
      <c r="G98" s="22"/>
      <c r="H98" s="137"/>
      <c r="I98" s="136"/>
      <c r="J98" s="137"/>
      <c r="K98" s="136"/>
      <c r="L98" s="137"/>
      <c r="M98" s="136"/>
      <c r="N98" s="137"/>
      <c r="O98" s="136"/>
      <c r="P98" s="137"/>
      <c r="Q98" s="22"/>
    </row>
    <row r="99" spans="1:17" s="57" customFormat="1">
      <c r="A99" s="22"/>
      <c r="B99" s="22"/>
      <c r="C99" s="60" t="s">
        <v>278</v>
      </c>
      <c r="D99" s="67" t="s">
        <v>220</v>
      </c>
      <c r="E99" s="22"/>
      <c r="F99" s="22"/>
      <c r="G99" s="22"/>
      <c r="H99" s="137"/>
      <c r="I99" s="136"/>
      <c r="J99" s="137"/>
      <c r="K99" s="136"/>
      <c r="L99" s="137"/>
      <c r="M99" s="136"/>
      <c r="N99" s="137"/>
      <c r="O99" s="136"/>
      <c r="P99" s="137"/>
      <c r="Q99" s="22"/>
    </row>
    <row r="100" spans="1:17" s="57" customFormat="1">
      <c r="A100" s="22"/>
      <c r="B100" s="22"/>
      <c r="C100" s="60" t="s">
        <v>278</v>
      </c>
      <c r="D100" s="67" t="s">
        <v>220</v>
      </c>
      <c r="E100" s="22"/>
      <c r="F100" s="22"/>
      <c r="G100" s="22"/>
      <c r="H100" s="137"/>
      <c r="I100" s="136"/>
      <c r="J100" s="137"/>
      <c r="K100" s="136"/>
      <c r="L100" s="137"/>
      <c r="M100" s="136"/>
      <c r="N100" s="137"/>
      <c r="O100" s="136"/>
      <c r="P100" s="137"/>
      <c r="Q100" s="22"/>
    </row>
    <row r="101" spans="1:17" s="57" customFormat="1">
      <c r="A101" s="22"/>
      <c r="B101" s="22"/>
      <c r="C101" s="22"/>
      <c r="D101" s="22"/>
      <c r="E101" s="22"/>
      <c r="F101" s="22"/>
      <c r="G101" s="22"/>
      <c r="H101" s="136"/>
      <c r="I101" s="136"/>
      <c r="J101" s="136"/>
      <c r="K101" s="136"/>
      <c r="L101" s="136"/>
      <c r="M101" s="136"/>
      <c r="N101" s="136"/>
      <c r="O101" s="136"/>
      <c r="P101" s="136"/>
      <c r="Q101" s="22"/>
    </row>
    <row r="102" spans="1:17" s="57" customFormat="1">
      <c r="A102" s="22"/>
      <c r="B102" s="22"/>
      <c r="C102" s="65" t="s">
        <v>275</v>
      </c>
      <c r="D102" s="67" t="s">
        <v>220</v>
      </c>
      <c r="E102" s="22"/>
      <c r="F102" s="22"/>
      <c r="G102" s="22"/>
      <c r="H102" s="135">
        <f>SUM(H103:H105)</f>
        <v>0</v>
      </c>
      <c r="I102" s="136"/>
      <c r="J102" s="135">
        <f>SUM(J103:J105)</f>
        <v>0</v>
      </c>
      <c r="K102" s="136"/>
      <c r="L102" s="135">
        <f>SUM(L103:L105)</f>
        <v>0</v>
      </c>
      <c r="M102" s="136"/>
      <c r="N102" s="135">
        <f>SUM(N103:N105)</f>
        <v>0</v>
      </c>
      <c r="O102" s="136"/>
      <c r="P102" s="135">
        <f>SUM(P103:P105)</f>
        <v>0</v>
      </c>
      <c r="Q102" s="22"/>
    </row>
    <row r="103" spans="1:17" s="57" customFormat="1">
      <c r="A103" s="22"/>
      <c r="B103" s="22"/>
      <c r="C103" s="60" t="s">
        <v>278</v>
      </c>
      <c r="D103" s="67" t="s">
        <v>220</v>
      </c>
      <c r="E103" s="22"/>
      <c r="F103" s="22"/>
      <c r="G103" s="22"/>
      <c r="H103" s="137"/>
      <c r="I103" s="136"/>
      <c r="J103" s="137"/>
      <c r="K103" s="136"/>
      <c r="L103" s="137"/>
      <c r="M103" s="136"/>
      <c r="N103" s="137"/>
      <c r="O103" s="136"/>
      <c r="P103" s="137"/>
      <c r="Q103" s="22"/>
    </row>
    <row r="104" spans="1:17" s="57" customFormat="1">
      <c r="A104" s="22"/>
      <c r="B104" s="22"/>
      <c r="C104" s="60" t="s">
        <v>278</v>
      </c>
      <c r="D104" s="67" t="s">
        <v>220</v>
      </c>
      <c r="E104" s="22"/>
      <c r="F104" s="22"/>
      <c r="G104" s="22"/>
      <c r="H104" s="137"/>
      <c r="I104" s="136"/>
      <c r="J104" s="137"/>
      <c r="K104" s="136"/>
      <c r="L104" s="137"/>
      <c r="M104" s="136"/>
      <c r="N104" s="137"/>
      <c r="O104" s="136"/>
      <c r="P104" s="137"/>
      <c r="Q104" s="22"/>
    </row>
    <row r="105" spans="1:17" s="57" customFormat="1">
      <c r="A105" s="22"/>
      <c r="B105" s="22"/>
      <c r="C105" s="60" t="s">
        <v>278</v>
      </c>
      <c r="D105" s="67" t="s">
        <v>220</v>
      </c>
      <c r="E105" s="22"/>
      <c r="F105" s="22"/>
      <c r="G105" s="22"/>
      <c r="H105" s="137"/>
      <c r="I105" s="136"/>
      <c r="J105" s="137"/>
      <c r="K105" s="136"/>
      <c r="L105" s="137"/>
      <c r="M105" s="136"/>
      <c r="N105" s="137"/>
      <c r="O105" s="136"/>
      <c r="P105" s="137"/>
      <c r="Q105" s="22"/>
    </row>
    <row r="106" spans="1:17" s="57" customFormat="1">
      <c r="A106" s="22"/>
      <c r="B106" s="22"/>
      <c r="C106" s="22"/>
      <c r="D106" s="22"/>
      <c r="E106" s="22"/>
      <c r="F106" s="22"/>
      <c r="G106" s="22"/>
      <c r="H106" s="136"/>
      <c r="I106" s="136"/>
      <c r="J106" s="136"/>
      <c r="K106" s="136"/>
      <c r="L106" s="136"/>
      <c r="M106" s="136"/>
      <c r="N106" s="136"/>
      <c r="O106" s="136"/>
      <c r="P106" s="136"/>
      <c r="Q106" s="22"/>
    </row>
    <row r="107" spans="1:17" s="57" customFormat="1">
      <c r="A107" s="22"/>
      <c r="B107" s="22"/>
      <c r="C107" s="69" t="s">
        <v>279</v>
      </c>
      <c r="D107" s="67" t="s">
        <v>220</v>
      </c>
      <c r="E107" s="22"/>
      <c r="F107" s="22"/>
      <c r="G107" s="22"/>
      <c r="H107" s="135">
        <f>SUM(H108:H110)</f>
        <v>0</v>
      </c>
      <c r="I107" s="136"/>
      <c r="J107" s="135">
        <f>SUM(J108:J110)</f>
        <v>0</v>
      </c>
      <c r="K107" s="136"/>
      <c r="L107" s="135">
        <f>SUM(L108:L110)</f>
        <v>0</v>
      </c>
      <c r="M107" s="136"/>
      <c r="N107" s="135">
        <f>SUM(N108:N110)</f>
        <v>0</v>
      </c>
      <c r="O107" s="136"/>
      <c r="P107" s="135">
        <f>SUM(P108:P110)</f>
        <v>0</v>
      </c>
      <c r="Q107" s="22"/>
    </row>
    <row r="108" spans="1:17" s="57" customFormat="1">
      <c r="A108" s="22"/>
      <c r="B108" s="22"/>
      <c r="C108" s="60" t="s">
        <v>278</v>
      </c>
      <c r="D108" s="67" t="s">
        <v>220</v>
      </c>
      <c r="E108" s="22"/>
      <c r="F108" s="22"/>
      <c r="G108" s="22"/>
      <c r="H108" s="137"/>
      <c r="I108" s="136"/>
      <c r="J108" s="137"/>
      <c r="K108" s="136"/>
      <c r="L108" s="137"/>
      <c r="M108" s="136"/>
      <c r="N108" s="137"/>
      <c r="O108" s="136"/>
      <c r="P108" s="137"/>
      <c r="Q108" s="22"/>
    </row>
    <row r="109" spans="1:17" s="57" customFormat="1">
      <c r="A109" s="22"/>
      <c r="B109" s="22"/>
      <c r="C109" s="60" t="s">
        <v>278</v>
      </c>
      <c r="D109" s="67" t="s">
        <v>220</v>
      </c>
      <c r="E109" s="22"/>
      <c r="F109" s="22"/>
      <c r="G109" s="22"/>
      <c r="H109" s="137"/>
      <c r="I109" s="136"/>
      <c r="J109" s="137"/>
      <c r="K109" s="136"/>
      <c r="L109" s="137"/>
      <c r="M109" s="136"/>
      <c r="N109" s="137"/>
      <c r="O109" s="136"/>
      <c r="P109" s="137"/>
      <c r="Q109" s="22"/>
    </row>
    <row r="110" spans="1:17" s="57" customFormat="1">
      <c r="A110" s="22"/>
      <c r="B110" s="22"/>
      <c r="C110" s="60" t="s">
        <v>278</v>
      </c>
      <c r="D110" s="67" t="s">
        <v>220</v>
      </c>
      <c r="E110" s="22"/>
      <c r="F110" s="22"/>
      <c r="G110" s="22"/>
      <c r="H110" s="137"/>
      <c r="I110" s="136"/>
      <c r="J110" s="137"/>
      <c r="K110" s="136"/>
      <c r="L110" s="137"/>
      <c r="M110" s="136"/>
      <c r="N110" s="137"/>
      <c r="O110" s="136"/>
      <c r="P110" s="137"/>
      <c r="Q110" s="22"/>
    </row>
    <row r="111" spans="1:17" s="57" customFormat="1">
      <c r="A111" s="22"/>
      <c r="B111" s="22"/>
      <c r="C111" s="22"/>
      <c r="D111" s="22"/>
      <c r="E111" s="22"/>
      <c r="F111" s="22"/>
      <c r="G111" s="22"/>
      <c r="H111" s="136"/>
      <c r="I111" s="136"/>
      <c r="J111" s="136"/>
      <c r="K111" s="136"/>
      <c r="L111" s="136"/>
      <c r="M111" s="136"/>
      <c r="N111" s="136"/>
      <c r="O111" s="136"/>
      <c r="P111" s="136"/>
      <c r="Q111" s="22"/>
    </row>
    <row r="112" spans="1:17" s="57" customFormat="1">
      <c r="A112" s="22"/>
      <c r="B112" s="22"/>
      <c r="C112" s="65" t="s">
        <v>270</v>
      </c>
      <c r="D112" s="22"/>
      <c r="E112" s="22"/>
      <c r="F112" s="22"/>
      <c r="G112" s="22"/>
      <c r="H112" s="135">
        <f>SUM(H82,H87,H92,H97,H102,H107)</f>
        <v>0</v>
      </c>
      <c r="I112" s="136"/>
      <c r="J112" s="135">
        <f>SUM(J82,J87,J92,J97,J102,J107)</f>
        <v>0</v>
      </c>
      <c r="K112" s="136"/>
      <c r="L112" s="135">
        <f>SUM(L82,L87,L92,L97,L102,L107)</f>
        <v>0</v>
      </c>
      <c r="M112" s="136"/>
      <c r="N112" s="135">
        <f>SUM(N82,N87,N92,N97,N102,N107)</f>
        <v>0</v>
      </c>
      <c r="O112" s="136"/>
      <c r="P112" s="135">
        <f>SUM(P82,P87,P92,P97,P102,P107)</f>
        <v>0</v>
      </c>
      <c r="Q112" s="22"/>
    </row>
    <row r="113" spans="1:17" s="57" customFormat="1">
      <c r="A113" s="22"/>
      <c r="B113" s="22"/>
      <c r="C113" s="22"/>
      <c r="D113" s="22"/>
      <c r="E113" s="22"/>
      <c r="F113" s="22"/>
      <c r="G113" s="22"/>
      <c r="H113" s="22"/>
      <c r="I113" s="22"/>
      <c r="J113" s="22"/>
      <c r="K113" s="22"/>
      <c r="L113" s="22"/>
      <c r="M113" s="22"/>
      <c r="N113" s="22"/>
      <c r="O113" s="22"/>
      <c r="P113" s="22"/>
      <c r="Q113" s="22"/>
    </row>
    <row r="114" spans="1:17" s="57" customFormat="1">
      <c r="A114" s="22"/>
      <c r="B114" s="22"/>
      <c r="C114" s="76" t="s">
        <v>277</v>
      </c>
      <c r="D114" s="22"/>
      <c r="E114" s="22"/>
      <c r="F114" s="22"/>
      <c r="G114" s="22"/>
      <c r="H114" s="83" t="str">
        <f>IF((H112-H75)=0,"OK","ERROR")</f>
        <v>OK</v>
      </c>
      <c r="I114" s="22"/>
      <c r="J114" s="83" t="str">
        <f>IF((J112-J75)=0,"OK","ERROR")</f>
        <v>OK</v>
      </c>
      <c r="K114" s="22"/>
      <c r="L114" s="83" t="str">
        <f>IF((L112-L75)=0,"OK","ERROR")</f>
        <v>OK</v>
      </c>
      <c r="M114" s="22"/>
      <c r="N114" s="83" t="str">
        <f>IF((N112-N75)=0,"OK","ERROR")</f>
        <v>OK</v>
      </c>
      <c r="O114" s="22"/>
      <c r="P114" s="83" t="str">
        <f>IF((P112-P75)=0,"OK","ERROR")</f>
        <v>OK</v>
      </c>
      <c r="Q114" s="22"/>
    </row>
    <row r="115" spans="1:17" s="57" customFormat="1">
      <c r="A115" s="22"/>
      <c r="B115" s="22"/>
      <c r="C115" s="22"/>
      <c r="D115" s="22"/>
      <c r="E115" s="22"/>
      <c r="F115" s="22"/>
      <c r="G115" s="22"/>
      <c r="H115" s="22"/>
      <c r="I115" s="22"/>
      <c r="J115" s="22"/>
      <c r="K115" s="22"/>
      <c r="L115" s="22"/>
      <c r="M115" s="22"/>
      <c r="N115" s="22"/>
      <c r="O115" s="22"/>
      <c r="P115" s="22"/>
      <c r="Q115" s="22"/>
    </row>
    <row r="116" spans="1:17" s="57" customFormat="1">
      <c r="A116" s="22"/>
      <c r="B116" s="65" t="s">
        <v>276</v>
      </c>
      <c r="D116" s="22"/>
      <c r="E116" s="22"/>
      <c r="F116" s="22"/>
      <c r="G116" s="22"/>
      <c r="H116" s="22"/>
      <c r="I116" s="22"/>
      <c r="J116" s="22"/>
      <c r="K116" s="22"/>
      <c r="L116" s="22"/>
      <c r="M116" s="22"/>
      <c r="N116" s="22"/>
      <c r="O116" s="22"/>
      <c r="P116" s="22"/>
      <c r="Q116" s="22"/>
    </row>
    <row r="117" spans="1:17" s="57" customFormat="1">
      <c r="A117" s="22"/>
      <c r="B117" s="22"/>
      <c r="C117" s="22"/>
      <c r="D117" s="22"/>
      <c r="E117" s="22"/>
      <c r="F117" s="22"/>
      <c r="G117" s="22"/>
      <c r="H117" s="22"/>
      <c r="I117" s="22"/>
      <c r="J117" s="22"/>
      <c r="K117" s="22"/>
      <c r="L117" s="22"/>
      <c r="M117" s="22"/>
      <c r="N117" s="22"/>
      <c r="O117" s="22"/>
      <c r="P117" s="22"/>
      <c r="Q117" s="22"/>
    </row>
    <row r="118" spans="1:17" s="57" customFormat="1">
      <c r="A118" s="22"/>
      <c r="B118" s="22"/>
      <c r="C118" s="57" t="s">
        <v>267</v>
      </c>
      <c r="D118" s="72">
        <f>regulatoryYear</f>
        <v>2014</v>
      </c>
      <c r="E118" s="22"/>
      <c r="F118" s="22"/>
      <c r="G118" s="22"/>
      <c r="H118" s="22"/>
      <c r="I118" s="22"/>
      <c r="J118" s="22"/>
      <c r="K118" s="22"/>
      <c r="L118" s="22"/>
      <c r="M118" s="22"/>
      <c r="N118" s="22"/>
      <c r="O118" s="22"/>
      <c r="P118" s="22"/>
      <c r="Q118" s="22"/>
    </row>
    <row r="119" spans="1:17" s="57" customFormat="1" ht="37.5" customHeight="1">
      <c r="A119" s="22"/>
      <c r="B119" s="22"/>
      <c r="C119" s="22"/>
      <c r="D119" s="22"/>
      <c r="E119" s="22"/>
      <c r="F119" s="22"/>
      <c r="G119" s="22"/>
      <c r="H119" s="75" t="s">
        <v>373</v>
      </c>
      <c r="I119" s="53"/>
      <c r="J119" s="75" t="s">
        <v>372</v>
      </c>
      <c r="K119" s="53"/>
      <c r="L119" s="75" t="s">
        <v>371</v>
      </c>
      <c r="M119" s="53"/>
      <c r="N119" s="75" t="s">
        <v>268</v>
      </c>
      <c r="O119" s="53"/>
      <c r="P119" s="75" t="s">
        <v>269</v>
      </c>
      <c r="Q119" s="22"/>
    </row>
    <row r="120" spans="1:17" s="57" customFormat="1" ht="36" customHeight="1">
      <c r="A120" s="22"/>
      <c r="B120" s="22"/>
      <c r="C120" s="22"/>
      <c r="D120" s="22"/>
      <c r="E120" s="22"/>
      <c r="F120" s="22"/>
      <c r="G120" s="22"/>
      <c r="H120" s="74">
        <f>regulatoryYear-1</f>
        <v>2013</v>
      </c>
      <c r="I120" s="22"/>
      <c r="J120" s="74">
        <f>regulatoryYear</f>
        <v>2014</v>
      </c>
      <c r="K120" s="22"/>
      <c r="L120" s="74">
        <f>regulatoryYear</f>
        <v>2014</v>
      </c>
      <c r="M120" s="22"/>
      <c r="N120" s="74">
        <f>regulatoryYear</f>
        <v>2014</v>
      </c>
      <c r="O120" s="22"/>
      <c r="P120" s="74">
        <f>regulatoryYear+1</f>
        <v>2015</v>
      </c>
      <c r="Q120" s="22"/>
    </row>
    <row r="121" spans="1:17" s="57" customFormat="1">
      <c r="A121" s="22"/>
      <c r="B121" s="22"/>
      <c r="C121" s="25" t="s">
        <v>271</v>
      </c>
      <c r="D121" s="67" t="s">
        <v>425</v>
      </c>
      <c r="E121" s="22"/>
      <c r="F121" s="22"/>
      <c r="G121" s="22"/>
      <c r="H121" s="135" t="e">
        <f>AVERAGE(H122:H124)</f>
        <v>#DIV/0!</v>
      </c>
      <c r="I121" s="136"/>
      <c r="J121" s="135" t="e">
        <f>AVERAGE(J122:J124)</f>
        <v>#DIV/0!</v>
      </c>
      <c r="K121" s="136"/>
      <c r="L121" s="135" t="e">
        <f>AVERAGE(L122:L124)</f>
        <v>#DIV/0!</v>
      </c>
      <c r="M121" s="136"/>
      <c r="N121" s="135" t="e">
        <f>AVERAGE(N122:N124)</f>
        <v>#DIV/0!</v>
      </c>
      <c r="O121" s="136"/>
      <c r="P121" s="135" t="e">
        <f>AVERAGE(P122:P124)</f>
        <v>#DIV/0!</v>
      </c>
      <c r="Q121" s="22"/>
    </row>
    <row r="122" spans="1:17" s="57" customFormat="1">
      <c r="A122" s="22"/>
      <c r="B122" s="22"/>
      <c r="C122" s="60" t="s">
        <v>278</v>
      </c>
      <c r="D122" s="67" t="s">
        <v>425</v>
      </c>
      <c r="E122" s="22"/>
      <c r="F122" s="22"/>
      <c r="G122" s="22"/>
      <c r="H122" s="137"/>
      <c r="I122" s="136"/>
      <c r="J122" s="137"/>
      <c r="K122" s="136"/>
      <c r="L122" s="137"/>
      <c r="M122" s="136"/>
      <c r="N122" s="137"/>
      <c r="O122" s="136"/>
      <c r="P122" s="137"/>
      <c r="Q122" s="22"/>
    </row>
    <row r="123" spans="1:17" s="57" customFormat="1">
      <c r="A123" s="22"/>
      <c r="B123" s="22"/>
      <c r="C123" s="60" t="s">
        <v>278</v>
      </c>
      <c r="D123" s="67" t="s">
        <v>425</v>
      </c>
      <c r="E123" s="22"/>
      <c r="F123" s="22"/>
      <c r="G123" s="22"/>
      <c r="H123" s="137"/>
      <c r="I123" s="136"/>
      <c r="J123" s="137"/>
      <c r="K123" s="136"/>
      <c r="L123" s="137"/>
      <c r="M123" s="136"/>
      <c r="N123" s="137"/>
      <c r="O123" s="136"/>
      <c r="P123" s="137"/>
      <c r="Q123" s="22"/>
    </row>
    <row r="124" spans="1:17" s="57" customFormat="1">
      <c r="A124" s="22"/>
      <c r="B124" s="22"/>
      <c r="C124" s="60" t="s">
        <v>278</v>
      </c>
      <c r="D124" s="67" t="s">
        <v>425</v>
      </c>
      <c r="E124" s="22"/>
      <c r="F124" s="22"/>
      <c r="G124" s="22"/>
      <c r="H124" s="137"/>
      <c r="I124" s="136"/>
      <c r="J124" s="137"/>
      <c r="K124" s="136"/>
      <c r="L124" s="137"/>
      <c r="M124" s="136"/>
      <c r="N124" s="137"/>
      <c r="O124" s="136"/>
      <c r="P124" s="137"/>
      <c r="Q124" s="22"/>
    </row>
    <row r="125" spans="1:17" s="57" customFormat="1">
      <c r="A125" s="22"/>
      <c r="B125" s="22"/>
      <c r="C125" s="22"/>
      <c r="D125" s="22"/>
      <c r="E125" s="22"/>
      <c r="F125" s="22"/>
      <c r="G125" s="22"/>
      <c r="H125" s="136"/>
      <c r="I125" s="136"/>
      <c r="J125" s="136"/>
      <c r="K125" s="136"/>
      <c r="L125" s="136"/>
      <c r="M125" s="136"/>
      <c r="N125" s="136"/>
      <c r="O125" s="136"/>
      <c r="P125" s="136"/>
      <c r="Q125" s="22"/>
    </row>
    <row r="126" spans="1:17" s="57" customFormat="1">
      <c r="A126" s="22"/>
      <c r="B126" s="22"/>
      <c r="C126" s="65" t="s">
        <v>273</v>
      </c>
      <c r="D126" s="67" t="s">
        <v>425</v>
      </c>
      <c r="E126" s="22"/>
      <c r="F126" s="22"/>
      <c r="G126" s="22"/>
      <c r="H126" s="135" t="e">
        <f>AVERAGE(H127:H129)</f>
        <v>#DIV/0!</v>
      </c>
      <c r="I126" s="136"/>
      <c r="J126" s="135" t="e">
        <f>AVERAGE(J127:J129)</f>
        <v>#DIV/0!</v>
      </c>
      <c r="K126" s="136"/>
      <c r="L126" s="135" t="e">
        <f>AVERAGE(L127:L129)</f>
        <v>#DIV/0!</v>
      </c>
      <c r="M126" s="136"/>
      <c r="N126" s="135" t="e">
        <f>AVERAGE(N127:N129)</f>
        <v>#DIV/0!</v>
      </c>
      <c r="O126" s="136"/>
      <c r="P126" s="135" t="e">
        <f>AVERAGE(P127:P129)</f>
        <v>#DIV/0!</v>
      </c>
      <c r="Q126" s="22"/>
    </row>
    <row r="127" spans="1:17" s="57" customFormat="1">
      <c r="A127" s="22"/>
      <c r="B127" s="22"/>
      <c r="C127" s="60" t="s">
        <v>278</v>
      </c>
      <c r="D127" s="67" t="s">
        <v>425</v>
      </c>
      <c r="E127" s="22"/>
      <c r="F127" s="22"/>
      <c r="G127" s="22"/>
      <c r="H127" s="137"/>
      <c r="I127" s="136"/>
      <c r="J127" s="137"/>
      <c r="K127" s="136"/>
      <c r="L127" s="137"/>
      <c r="M127" s="136"/>
      <c r="N127" s="137"/>
      <c r="O127" s="136"/>
      <c r="P127" s="137"/>
      <c r="Q127" s="22"/>
    </row>
    <row r="128" spans="1:17" s="57" customFormat="1">
      <c r="A128" s="22"/>
      <c r="B128" s="22"/>
      <c r="C128" s="60" t="s">
        <v>278</v>
      </c>
      <c r="D128" s="67" t="s">
        <v>425</v>
      </c>
      <c r="E128" s="22"/>
      <c r="F128" s="22"/>
      <c r="G128" s="22"/>
      <c r="H128" s="137"/>
      <c r="I128" s="136"/>
      <c r="J128" s="137"/>
      <c r="K128" s="136"/>
      <c r="L128" s="137"/>
      <c r="M128" s="136"/>
      <c r="N128" s="137"/>
      <c r="O128" s="136"/>
      <c r="P128" s="137"/>
      <c r="Q128" s="22"/>
    </row>
    <row r="129" spans="1:17" s="57" customFormat="1">
      <c r="A129" s="22"/>
      <c r="B129" s="22"/>
      <c r="C129" s="60" t="s">
        <v>278</v>
      </c>
      <c r="D129" s="67" t="s">
        <v>425</v>
      </c>
      <c r="E129" s="22"/>
      <c r="F129" s="22"/>
      <c r="G129" s="22"/>
      <c r="H129" s="137"/>
      <c r="I129" s="136"/>
      <c r="J129" s="137"/>
      <c r="K129" s="136"/>
      <c r="L129" s="137"/>
      <c r="M129" s="136"/>
      <c r="N129" s="137"/>
      <c r="O129" s="136"/>
      <c r="P129" s="137"/>
      <c r="Q129" s="22"/>
    </row>
    <row r="130" spans="1:17" s="57" customFormat="1">
      <c r="A130" s="22"/>
      <c r="B130" s="22"/>
      <c r="C130" s="22"/>
      <c r="D130" s="22"/>
      <c r="E130" s="22"/>
      <c r="F130" s="22"/>
      <c r="G130" s="22"/>
      <c r="H130" s="136"/>
      <c r="I130" s="136"/>
      <c r="J130" s="136"/>
      <c r="K130" s="136"/>
      <c r="L130" s="136"/>
      <c r="M130" s="136"/>
      <c r="N130" s="136"/>
      <c r="O130" s="136"/>
      <c r="P130" s="136"/>
      <c r="Q130" s="22"/>
    </row>
    <row r="131" spans="1:17" s="57" customFormat="1">
      <c r="A131" s="22"/>
      <c r="B131" s="22"/>
      <c r="C131" s="65" t="s">
        <v>274</v>
      </c>
      <c r="D131" s="67" t="s">
        <v>425</v>
      </c>
      <c r="E131" s="22"/>
      <c r="F131" s="22"/>
      <c r="G131" s="22"/>
      <c r="H131" s="135" t="e">
        <f>AVERAGE(H132:H134)</f>
        <v>#DIV/0!</v>
      </c>
      <c r="I131" s="136"/>
      <c r="J131" s="135" t="e">
        <f>AVERAGE(J132:J134)</f>
        <v>#DIV/0!</v>
      </c>
      <c r="K131" s="136"/>
      <c r="L131" s="135" t="e">
        <f>AVERAGE(L132:L134)</f>
        <v>#DIV/0!</v>
      </c>
      <c r="M131" s="136"/>
      <c r="N131" s="135" t="e">
        <f>AVERAGE(N132:N134)</f>
        <v>#DIV/0!</v>
      </c>
      <c r="O131" s="136"/>
      <c r="P131" s="135" t="e">
        <f>AVERAGE(P132:P134)</f>
        <v>#DIV/0!</v>
      </c>
      <c r="Q131" s="22"/>
    </row>
    <row r="132" spans="1:17" s="57" customFormat="1">
      <c r="A132" s="22"/>
      <c r="B132" s="22"/>
      <c r="C132" s="60" t="s">
        <v>278</v>
      </c>
      <c r="D132" s="67" t="s">
        <v>425</v>
      </c>
      <c r="E132" s="22"/>
      <c r="F132" s="22"/>
      <c r="G132" s="22"/>
      <c r="H132" s="137"/>
      <c r="I132" s="136"/>
      <c r="J132" s="137"/>
      <c r="K132" s="136"/>
      <c r="L132" s="137"/>
      <c r="M132" s="136"/>
      <c r="N132" s="137"/>
      <c r="O132" s="136"/>
      <c r="P132" s="137"/>
      <c r="Q132" s="22"/>
    </row>
    <row r="133" spans="1:17" s="57" customFormat="1">
      <c r="A133" s="22"/>
      <c r="B133" s="22"/>
      <c r="C133" s="60" t="s">
        <v>278</v>
      </c>
      <c r="D133" s="67" t="s">
        <v>425</v>
      </c>
      <c r="E133" s="22"/>
      <c r="F133" s="22"/>
      <c r="G133" s="22"/>
      <c r="H133" s="137"/>
      <c r="I133" s="136"/>
      <c r="J133" s="137"/>
      <c r="K133" s="136"/>
      <c r="L133" s="137"/>
      <c r="M133" s="136"/>
      <c r="N133" s="137"/>
      <c r="O133" s="136"/>
      <c r="P133" s="137"/>
      <c r="Q133" s="22"/>
    </row>
    <row r="134" spans="1:17" s="57" customFormat="1">
      <c r="A134" s="22"/>
      <c r="B134" s="22"/>
      <c r="C134" s="60" t="s">
        <v>278</v>
      </c>
      <c r="D134" s="67" t="s">
        <v>425</v>
      </c>
      <c r="E134" s="22"/>
      <c r="F134" s="22"/>
      <c r="G134" s="22"/>
      <c r="H134" s="137"/>
      <c r="I134" s="136"/>
      <c r="J134" s="137"/>
      <c r="K134" s="136"/>
      <c r="L134" s="137"/>
      <c r="M134" s="136"/>
      <c r="N134" s="137"/>
      <c r="O134" s="136"/>
      <c r="P134" s="137"/>
      <c r="Q134" s="22"/>
    </row>
    <row r="135" spans="1:17" s="57" customFormat="1">
      <c r="A135" s="22"/>
      <c r="B135" s="22"/>
      <c r="C135" s="22"/>
      <c r="D135" s="22"/>
      <c r="E135" s="22"/>
      <c r="F135" s="22"/>
      <c r="G135" s="22"/>
      <c r="H135" s="136"/>
      <c r="I135" s="136"/>
      <c r="J135" s="136"/>
      <c r="K135" s="136"/>
      <c r="L135" s="136"/>
      <c r="M135" s="136"/>
      <c r="N135" s="136"/>
      <c r="O135" s="136"/>
      <c r="P135" s="136"/>
      <c r="Q135" s="22"/>
    </row>
    <row r="136" spans="1:17" s="57" customFormat="1">
      <c r="A136" s="22"/>
      <c r="B136" s="22"/>
      <c r="C136" s="65" t="s">
        <v>272</v>
      </c>
      <c r="D136" s="67" t="s">
        <v>425</v>
      </c>
      <c r="E136" s="22"/>
      <c r="F136" s="22"/>
      <c r="G136" s="22"/>
      <c r="H136" s="135" t="e">
        <f>AVERAGE(H137:H139)</f>
        <v>#DIV/0!</v>
      </c>
      <c r="I136" s="136"/>
      <c r="J136" s="135" t="e">
        <f>AVERAGE(J137:J139)</f>
        <v>#DIV/0!</v>
      </c>
      <c r="K136" s="136"/>
      <c r="L136" s="135" t="e">
        <f>AVERAGE(L137:L139)</f>
        <v>#DIV/0!</v>
      </c>
      <c r="M136" s="136"/>
      <c r="N136" s="135" t="e">
        <f>AVERAGE(N137:N139)</f>
        <v>#DIV/0!</v>
      </c>
      <c r="O136" s="136"/>
      <c r="P136" s="135" t="e">
        <f>AVERAGE(P137:P139)</f>
        <v>#DIV/0!</v>
      </c>
      <c r="Q136" s="22"/>
    </row>
    <row r="137" spans="1:17" s="57" customFormat="1">
      <c r="A137" s="22"/>
      <c r="B137" s="22"/>
      <c r="C137" s="60" t="s">
        <v>278</v>
      </c>
      <c r="D137" s="67" t="s">
        <v>425</v>
      </c>
      <c r="E137" s="22"/>
      <c r="F137" s="22"/>
      <c r="G137" s="22"/>
      <c r="H137" s="137"/>
      <c r="I137" s="136"/>
      <c r="J137" s="137"/>
      <c r="K137" s="136"/>
      <c r="L137" s="137"/>
      <c r="M137" s="136"/>
      <c r="N137" s="137"/>
      <c r="O137" s="136"/>
      <c r="P137" s="137"/>
      <c r="Q137" s="22"/>
    </row>
    <row r="138" spans="1:17" s="57" customFormat="1">
      <c r="A138" s="22"/>
      <c r="B138" s="22"/>
      <c r="C138" s="60" t="s">
        <v>278</v>
      </c>
      <c r="D138" s="67" t="s">
        <v>425</v>
      </c>
      <c r="E138" s="22"/>
      <c r="F138" s="22"/>
      <c r="G138" s="22"/>
      <c r="H138" s="137"/>
      <c r="I138" s="136"/>
      <c r="J138" s="137"/>
      <c r="K138" s="136"/>
      <c r="L138" s="137"/>
      <c r="M138" s="136"/>
      <c r="N138" s="137"/>
      <c r="O138" s="136"/>
      <c r="P138" s="137"/>
      <c r="Q138" s="22"/>
    </row>
    <row r="139" spans="1:17" s="57" customFormat="1">
      <c r="A139" s="22"/>
      <c r="B139" s="22"/>
      <c r="C139" s="60" t="s">
        <v>278</v>
      </c>
      <c r="D139" s="67" t="s">
        <v>425</v>
      </c>
      <c r="E139" s="22"/>
      <c r="F139" s="22"/>
      <c r="G139" s="22"/>
      <c r="H139" s="137"/>
      <c r="I139" s="136"/>
      <c r="J139" s="137"/>
      <c r="K139" s="136"/>
      <c r="L139" s="137"/>
      <c r="M139" s="136"/>
      <c r="N139" s="137"/>
      <c r="O139" s="136"/>
      <c r="P139" s="137"/>
      <c r="Q139" s="22"/>
    </row>
    <row r="140" spans="1:17" s="57" customFormat="1">
      <c r="A140" s="22"/>
      <c r="B140" s="22"/>
      <c r="C140" s="22"/>
      <c r="D140" s="22"/>
      <c r="E140" s="22"/>
      <c r="F140" s="22"/>
      <c r="G140" s="22"/>
      <c r="H140" s="136"/>
      <c r="I140" s="136"/>
      <c r="J140" s="136"/>
      <c r="K140" s="136"/>
      <c r="L140" s="136"/>
      <c r="M140" s="136"/>
      <c r="N140" s="136"/>
      <c r="O140" s="136"/>
      <c r="P140" s="136"/>
      <c r="Q140" s="22"/>
    </row>
    <row r="141" spans="1:17" s="57" customFormat="1">
      <c r="A141" s="22"/>
      <c r="B141" s="22"/>
      <c r="C141" s="65" t="s">
        <v>275</v>
      </c>
      <c r="D141" s="67" t="s">
        <v>425</v>
      </c>
      <c r="E141" s="22"/>
      <c r="F141" s="22"/>
      <c r="G141" s="22"/>
      <c r="H141" s="135" t="e">
        <f>AVERAGE(H142:H144)</f>
        <v>#DIV/0!</v>
      </c>
      <c r="I141" s="136"/>
      <c r="J141" s="135" t="e">
        <f>AVERAGE(J142:J144)</f>
        <v>#DIV/0!</v>
      </c>
      <c r="K141" s="136"/>
      <c r="L141" s="135" t="e">
        <f>AVERAGE(L142:L144)</f>
        <v>#DIV/0!</v>
      </c>
      <c r="M141" s="136"/>
      <c r="N141" s="135" t="e">
        <f>AVERAGE(N142:N144)</f>
        <v>#DIV/0!</v>
      </c>
      <c r="O141" s="136"/>
      <c r="P141" s="135" t="e">
        <f>AVERAGE(P142:P144)</f>
        <v>#DIV/0!</v>
      </c>
      <c r="Q141" s="22"/>
    </row>
    <row r="142" spans="1:17" s="57" customFormat="1">
      <c r="A142" s="22"/>
      <c r="B142" s="22"/>
      <c r="C142" s="60" t="s">
        <v>278</v>
      </c>
      <c r="D142" s="67" t="s">
        <v>425</v>
      </c>
      <c r="E142" s="22"/>
      <c r="F142" s="22"/>
      <c r="G142" s="22"/>
      <c r="H142" s="137"/>
      <c r="I142" s="136"/>
      <c r="J142" s="137"/>
      <c r="K142" s="136"/>
      <c r="L142" s="137"/>
      <c r="M142" s="136"/>
      <c r="N142" s="137"/>
      <c r="O142" s="136"/>
      <c r="P142" s="137"/>
      <c r="Q142" s="22"/>
    </row>
    <row r="143" spans="1:17" s="57" customFormat="1">
      <c r="A143" s="22"/>
      <c r="B143" s="22"/>
      <c r="C143" s="60" t="s">
        <v>278</v>
      </c>
      <c r="D143" s="67" t="s">
        <v>425</v>
      </c>
      <c r="E143" s="22"/>
      <c r="F143" s="22"/>
      <c r="G143" s="22"/>
      <c r="H143" s="137"/>
      <c r="I143" s="136"/>
      <c r="J143" s="137"/>
      <c r="K143" s="136"/>
      <c r="L143" s="137"/>
      <c r="M143" s="136"/>
      <c r="N143" s="137"/>
      <c r="O143" s="136"/>
      <c r="P143" s="137"/>
      <c r="Q143" s="22"/>
    </row>
    <row r="144" spans="1:17" s="57" customFormat="1">
      <c r="A144" s="22"/>
      <c r="B144" s="22"/>
      <c r="C144" s="60" t="s">
        <v>278</v>
      </c>
      <c r="D144" s="67" t="s">
        <v>425</v>
      </c>
      <c r="E144" s="22"/>
      <c r="F144" s="22"/>
      <c r="G144" s="22"/>
      <c r="H144" s="137"/>
      <c r="I144" s="136"/>
      <c r="J144" s="137"/>
      <c r="K144" s="136"/>
      <c r="L144" s="137"/>
      <c r="M144" s="136"/>
      <c r="N144" s="137"/>
      <c r="O144" s="136"/>
      <c r="P144" s="137"/>
      <c r="Q144" s="22"/>
    </row>
    <row r="145" spans="1:17" s="57" customFormat="1">
      <c r="A145" s="22"/>
      <c r="B145" s="22"/>
      <c r="C145" s="22"/>
      <c r="D145" s="22"/>
      <c r="E145" s="22"/>
      <c r="F145" s="22"/>
      <c r="G145" s="22"/>
      <c r="H145" s="136"/>
      <c r="I145" s="136"/>
      <c r="J145" s="136"/>
      <c r="K145" s="136"/>
      <c r="L145" s="136"/>
      <c r="M145" s="136"/>
      <c r="N145" s="136"/>
      <c r="O145" s="136"/>
      <c r="P145" s="136"/>
      <c r="Q145" s="22"/>
    </row>
    <row r="146" spans="1:17" s="57" customFormat="1">
      <c r="A146" s="22"/>
      <c r="B146" s="22"/>
      <c r="C146" s="69" t="s">
        <v>279</v>
      </c>
      <c r="D146" s="67" t="s">
        <v>425</v>
      </c>
      <c r="E146" s="22"/>
      <c r="F146" s="22"/>
      <c r="G146" s="22"/>
      <c r="H146" s="135" t="e">
        <f>AVERAGE(H147:H149)</f>
        <v>#DIV/0!</v>
      </c>
      <c r="I146" s="136"/>
      <c r="J146" s="135" t="e">
        <f>AVERAGE(J147:J149)</f>
        <v>#DIV/0!</v>
      </c>
      <c r="K146" s="136"/>
      <c r="L146" s="135" t="e">
        <f>AVERAGE(L147:L149)</f>
        <v>#DIV/0!</v>
      </c>
      <c r="M146" s="136"/>
      <c r="N146" s="135" t="e">
        <f>AVERAGE(N147:N149)</f>
        <v>#DIV/0!</v>
      </c>
      <c r="O146" s="136"/>
      <c r="P146" s="135" t="e">
        <f>AVERAGE(P147:P149)</f>
        <v>#DIV/0!</v>
      </c>
      <c r="Q146" s="22"/>
    </row>
    <row r="147" spans="1:17" s="57" customFormat="1">
      <c r="A147" s="22"/>
      <c r="B147" s="22"/>
      <c r="C147" s="60" t="s">
        <v>278</v>
      </c>
      <c r="D147" s="67" t="s">
        <v>425</v>
      </c>
      <c r="E147" s="22"/>
      <c r="F147" s="22"/>
      <c r="G147" s="22"/>
      <c r="H147" s="137"/>
      <c r="I147" s="136"/>
      <c r="J147" s="137"/>
      <c r="K147" s="136"/>
      <c r="L147" s="137"/>
      <c r="M147" s="136"/>
      <c r="N147" s="137"/>
      <c r="O147" s="136"/>
      <c r="P147" s="137"/>
      <c r="Q147" s="22"/>
    </row>
    <row r="148" spans="1:17" s="57" customFormat="1">
      <c r="A148" s="22"/>
      <c r="B148" s="22"/>
      <c r="C148" s="60" t="s">
        <v>278</v>
      </c>
      <c r="D148" s="67" t="s">
        <v>425</v>
      </c>
      <c r="E148" s="22"/>
      <c r="F148" s="22"/>
      <c r="G148" s="22"/>
      <c r="H148" s="137"/>
      <c r="I148" s="136"/>
      <c r="J148" s="137"/>
      <c r="K148" s="136"/>
      <c r="L148" s="137"/>
      <c r="M148" s="136"/>
      <c r="N148" s="137"/>
      <c r="O148" s="136"/>
      <c r="P148" s="137"/>
      <c r="Q148" s="22"/>
    </row>
    <row r="149" spans="1:17" s="57" customFormat="1">
      <c r="A149" s="22"/>
      <c r="B149" s="22"/>
      <c r="C149" s="60" t="s">
        <v>278</v>
      </c>
      <c r="D149" s="67" t="s">
        <v>425</v>
      </c>
      <c r="E149" s="22"/>
      <c r="F149" s="22"/>
      <c r="G149" s="22"/>
      <c r="H149" s="137"/>
      <c r="I149" s="136"/>
      <c r="J149" s="137"/>
      <c r="K149" s="136"/>
      <c r="L149" s="137"/>
      <c r="M149" s="136"/>
      <c r="N149" s="137"/>
      <c r="O149" s="136"/>
      <c r="P149" s="137"/>
      <c r="Q149" s="22"/>
    </row>
    <row r="150" spans="1:17" s="57" customFormat="1">
      <c r="A150" s="22"/>
      <c r="B150" s="22"/>
      <c r="C150" s="22"/>
      <c r="D150" s="22"/>
      <c r="E150" s="22"/>
      <c r="F150" s="22"/>
      <c r="G150" s="22"/>
      <c r="H150" s="22"/>
      <c r="I150" s="22"/>
      <c r="J150" s="22"/>
      <c r="K150" s="22"/>
      <c r="L150" s="22"/>
      <c r="M150" s="22"/>
      <c r="N150" s="22"/>
      <c r="O150" s="22"/>
      <c r="P150" s="22"/>
      <c r="Q150" s="22"/>
    </row>
    <row r="151" spans="1:17" s="57" customFormat="1">
      <c r="A151" s="22"/>
      <c r="B151" s="22"/>
      <c r="C151" s="22"/>
      <c r="D151" s="22"/>
      <c r="E151" s="22"/>
      <c r="F151" s="22"/>
      <c r="G151" s="22"/>
      <c r="H151" s="22"/>
      <c r="I151" s="22"/>
      <c r="J151" s="22"/>
      <c r="K151" s="22"/>
      <c r="L151" s="22"/>
      <c r="M151" s="22"/>
      <c r="N151" s="22"/>
      <c r="O151" s="22"/>
      <c r="P151" s="22"/>
      <c r="Q151" s="22"/>
    </row>
    <row r="152" spans="1:17" hidden="1"/>
    <row r="153" spans="1:17" hidden="1"/>
    <row r="154" spans="1:17" hidden="1"/>
    <row r="155" spans="1:17" hidden="1"/>
    <row r="156" spans="1:17" hidden="1"/>
    <row r="157" spans="1:17" hidden="1"/>
    <row r="158" spans="1:17" hidden="1"/>
    <row r="159" spans="1:17" hidden="1"/>
    <row r="160" spans="1:17" hidden="1"/>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sheetPr codeName="Sheet18">
    <tabColor theme="8" tint="0.59999389629810485"/>
  </sheetPr>
  <dimension ref="A1:AD400"/>
  <sheetViews>
    <sheetView showGridLines="0" zoomScale="70" zoomScaleNormal="70" workbookViewId="0"/>
  </sheetViews>
  <sheetFormatPr defaultColWidth="0" defaultRowHeight="12.75" zeroHeight="1"/>
  <cols>
    <col min="1" max="1" width="2.375" customWidth="1"/>
    <col min="2" max="2" width="3.125" customWidth="1"/>
    <col min="3" max="3" width="32.625" customWidth="1"/>
    <col min="4" max="4" width="9.25" customWidth="1"/>
    <col min="5" max="5" width="7.625" customWidth="1"/>
    <col min="6" max="6" width="1.75" customWidth="1"/>
    <col min="7" max="7" width="1.5" customWidth="1"/>
    <col min="8" max="20" width="10.625" customWidth="1"/>
    <col min="21" max="21" width="3.875" style="147" customWidth="1"/>
    <col min="22" max="22" width="26" customWidth="1"/>
    <col min="23" max="30" width="10.625" hidden="1" customWidth="1"/>
  </cols>
  <sheetData>
    <row r="1" spans="1:30">
      <c r="A1" s="3"/>
      <c r="B1" s="3"/>
      <c r="C1" s="3"/>
      <c r="D1" s="3"/>
      <c r="E1" s="3"/>
      <c r="F1" s="3"/>
      <c r="G1" s="3"/>
      <c r="H1" s="3"/>
      <c r="I1" s="3"/>
      <c r="J1" s="3"/>
      <c r="K1" s="3"/>
      <c r="L1" s="3"/>
      <c r="M1" s="3"/>
      <c r="N1" s="3"/>
      <c r="O1" s="3"/>
      <c r="P1" s="3"/>
      <c r="Q1" s="3"/>
      <c r="R1" s="3"/>
      <c r="S1" s="3"/>
      <c r="T1" s="3"/>
      <c r="U1" s="146"/>
      <c r="V1" s="3"/>
      <c r="W1" s="3"/>
      <c r="X1" s="32"/>
      <c r="Y1" s="32"/>
      <c r="Z1" s="32"/>
      <c r="AA1" s="32"/>
      <c r="AB1" s="32"/>
      <c r="AC1" s="32"/>
      <c r="AD1" s="32"/>
    </row>
    <row r="2" spans="1:30">
      <c r="A2" s="3"/>
      <c r="B2" s="3"/>
      <c r="C2" s="3"/>
      <c r="D2" s="3"/>
      <c r="E2" s="3"/>
      <c r="F2" s="3"/>
      <c r="G2" s="3"/>
      <c r="H2" s="3"/>
      <c r="I2" s="3"/>
      <c r="J2" s="3"/>
      <c r="K2" s="3"/>
      <c r="L2" s="3"/>
      <c r="M2" s="3"/>
      <c r="N2" s="3"/>
      <c r="O2" s="3"/>
      <c r="P2" s="3"/>
      <c r="Q2" s="3"/>
      <c r="R2" s="3"/>
      <c r="S2" s="3"/>
      <c r="T2" s="3"/>
      <c r="U2" s="146"/>
      <c r="V2" s="3"/>
      <c r="W2" s="3"/>
      <c r="X2" s="32"/>
      <c r="Y2" s="32"/>
      <c r="Z2" s="32"/>
      <c r="AA2" s="32"/>
      <c r="AB2" s="32"/>
      <c r="AC2" s="32"/>
      <c r="AD2" s="32"/>
    </row>
    <row r="3" spans="1:30" ht="19.5">
      <c r="A3" s="3"/>
      <c r="B3" s="3"/>
      <c r="C3" s="3"/>
      <c r="D3" s="4" t="s">
        <v>0</v>
      </c>
      <c r="E3" s="3"/>
      <c r="F3" s="3"/>
      <c r="G3" s="3"/>
      <c r="H3" s="3"/>
      <c r="I3" s="3"/>
      <c r="J3" s="3"/>
      <c r="K3" s="3"/>
      <c r="L3" s="3"/>
      <c r="M3" s="3"/>
      <c r="N3" s="3"/>
      <c r="O3" s="3"/>
      <c r="P3" s="3"/>
      <c r="Q3" s="3"/>
      <c r="R3" s="3"/>
      <c r="S3" s="3"/>
      <c r="T3" s="3"/>
      <c r="U3" s="146"/>
      <c r="V3" s="3"/>
      <c r="W3" s="3"/>
      <c r="X3" s="32"/>
      <c r="Y3" s="32"/>
      <c r="Z3" s="32"/>
      <c r="AA3" s="32"/>
      <c r="AB3" s="32"/>
      <c r="AC3" s="32"/>
      <c r="AD3" s="32"/>
    </row>
    <row r="4" spans="1:30">
      <c r="A4" s="3"/>
      <c r="B4" s="3"/>
      <c r="C4" s="3"/>
      <c r="D4" s="3"/>
      <c r="E4" s="3"/>
      <c r="F4" s="3"/>
      <c r="G4" s="3"/>
      <c r="H4" s="3"/>
      <c r="I4" s="3"/>
      <c r="J4" s="3"/>
      <c r="K4" s="3"/>
      <c r="L4" s="3"/>
      <c r="M4" s="3"/>
      <c r="N4" s="3"/>
      <c r="O4" s="3"/>
      <c r="P4" s="3"/>
      <c r="Q4" s="3"/>
      <c r="R4" s="3"/>
      <c r="S4" s="3"/>
      <c r="T4" s="3"/>
      <c r="U4" s="146"/>
      <c r="V4" s="3"/>
      <c r="W4" s="3"/>
      <c r="X4" s="32"/>
      <c r="Y4" s="32"/>
      <c r="Z4" s="32"/>
      <c r="AA4" s="32"/>
      <c r="AB4" s="32"/>
      <c r="AC4" s="32"/>
      <c r="AD4" s="32"/>
    </row>
    <row r="5" spans="1:30" ht="18">
      <c r="A5" s="3"/>
      <c r="B5" s="3"/>
      <c r="C5" s="3"/>
      <c r="D5" s="73" t="s">
        <v>418</v>
      </c>
      <c r="E5" s="3"/>
      <c r="F5" s="3"/>
      <c r="G5" s="3"/>
      <c r="H5" s="3"/>
      <c r="I5" s="3"/>
      <c r="J5" s="3"/>
      <c r="K5" s="3"/>
      <c r="L5" s="3"/>
      <c r="M5" s="3"/>
      <c r="N5" s="3"/>
      <c r="O5" s="3"/>
      <c r="P5" s="3"/>
      <c r="Q5" s="3"/>
      <c r="R5" s="3"/>
      <c r="S5" s="3"/>
      <c r="T5" s="3"/>
      <c r="U5" s="146"/>
      <c r="V5" s="3"/>
      <c r="W5" s="3"/>
      <c r="X5" s="32"/>
      <c r="Y5" s="32"/>
      <c r="Z5" s="32"/>
      <c r="AA5" s="32"/>
      <c r="AB5" s="32"/>
      <c r="AC5" s="32"/>
      <c r="AD5" s="32"/>
    </row>
    <row r="6" spans="1:30" ht="18" customHeight="1">
      <c r="A6" s="3"/>
      <c r="B6" s="3"/>
      <c r="C6" s="3"/>
      <c r="D6" s="3"/>
      <c r="E6" s="3"/>
      <c r="F6" s="3"/>
      <c r="G6" s="3"/>
      <c r="H6" s="3"/>
      <c r="I6" s="3"/>
      <c r="J6" s="3"/>
      <c r="K6" s="3"/>
      <c r="L6" s="3"/>
      <c r="M6" s="3"/>
      <c r="N6" s="3"/>
      <c r="O6" s="3"/>
      <c r="P6" s="3"/>
      <c r="Q6" s="3"/>
      <c r="R6" s="3"/>
      <c r="S6" s="3"/>
      <c r="T6" s="3"/>
      <c r="U6" s="146"/>
      <c r="V6" s="3"/>
      <c r="W6" s="3"/>
      <c r="X6" s="32"/>
      <c r="Y6" s="32"/>
      <c r="Z6" s="32"/>
      <c r="AA6" s="32"/>
      <c r="AB6" s="32"/>
      <c r="AC6" s="32"/>
      <c r="AD6" s="32"/>
    </row>
    <row r="7" spans="1:30"/>
    <row r="8" spans="1:30" s="57" customFormat="1">
      <c r="B8" s="25" t="s">
        <v>289</v>
      </c>
      <c r="U8" s="147"/>
    </row>
    <row r="9" spans="1:30" s="57" customFormat="1">
      <c r="B9" s="25"/>
      <c r="U9" s="147"/>
    </row>
    <row r="10" spans="1:30" s="57" customFormat="1">
      <c r="C10" s="22" t="s">
        <v>226</v>
      </c>
      <c r="D10" s="22"/>
      <c r="E10" s="22"/>
      <c r="F10" s="22"/>
      <c r="G10" s="22"/>
      <c r="H10" s="82">
        <f>'1'!H$10</f>
        <v>1</v>
      </c>
      <c r="I10" s="82">
        <f>'1'!I$10</f>
        <v>2</v>
      </c>
      <c r="J10" s="82">
        <f>'1'!J$10</f>
        <v>3</v>
      </c>
      <c r="K10" s="82">
        <f>'1'!K$10</f>
        <v>4</v>
      </c>
      <c r="L10" s="82">
        <f>'1'!L$10</f>
        <v>5</v>
      </c>
      <c r="M10" s="82">
        <f>'1'!M$10</f>
        <v>6</v>
      </c>
      <c r="N10" s="82">
        <f>'1'!N$10</f>
        <v>7</v>
      </c>
      <c r="O10" s="82">
        <f>'1'!O$10</f>
        <v>8</v>
      </c>
      <c r="P10" s="82">
        <f>'1'!P$10</f>
        <v>9</v>
      </c>
      <c r="Q10" s="82">
        <f>'1'!Q$10</f>
        <v>10</v>
      </c>
      <c r="R10" s="82">
        <f>'1'!R$10</f>
        <v>11</v>
      </c>
      <c r="S10" s="82">
        <f>'1'!S$10</f>
        <v>12</v>
      </c>
      <c r="T10" s="82">
        <f>'1'!T$10</f>
        <v>13</v>
      </c>
      <c r="U10" s="147"/>
    </row>
    <row r="11" spans="1:30" s="57" customFormat="1">
      <c r="U11" s="147"/>
    </row>
    <row r="12" spans="1:30" s="57" customFormat="1">
      <c r="C12" s="57" t="s">
        <v>20</v>
      </c>
      <c r="H12" s="82">
        <f>'1'!H11</f>
        <v>2014</v>
      </c>
      <c r="I12" s="82">
        <f>'1'!I11</f>
        <v>2015</v>
      </c>
      <c r="J12" s="82">
        <f>'1'!J11</f>
        <v>2016</v>
      </c>
      <c r="K12" s="82">
        <f>'1'!K11</f>
        <v>2017</v>
      </c>
      <c r="L12" s="82">
        <f>'1'!L11</f>
        <v>2018</v>
      </c>
      <c r="M12" s="82">
        <f>'1'!M11</f>
        <v>2019</v>
      </c>
      <c r="N12" s="82">
        <f>'1'!N11</f>
        <v>2020</v>
      </c>
      <c r="O12" s="82">
        <f>'1'!O11</f>
        <v>2021</v>
      </c>
      <c r="P12" s="82">
        <f>'1'!P11</f>
        <v>2022</v>
      </c>
      <c r="Q12" s="82">
        <f>'1'!Q11</f>
        <v>2023</v>
      </c>
      <c r="R12" s="82">
        <f>'1'!R11</f>
        <v>2024</v>
      </c>
      <c r="S12" s="82">
        <f>'1'!S11</f>
        <v>2025</v>
      </c>
      <c r="T12" s="82">
        <f>'1'!T11</f>
        <v>2026</v>
      </c>
      <c r="U12" s="147"/>
    </row>
    <row r="13" spans="1:30" s="57" customFormat="1">
      <c r="U13" s="147"/>
    </row>
    <row r="14" spans="1:30" s="57" customFormat="1">
      <c r="B14" s="25" t="s">
        <v>290</v>
      </c>
      <c r="U14" s="147"/>
    </row>
    <row r="15" spans="1:30" s="57" customFormat="1">
      <c r="B15" s="25"/>
      <c r="U15" s="147"/>
    </row>
    <row r="16" spans="1:30" s="57" customFormat="1" ht="49.5" customHeight="1">
      <c r="B16" s="236" t="s">
        <v>264</v>
      </c>
      <c r="C16" s="237"/>
      <c r="D16" s="237"/>
      <c r="E16" s="237"/>
      <c r="F16" s="237"/>
      <c r="G16" s="237"/>
      <c r="H16" s="237"/>
      <c r="I16" s="237"/>
      <c r="J16" s="237"/>
      <c r="K16" s="237"/>
      <c r="L16" s="237"/>
      <c r="M16" s="237"/>
      <c r="N16" s="237"/>
      <c r="O16" s="237"/>
      <c r="P16" s="237"/>
      <c r="Q16" s="237"/>
      <c r="R16" s="237"/>
      <c r="S16" s="237"/>
      <c r="T16" s="238"/>
      <c r="U16" s="147"/>
    </row>
    <row r="17" spans="1:23" s="57" customFormat="1">
      <c r="A17" s="30"/>
      <c r="B17" s="77"/>
      <c r="C17" s="30"/>
      <c r="D17" s="30"/>
      <c r="E17" s="30"/>
      <c r="F17" s="30"/>
      <c r="G17" s="30"/>
      <c r="H17" s="30"/>
      <c r="I17" s="30"/>
      <c r="J17" s="30"/>
      <c r="K17" s="30"/>
      <c r="L17" s="30"/>
      <c r="M17" s="30"/>
      <c r="N17" s="30"/>
      <c r="O17" s="30"/>
      <c r="P17" s="30"/>
      <c r="Q17" s="30"/>
      <c r="R17" s="30"/>
      <c r="S17" s="30"/>
      <c r="T17" s="30"/>
      <c r="U17" s="150"/>
      <c r="V17" s="30"/>
    </row>
    <row r="18" spans="1:23" s="57" customFormat="1">
      <c r="B18" s="25"/>
      <c r="U18" s="147"/>
    </row>
    <row r="19" spans="1:23" s="57" customFormat="1">
      <c r="A19" s="79"/>
      <c r="B19" s="80" t="s">
        <v>287</v>
      </c>
      <c r="D19" s="79"/>
      <c r="E19" s="79"/>
      <c r="F19" s="79"/>
      <c r="G19" s="79"/>
      <c r="H19" s="79"/>
      <c r="I19" s="79"/>
      <c r="J19" s="79"/>
      <c r="K19" s="79"/>
      <c r="L19" s="79"/>
      <c r="M19" s="79"/>
      <c r="N19" s="79"/>
      <c r="O19" s="79"/>
      <c r="P19" s="79"/>
      <c r="Q19" s="79"/>
      <c r="R19" s="79"/>
      <c r="S19" s="79"/>
      <c r="T19" s="79"/>
      <c r="U19" s="151"/>
      <c r="V19" s="79"/>
      <c r="W19" s="79"/>
    </row>
    <row r="20" spans="1:23" s="57" customFormat="1">
      <c r="A20" s="79"/>
      <c r="B20" s="79"/>
      <c r="C20" s="80"/>
      <c r="D20" s="79"/>
      <c r="E20" s="79"/>
      <c r="F20" s="79"/>
      <c r="G20" s="79"/>
      <c r="H20" s="79"/>
      <c r="I20" s="79"/>
      <c r="J20" s="79"/>
      <c r="K20" s="79"/>
      <c r="L20" s="79"/>
      <c r="M20" s="79"/>
      <c r="N20" s="79"/>
      <c r="O20" s="79"/>
      <c r="P20" s="79"/>
      <c r="Q20" s="79"/>
      <c r="R20" s="79"/>
      <c r="S20" s="79"/>
      <c r="T20" s="79"/>
      <c r="U20" s="151"/>
      <c r="V20" s="79"/>
      <c r="W20" s="79"/>
    </row>
    <row r="21" spans="1:23" s="57" customFormat="1">
      <c r="C21" s="57" t="s">
        <v>29</v>
      </c>
      <c r="D21" s="27"/>
      <c r="E21" s="27" t="s">
        <v>27</v>
      </c>
      <c r="H21" s="138"/>
      <c r="I21" s="139"/>
      <c r="J21" s="139"/>
      <c r="K21" s="139"/>
      <c r="L21" s="139"/>
      <c r="M21" s="139"/>
      <c r="N21" s="139"/>
      <c r="O21" s="139"/>
      <c r="P21" s="139"/>
      <c r="Q21" s="139"/>
      <c r="R21" s="139"/>
      <c r="S21" s="139"/>
      <c r="T21" s="139"/>
      <c r="U21" s="147"/>
    </row>
    <row r="22" spans="1:23" s="57" customFormat="1">
      <c r="C22" s="57" t="s">
        <v>221</v>
      </c>
      <c r="D22" s="27"/>
      <c r="E22" s="27" t="s">
        <v>27</v>
      </c>
      <c r="H22" s="138"/>
      <c r="I22" s="139"/>
      <c r="J22" s="139"/>
      <c r="K22" s="139"/>
      <c r="L22" s="139"/>
      <c r="M22" s="139"/>
      <c r="N22" s="139"/>
      <c r="O22" s="139"/>
      <c r="P22" s="139"/>
      <c r="Q22" s="139"/>
      <c r="R22" s="139"/>
      <c r="S22" s="139"/>
      <c r="T22" s="139"/>
      <c r="U22" s="147"/>
    </row>
    <row r="23" spans="1:23" s="57" customFormat="1">
      <c r="H23" s="117"/>
      <c r="I23" s="117"/>
      <c r="J23" s="117"/>
      <c r="K23" s="117"/>
      <c r="L23" s="117"/>
      <c r="M23" s="117"/>
      <c r="N23" s="117"/>
      <c r="O23" s="117"/>
      <c r="P23" s="117"/>
      <c r="Q23" s="117"/>
      <c r="R23" s="117"/>
      <c r="S23" s="117"/>
      <c r="T23" s="117"/>
      <c r="U23" s="147"/>
    </row>
    <row r="24" spans="1:23" s="57" customFormat="1">
      <c r="C24" s="25" t="s">
        <v>280</v>
      </c>
      <c r="D24" s="27"/>
      <c r="E24" s="27" t="s">
        <v>27</v>
      </c>
      <c r="H24" s="118">
        <f t="shared" ref="H24:T24" si="0">SUM(H29,H48,H69,H90,H111)</f>
        <v>0</v>
      </c>
      <c r="I24" s="118">
        <f t="shared" si="0"/>
        <v>0</v>
      </c>
      <c r="J24" s="118">
        <f t="shared" si="0"/>
        <v>0</v>
      </c>
      <c r="K24" s="118">
        <f t="shared" si="0"/>
        <v>0</v>
      </c>
      <c r="L24" s="118">
        <f t="shared" si="0"/>
        <v>0</v>
      </c>
      <c r="M24" s="118">
        <f t="shared" si="0"/>
        <v>0</v>
      </c>
      <c r="N24" s="118">
        <f t="shared" si="0"/>
        <v>0</v>
      </c>
      <c r="O24" s="118">
        <f t="shared" si="0"/>
        <v>0</v>
      </c>
      <c r="P24" s="118">
        <f t="shared" si="0"/>
        <v>0</v>
      </c>
      <c r="Q24" s="118">
        <f t="shared" si="0"/>
        <v>0</v>
      </c>
      <c r="R24" s="118">
        <f t="shared" si="0"/>
        <v>0</v>
      </c>
      <c r="S24" s="118">
        <f t="shared" si="0"/>
        <v>0</v>
      </c>
      <c r="T24" s="118">
        <f t="shared" si="0"/>
        <v>0</v>
      </c>
      <c r="U24" s="147"/>
    </row>
    <row r="25" spans="1:23" s="57" customFormat="1">
      <c r="D25" s="27"/>
      <c r="E25" s="27"/>
      <c r="H25" s="117"/>
      <c r="I25" s="117"/>
      <c r="J25" s="117"/>
      <c r="K25" s="117"/>
      <c r="L25" s="117"/>
      <c r="M25" s="117"/>
      <c r="N25" s="117"/>
      <c r="O25" s="117"/>
      <c r="P25" s="117"/>
      <c r="Q25" s="117"/>
      <c r="R25" s="117"/>
      <c r="S25" s="117"/>
      <c r="T25" s="117"/>
      <c r="U25" s="147"/>
    </row>
    <row r="26" spans="1:23" s="94" customFormat="1">
      <c r="C26" s="173" t="s">
        <v>461</v>
      </c>
      <c r="D26" s="27"/>
      <c r="E26" s="27" t="s">
        <v>27</v>
      </c>
      <c r="H26" s="119"/>
      <c r="I26" s="149"/>
      <c r="J26" s="149"/>
      <c r="K26" s="149"/>
      <c r="L26" s="149"/>
      <c r="M26" s="149"/>
      <c r="N26" s="149"/>
      <c r="O26" s="149"/>
      <c r="P26" s="149"/>
      <c r="Q26" s="149"/>
      <c r="R26" s="149"/>
      <c r="S26" s="149"/>
      <c r="T26" s="149"/>
      <c r="U26" s="147"/>
    </row>
    <row r="27" spans="1:23" s="94" customFormat="1">
      <c r="C27" s="173" t="s">
        <v>462</v>
      </c>
      <c r="D27" s="94" t="s">
        <v>429</v>
      </c>
      <c r="E27" s="27" t="s">
        <v>27</v>
      </c>
      <c r="H27" s="119"/>
      <c r="I27" s="149"/>
      <c r="J27" s="149"/>
      <c r="K27" s="149"/>
      <c r="L27" s="149"/>
      <c r="M27" s="149"/>
      <c r="N27" s="149"/>
      <c r="O27" s="149"/>
      <c r="P27" s="149"/>
      <c r="Q27" s="149"/>
      <c r="R27" s="149"/>
      <c r="S27" s="149"/>
      <c r="T27" s="149"/>
      <c r="U27" s="147"/>
    </row>
    <row r="28" spans="1:23" s="94" customFormat="1">
      <c r="D28" s="27"/>
      <c r="E28" s="27"/>
      <c r="H28" s="117"/>
      <c r="I28" s="117"/>
      <c r="J28" s="117"/>
      <c r="K28" s="117"/>
      <c r="L28" s="117"/>
      <c r="M28" s="117"/>
      <c r="N28" s="117"/>
      <c r="O28" s="117"/>
      <c r="P28" s="117"/>
      <c r="Q28" s="117"/>
      <c r="R28" s="117"/>
      <c r="S28" s="117"/>
      <c r="T28" s="117"/>
      <c r="U28" s="147"/>
    </row>
    <row r="29" spans="1:23" s="57" customFormat="1">
      <c r="C29" s="25" t="s">
        <v>146</v>
      </c>
      <c r="D29" s="27"/>
      <c r="E29" s="27" t="s">
        <v>27</v>
      </c>
      <c r="H29" s="118">
        <f>SUM(H30,H42)</f>
        <v>0</v>
      </c>
      <c r="I29" s="118">
        <f t="shared" ref="I29:T29" si="1">SUM(I30,I42)</f>
        <v>0</v>
      </c>
      <c r="J29" s="118">
        <f t="shared" si="1"/>
        <v>0</v>
      </c>
      <c r="K29" s="118">
        <f t="shared" si="1"/>
        <v>0</v>
      </c>
      <c r="L29" s="118">
        <f t="shared" si="1"/>
        <v>0</v>
      </c>
      <c r="M29" s="118">
        <f t="shared" si="1"/>
        <v>0</v>
      </c>
      <c r="N29" s="118">
        <f t="shared" si="1"/>
        <v>0</v>
      </c>
      <c r="O29" s="118">
        <f t="shared" si="1"/>
        <v>0</v>
      </c>
      <c r="P29" s="118">
        <f t="shared" si="1"/>
        <v>0</v>
      </c>
      <c r="Q29" s="118">
        <f t="shared" si="1"/>
        <v>0</v>
      </c>
      <c r="R29" s="118">
        <f t="shared" si="1"/>
        <v>0</v>
      </c>
      <c r="S29" s="118">
        <f t="shared" si="1"/>
        <v>0</v>
      </c>
      <c r="T29" s="118">
        <f t="shared" si="1"/>
        <v>0</v>
      </c>
      <c r="U29" s="147"/>
    </row>
    <row r="30" spans="1:23">
      <c r="C30" s="25" t="s">
        <v>380</v>
      </c>
      <c r="E30" s="27" t="s">
        <v>27</v>
      </c>
      <c r="H30" s="118">
        <f>SUM(H31,H38)</f>
        <v>0</v>
      </c>
      <c r="I30" s="118">
        <f t="shared" ref="I30:T30" si="2">SUM(I31,I38)</f>
        <v>0</v>
      </c>
      <c r="J30" s="118">
        <f t="shared" si="2"/>
        <v>0</v>
      </c>
      <c r="K30" s="118">
        <f t="shared" si="2"/>
        <v>0</v>
      </c>
      <c r="L30" s="118">
        <f t="shared" si="2"/>
        <v>0</v>
      </c>
      <c r="M30" s="118">
        <f t="shared" si="2"/>
        <v>0</v>
      </c>
      <c r="N30" s="118">
        <f t="shared" si="2"/>
        <v>0</v>
      </c>
      <c r="O30" s="118">
        <f t="shared" si="2"/>
        <v>0</v>
      </c>
      <c r="P30" s="118">
        <f t="shared" si="2"/>
        <v>0</v>
      </c>
      <c r="Q30" s="118">
        <f t="shared" si="2"/>
        <v>0</v>
      </c>
      <c r="R30" s="118">
        <f t="shared" si="2"/>
        <v>0</v>
      </c>
      <c r="S30" s="118">
        <f t="shared" si="2"/>
        <v>0</v>
      </c>
      <c r="T30" s="118">
        <f t="shared" si="2"/>
        <v>0</v>
      </c>
      <c r="U30"/>
    </row>
    <row r="31" spans="1:23" s="33" customFormat="1">
      <c r="C31" s="165" t="s">
        <v>447</v>
      </c>
      <c r="E31" s="33" t="s">
        <v>27</v>
      </c>
      <c r="H31" s="126">
        <f>SUM(H32:H37)</f>
        <v>0</v>
      </c>
      <c r="I31" s="126">
        <f t="shared" ref="I31:T31" si="3">SUM(I32:I37)</f>
        <v>0</v>
      </c>
      <c r="J31" s="126">
        <f t="shared" si="3"/>
        <v>0</v>
      </c>
      <c r="K31" s="126">
        <f t="shared" si="3"/>
        <v>0</v>
      </c>
      <c r="L31" s="126">
        <f t="shared" si="3"/>
        <v>0</v>
      </c>
      <c r="M31" s="126">
        <f t="shared" si="3"/>
        <v>0</v>
      </c>
      <c r="N31" s="126">
        <f t="shared" si="3"/>
        <v>0</v>
      </c>
      <c r="O31" s="126">
        <f t="shared" si="3"/>
        <v>0</v>
      </c>
      <c r="P31" s="126">
        <f t="shared" si="3"/>
        <v>0</v>
      </c>
      <c r="Q31" s="126">
        <f t="shared" si="3"/>
        <v>0</v>
      </c>
      <c r="R31" s="126">
        <f t="shared" si="3"/>
        <v>0</v>
      </c>
      <c r="S31" s="126">
        <f t="shared" si="3"/>
        <v>0</v>
      </c>
      <c r="T31" s="126">
        <f t="shared" si="3"/>
        <v>0</v>
      </c>
    </row>
    <row r="32" spans="1:23">
      <c r="C32" s="33" t="s">
        <v>248</v>
      </c>
      <c r="E32" s="27" t="s">
        <v>27</v>
      </c>
      <c r="H32" s="119"/>
      <c r="I32" s="119"/>
      <c r="J32" s="119"/>
      <c r="K32" s="119"/>
      <c r="L32" s="119"/>
      <c r="M32" s="119"/>
      <c r="N32" s="119"/>
      <c r="O32" s="119"/>
      <c r="P32" s="119"/>
      <c r="Q32" s="119"/>
      <c r="R32" s="119"/>
      <c r="S32" s="119"/>
      <c r="T32" s="119"/>
      <c r="U32"/>
    </row>
    <row r="33" spans="3:21">
      <c r="C33" s="33" t="s">
        <v>249</v>
      </c>
      <c r="E33" s="27" t="s">
        <v>27</v>
      </c>
      <c r="H33" s="119"/>
      <c r="I33" s="119"/>
      <c r="J33" s="119"/>
      <c r="K33" s="119"/>
      <c r="L33" s="119"/>
      <c r="M33" s="119"/>
      <c r="N33" s="119"/>
      <c r="O33" s="119"/>
      <c r="P33" s="119"/>
      <c r="Q33" s="119"/>
      <c r="R33" s="119"/>
      <c r="S33" s="119"/>
      <c r="T33" s="119"/>
      <c r="U33"/>
    </row>
    <row r="34" spans="3:21">
      <c r="C34" s="162" t="s">
        <v>256</v>
      </c>
      <c r="E34" s="27" t="s">
        <v>27</v>
      </c>
      <c r="H34" s="119"/>
      <c r="I34" s="119"/>
      <c r="J34" s="119"/>
      <c r="K34" s="119"/>
      <c r="L34" s="119"/>
      <c r="M34" s="119"/>
      <c r="N34" s="119"/>
      <c r="O34" s="119"/>
      <c r="P34" s="119"/>
      <c r="Q34" s="119"/>
      <c r="R34" s="119"/>
      <c r="S34" s="119"/>
      <c r="T34" s="119"/>
      <c r="U34"/>
    </row>
    <row r="35" spans="3:21">
      <c r="C35" s="162" t="s">
        <v>405</v>
      </c>
      <c r="E35" s="27" t="s">
        <v>27</v>
      </c>
      <c r="H35" s="119"/>
      <c r="I35" s="119"/>
      <c r="J35" s="119"/>
      <c r="K35" s="119"/>
      <c r="L35" s="119"/>
      <c r="M35" s="119"/>
      <c r="N35" s="119"/>
      <c r="O35" s="119"/>
      <c r="P35" s="119"/>
      <c r="Q35" s="119"/>
      <c r="R35" s="119"/>
      <c r="S35" s="119"/>
      <c r="T35" s="119"/>
      <c r="U35"/>
    </row>
    <row r="36" spans="3:21">
      <c r="C36" s="33" t="s">
        <v>403</v>
      </c>
      <c r="E36" s="27" t="s">
        <v>27</v>
      </c>
      <c r="H36" s="119"/>
      <c r="I36" s="119"/>
      <c r="J36" s="119"/>
      <c r="K36" s="119"/>
      <c r="L36" s="119"/>
      <c r="M36" s="119"/>
      <c r="N36" s="119"/>
      <c r="O36" s="119"/>
      <c r="P36" s="119"/>
      <c r="Q36" s="119"/>
      <c r="R36" s="119"/>
      <c r="S36" s="119"/>
      <c r="T36" s="119"/>
      <c r="U36"/>
    </row>
    <row r="37" spans="3:21">
      <c r="C37" s="33" t="s">
        <v>252</v>
      </c>
      <c r="E37" s="27" t="s">
        <v>27</v>
      </c>
      <c r="H37" s="119"/>
      <c r="I37" s="119"/>
      <c r="J37" s="119"/>
      <c r="K37" s="119"/>
      <c r="L37" s="119"/>
      <c r="M37" s="119"/>
      <c r="N37" s="119"/>
      <c r="O37" s="119"/>
      <c r="P37" s="119"/>
      <c r="Q37" s="119"/>
      <c r="R37" s="119"/>
      <c r="S37" s="119"/>
      <c r="T37" s="119"/>
      <c r="U37"/>
    </row>
    <row r="38" spans="3:21">
      <c r="C38" s="166" t="s">
        <v>446</v>
      </c>
      <c r="E38" s="27" t="s">
        <v>27</v>
      </c>
      <c r="H38" s="118">
        <f t="shared" ref="H38:T38" si="4">SUM(H39:H41)</f>
        <v>0</v>
      </c>
      <c r="I38" s="118">
        <f t="shared" si="4"/>
        <v>0</v>
      </c>
      <c r="J38" s="118">
        <f t="shared" si="4"/>
        <v>0</v>
      </c>
      <c r="K38" s="118">
        <f t="shared" si="4"/>
        <v>0</v>
      </c>
      <c r="L38" s="118">
        <f t="shared" si="4"/>
        <v>0</v>
      </c>
      <c r="M38" s="118">
        <f t="shared" si="4"/>
        <v>0</v>
      </c>
      <c r="N38" s="118">
        <f t="shared" si="4"/>
        <v>0</v>
      </c>
      <c r="O38" s="118">
        <f t="shared" si="4"/>
        <v>0</v>
      </c>
      <c r="P38" s="118">
        <f t="shared" si="4"/>
        <v>0</v>
      </c>
      <c r="Q38" s="118">
        <f t="shared" si="4"/>
        <v>0</v>
      </c>
      <c r="R38" s="118">
        <f t="shared" si="4"/>
        <v>0</v>
      </c>
      <c r="S38" s="118">
        <f t="shared" si="4"/>
        <v>0</v>
      </c>
      <c r="T38" s="118">
        <f t="shared" si="4"/>
        <v>0</v>
      </c>
      <c r="U38"/>
    </row>
    <row r="39" spans="3:21">
      <c r="C39" s="44" t="s">
        <v>250</v>
      </c>
      <c r="E39" s="27" t="s">
        <v>27</v>
      </c>
      <c r="H39" s="119"/>
      <c r="I39" s="119"/>
      <c r="J39" s="119"/>
      <c r="K39" s="119"/>
      <c r="L39" s="119"/>
      <c r="M39" s="119"/>
      <c r="N39" s="119"/>
      <c r="O39" s="119"/>
      <c r="P39" s="119"/>
      <c r="Q39" s="119"/>
      <c r="R39" s="119"/>
      <c r="S39" s="119"/>
      <c r="T39" s="119"/>
      <c r="U39"/>
    </row>
    <row r="40" spans="3:21">
      <c r="C40" s="44" t="s">
        <v>251</v>
      </c>
      <c r="E40" s="27" t="s">
        <v>27</v>
      </c>
      <c r="H40" s="119"/>
      <c r="I40" s="119"/>
      <c r="J40" s="119"/>
      <c r="K40" s="119"/>
      <c r="L40" s="119"/>
      <c r="M40" s="119"/>
      <c r="N40" s="119"/>
      <c r="O40" s="119"/>
      <c r="P40" s="119"/>
      <c r="Q40" s="119"/>
      <c r="R40" s="119"/>
      <c r="S40" s="119"/>
      <c r="T40" s="119"/>
      <c r="U40"/>
    </row>
    <row r="41" spans="3:21">
      <c r="C41" s="44" t="s">
        <v>404</v>
      </c>
      <c r="E41" s="27" t="s">
        <v>27</v>
      </c>
      <c r="H41" s="119"/>
      <c r="I41" s="119"/>
      <c r="J41" s="119"/>
      <c r="K41" s="119"/>
      <c r="L41" s="119"/>
      <c r="M41" s="119"/>
      <c r="N41" s="119"/>
      <c r="O41" s="119"/>
      <c r="P41" s="119"/>
      <c r="Q41" s="119"/>
      <c r="R41" s="119"/>
      <c r="S41" s="119"/>
      <c r="T41" s="119"/>
      <c r="U41"/>
    </row>
    <row r="42" spans="3:21">
      <c r="C42" s="25" t="s">
        <v>381</v>
      </c>
      <c r="E42" s="27" t="s">
        <v>27</v>
      </c>
      <c r="F42" s="160"/>
      <c r="G42" s="160"/>
      <c r="H42" s="118">
        <f>SUM(H43:H46)</f>
        <v>0</v>
      </c>
      <c r="I42" s="118">
        <f t="shared" ref="I42:T42" si="5">SUM(I43:I46)</f>
        <v>0</v>
      </c>
      <c r="J42" s="118">
        <f t="shared" si="5"/>
        <v>0</v>
      </c>
      <c r="K42" s="118">
        <f t="shared" si="5"/>
        <v>0</v>
      </c>
      <c r="L42" s="118">
        <f t="shared" si="5"/>
        <v>0</v>
      </c>
      <c r="M42" s="118">
        <f t="shared" si="5"/>
        <v>0</v>
      </c>
      <c r="N42" s="118">
        <f t="shared" si="5"/>
        <v>0</v>
      </c>
      <c r="O42" s="118">
        <f t="shared" si="5"/>
        <v>0</v>
      </c>
      <c r="P42" s="118">
        <f t="shared" si="5"/>
        <v>0</v>
      </c>
      <c r="Q42" s="118">
        <f t="shared" si="5"/>
        <v>0</v>
      </c>
      <c r="R42" s="118">
        <f t="shared" si="5"/>
        <v>0</v>
      </c>
      <c r="S42" s="118">
        <f t="shared" si="5"/>
        <v>0</v>
      </c>
      <c r="T42" s="118">
        <f t="shared" si="5"/>
        <v>0</v>
      </c>
      <c r="U42"/>
    </row>
    <row r="43" spans="3:21" s="160" customFormat="1">
      <c r="C43" s="33" t="s">
        <v>393</v>
      </c>
      <c r="E43" s="27" t="s">
        <v>27</v>
      </c>
      <c r="H43" s="119"/>
      <c r="I43" s="119"/>
      <c r="J43" s="119"/>
      <c r="K43" s="119"/>
      <c r="L43" s="119"/>
      <c r="M43" s="119"/>
      <c r="N43" s="119"/>
      <c r="O43" s="119"/>
      <c r="P43" s="119"/>
      <c r="Q43" s="119"/>
      <c r="R43" s="119"/>
      <c r="S43" s="119"/>
      <c r="T43" s="119"/>
    </row>
    <row r="44" spans="3:21" s="160" customFormat="1">
      <c r="C44" s="162" t="s">
        <v>454</v>
      </c>
      <c r="E44" s="27" t="s">
        <v>27</v>
      </c>
      <c r="H44" s="119"/>
      <c r="I44" s="119"/>
      <c r="J44" s="119"/>
      <c r="K44" s="119"/>
      <c r="L44" s="119"/>
      <c r="M44" s="119"/>
      <c r="N44" s="119"/>
      <c r="O44" s="119"/>
      <c r="P44" s="119"/>
      <c r="Q44" s="119"/>
      <c r="R44" s="119"/>
      <c r="S44" s="119"/>
      <c r="T44" s="119"/>
    </row>
    <row r="45" spans="3:21" s="160" customFormat="1">
      <c r="C45" s="42" t="s">
        <v>428</v>
      </c>
      <c r="E45" s="27" t="s">
        <v>27</v>
      </c>
      <c r="H45" s="119"/>
      <c r="I45" s="119"/>
      <c r="J45" s="119"/>
      <c r="K45" s="119"/>
      <c r="L45" s="119"/>
      <c r="M45" s="119"/>
      <c r="N45" s="119"/>
      <c r="O45" s="119"/>
      <c r="P45" s="119"/>
      <c r="Q45" s="119"/>
      <c r="R45" s="119"/>
      <c r="S45" s="119"/>
      <c r="T45" s="119"/>
    </row>
    <row r="46" spans="3:21">
      <c r="C46" s="42" t="s">
        <v>457</v>
      </c>
      <c r="E46" s="27" t="s">
        <v>27</v>
      </c>
      <c r="F46" s="160"/>
      <c r="G46" s="160"/>
      <c r="H46" s="119"/>
      <c r="I46" s="119"/>
      <c r="J46" s="119"/>
      <c r="K46" s="119"/>
      <c r="L46" s="119"/>
      <c r="M46" s="119"/>
      <c r="N46" s="119"/>
      <c r="O46" s="119"/>
      <c r="P46" s="119"/>
      <c r="Q46" s="119"/>
      <c r="R46" s="119"/>
      <c r="S46" s="119"/>
      <c r="T46" s="119"/>
      <c r="U46"/>
    </row>
    <row r="47" spans="3:21">
      <c r="U47"/>
    </row>
    <row r="48" spans="3:21" s="57" customFormat="1">
      <c r="C48" s="25" t="s">
        <v>281</v>
      </c>
      <c r="D48" s="27"/>
      <c r="E48" s="27" t="s">
        <v>27</v>
      </c>
      <c r="H48" s="118">
        <f>SUM(H49,H63)</f>
        <v>0</v>
      </c>
      <c r="I48" s="118">
        <f t="shared" ref="I48:T48" si="6">SUM(I49,I63)</f>
        <v>0</v>
      </c>
      <c r="J48" s="118">
        <f t="shared" si="6"/>
        <v>0</v>
      </c>
      <c r="K48" s="118">
        <f t="shared" si="6"/>
        <v>0</v>
      </c>
      <c r="L48" s="118">
        <f t="shared" si="6"/>
        <v>0</v>
      </c>
      <c r="M48" s="118">
        <f t="shared" si="6"/>
        <v>0</v>
      </c>
      <c r="N48" s="118">
        <f t="shared" si="6"/>
        <v>0</v>
      </c>
      <c r="O48" s="118">
        <f t="shared" si="6"/>
        <v>0</v>
      </c>
      <c r="P48" s="118">
        <f t="shared" si="6"/>
        <v>0</v>
      </c>
      <c r="Q48" s="118">
        <f t="shared" si="6"/>
        <v>0</v>
      </c>
      <c r="R48" s="118">
        <f t="shared" si="6"/>
        <v>0</v>
      </c>
      <c r="S48" s="118">
        <f t="shared" si="6"/>
        <v>0</v>
      </c>
      <c r="T48" s="118">
        <f t="shared" si="6"/>
        <v>0</v>
      </c>
      <c r="U48" s="147"/>
    </row>
    <row r="49" spans="3:21">
      <c r="C49" s="25" t="s">
        <v>380</v>
      </c>
      <c r="E49" s="27" t="s">
        <v>27</v>
      </c>
      <c r="H49" s="118">
        <f>SUM(H50,H57)</f>
        <v>0</v>
      </c>
      <c r="I49" s="118">
        <f t="shared" ref="I49:T49" si="7">SUM(I50,I57)</f>
        <v>0</v>
      </c>
      <c r="J49" s="118">
        <f t="shared" si="7"/>
        <v>0</v>
      </c>
      <c r="K49" s="118">
        <f t="shared" si="7"/>
        <v>0</v>
      </c>
      <c r="L49" s="118">
        <f t="shared" si="7"/>
        <v>0</v>
      </c>
      <c r="M49" s="118">
        <f t="shared" si="7"/>
        <v>0</v>
      </c>
      <c r="N49" s="118">
        <f t="shared" si="7"/>
        <v>0</v>
      </c>
      <c r="O49" s="118">
        <f t="shared" si="7"/>
        <v>0</v>
      </c>
      <c r="P49" s="118">
        <f t="shared" si="7"/>
        <v>0</v>
      </c>
      <c r="Q49" s="118">
        <f t="shared" si="7"/>
        <v>0</v>
      </c>
      <c r="R49" s="118">
        <f t="shared" si="7"/>
        <v>0</v>
      </c>
      <c r="S49" s="118">
        <f t="shared" si="7"/>
        <v>0</v>
      </c>
      <c r="T49" s="118">
        <f t="shared" si="7"/>
        <v>0</v>
      </c>
      <c r="U49"/>
    </row>
    <row r="50" spans="3:21">
      <c r="C50" s="165" t="s">
        <v>447</v>
      </c>
      <c r="E50" s="27" t="s">
        <v>27</v>
      </c>
      <c r="H50" s="126">
        <f>SUM(H51:H56)</f>
        <v>0</v>
      </c>
      <c r="I50" s="126">
        <f t="shared" ref="I50:T50" si="8">SUM(I51:I56)</f>
        <v>0</v>
      </c>
      <c r="J50" s="126">
        <f t="shared" si="8"/>
        <v>0</v>
      </c>
      <c r="K50" s="126">
        <f t="shared" si="8"/>
        <v>0</v>
      </c>
      <c r="L50" s="126">
        <f t="shared" si="8"/>
        <v>0</v>
      </c>
      <c r="M50" s="126">
        <f t="shared" si="8"/>
        <v>0</v>
      </c>
      <c r="N50" s="126">
        <f t="shared" si="8"/>
        <v>0</v>
      </c>
      <c r="O50" s="126">
        <f t="shared" si="8"/>
        <v>0</v>
      </c>
      <c r="P50" s="126">
        <f t="shared" si="8"/>
        <v>0</v>
      </c>
      <c r="Q50" s="126">
        <f t="shared" si="8"/>
        <v>0</v>
      </c>
      <c r="R50" s="126">
        <f t="shared" si="8"/>
        <v>0</v>
      </c>
      <c r="S50" s="126">
        <f t="shared" si="8"/>
        <v>0</v>
      </c>
      <c r="T50" s="126">
        <f t="shared" si="8"/>
        <v>0</v>
      </c>
      <c r="U50"/>
    </row>
    <row r="51" spans="3:21">
      <c r="C51" s="33" t="s">
        <v>248</v>
      </c>
      <c r="E51" s="27" t="s">
        <v>27</v>
      </c>
      <c r="H51" s="119"/>
      <c r="I51" s="119"/>
      <c r="J51" s="119"/>
      <c r="K51" s="119"/>
      <c r="L51" s="119"/>
      <c r="M51" s="119"/>
      <c r="N51" s="119"/>
      <c r="O51" s="119"/>
      <c r="P51" s="119"/>
      <c r="Q51" s="119"/>
      <c r="R51" s="119"/>
      <c r="S51" s="119"/>
      <c r="T51" s="119"/>
      <c r="U51"/>
    </row>
    <row r="52" spans="3:21">
      <c r="C52" s="33" t="s">
        <v>249</v>
      </c>
      <c r="E52" s="27" t="s">
        <v>27</v>
      </c>
      <c r="H52" s="119"/>
      <c r="I52" s="119"/>
      <c r="J52" s="119"/>
      <c r="K52" s="119"/>
      <c r="L52" s="119"/>
      <c r="M52" s="119"/>
      <c r="N52" s="119"/>
      <c r="O52" s="119"/>
      <c r="P52" s="119"/>
      <c r="Q52" s="119"/>
      <c r="R52" s="119"/>
      <c r="S52" s="119"/>
      <c r="T52" s="119"/>
      <c r="U52"/>
    </row>
    <row r="53" spans="3:21">
      <c r="C53" s="162" t="s">
        <v>256</v>
      </c>
      <c r="E53" s="27" t="s">
        <v>27</v>
      </c>
      <c r="H53" s="119"/>
      <c r="I53" s="119"/>
      <c r="J53" s="119"/>
      <c r="K53" s="119"/>
      <c r="L53" s="119"/>
      <c r="M53" s="119"/>
      <c r="N53" s="119"/>
      <c r="O53" s="119"/>
      <c r="P53" s="119"/>
      <c r="Q53" s="119"/>
      <c r="R53" s="119"/>
      <c r="S53" s="119"/>
      <c r="T53" s="119"/>
      <c r="U53"/>
    </row>
    <row r="54" spans="3:21">
      <c r="C54" s="162" t="s">
        <v>405</v>
      </c>
      <c r="E54" s="27" t="s">
        <v>27</v>
      </c>
      <c r="H54" s="119"/>
      <c r="I54" s="119"/>
      <c r="J54" s="119"/>
      <c r="K54" s="119"/>
      <c r="L54" s="119"/>
      <c r="M54" s="119"/>
      <c r="N54" s="119"/>
      <c r="O54" s="119"/>
      <c r="P54" s="119"/>
      <c r="Q54" s="119"/>
      <c r="R54" s="119"/>
      <c r="S54" s="119"/>
      <c r="T54" s="119"/>
      <c r="U54"/>
    </row>
    <row r="55" spans="3:21">
      <c r="C55" s="33" t="s">
        <v>403</v>
      </c>
      <c r="E55" s="27" t="s">
        <v>27</v>
      </c>
      <c r="H55" s="119"/>
      <c r="I55" s="119"/>
      <c r="J55" s="119"/>
      <c r="K55" s="119"/>
      <c r="L55" s="119"/>
      <c r="M55" s="119"/>
      <c r="N55" s="119"/>
      <c r="O55" s="119"/>
      <c r="P55" s="119"/>
      <c r="Q55" s="119"/>
      <c r="R55" s="119"/>
      <c r="S55" s="119"/>
      <c r="T55" s="119"/>
      <c r="U55"/>
    </row>
    <row r="56" spans="3:21">
      <c r="C56" s="33" t="s">
        <v>252</v>
      </c>
      <c r="E56" s="27" t="s">
        <v>27</v>
      </c>
      <c r="H56" s="119"/>
      <c r="I56" s="119"/>
      <c r="J56" s="119"/>
      <c r="K56" s="119"/>
      <c r="L56" s="119"/>
      <c r="M56" s="119"/>
      <c r="N56" s="119"/>
      <c r="O56" s="119"/>
      <c r="P56" s="119"/>
      <c r="Q56" s="119"/>
      <c r="R56" s="119"/>
      <c r="S56" s="119"/>
      <c r="T56" s="119"/>
      <c r="U56"/>
    </row>
    <row r="57" spans="3:21">
      <c r="C57" s="166" t="s">
        <v>446</v>
      </c>
      <c r="E57" s="27" t="s">
        <v>27</v>
      </c>
      <c r="H57" s="118">
        <f>SUM(H58:H62)</f>
        <v>0</v>
      </c>
      <c r="I57" s="118">
        <f t="shared" ref="I57:T57" si="9">SUM(I58:I62)</f>
        <v>0</v>
      </c>
      <c r="J57" s="118">
        <f t="shared" si="9"/>
        <v>0</v>
      </c>
      <c r="K57" s="118">
        <f t="shared" si="9"/>
        <v>0</v>
      </c>
      <c r="L57" s="118">
        <f t="shared" si="9"/>
        <v>0</v>
      </c>
      <c r="M57" s="118">
        <f t="shared" si="9"/>
        <v>0</v>
      </c>
      <c r="N57" s="118">
        <f t="shared" si="9"/>
        <v>0</v>
      </c>
      <c r="O57" s="118">
        <f t="shared" si="9"/>
        <v>0</v>
      </c>
      <c r="P57" s="118">
        <f t="shared" si="9"/>
        <v>0</v>
      </c>
      <c r="Q57" s="118">
        <f t="shared" si="9"/>
        <v>0</v>
      </c>
      <c r="R57" s="118">
        <f t="shared" si="9"/>
        <v>0</v>
      </c>
      <c r="S57" s="118">
        <f t="shared" si="9"/>
        <v>0</v>
      </c>
      <c r="T57" s="118">
        <f t="shared" si="9"/>
        <v>0</v>
      </c>
      <c r="U57"/>
    </row>
    <row r="58" spans="3:21">
      <c r="C58" s="163" t="s">
        <v>250</v>
      </c>
      <c r="E58" s="27" t="s">
        <v>27</v>
      </c>
      <c r="H58" s="119"/>
      <c r="I58" s="119"/>
      <c r="J58" s="119"/>
      <c r="K58" s="119"/>
      <c r="L58" s="119"/>
      <c r="M58" s="119"/>
      <c r="N58" s="119"/>
      <c r="O58" s="119"/>
      <c r="P58" s="119"/>
      <c r="Q58" s="119"/>
      <c r="R58" s="119"/>
      <c r="S58" s="119"/>
      <c r="T58" s="119"/>
      <c r="U58"/>
    </row>
    <row r="59" spans="3:21">
      <c r="C59" s="163" t="s">
        <v>251</v>
      </c>
      <c r="E59" s="27" t="s">
        <v>27</v>
      </c>
      <c r="H59" s="119"/>
      <c r="I59" s="119"/>
      <c r="J59" s="119"/>
      <c r="K59" s="119"/>
      <c r="L59" s="119"/>
      <c r="M59" s="119"/>
      <c r="N59" s="119"/>
      <c r="O59" s="119"/>
      <c r="P59" s="119"/>
      <c r="Q59" s="119"/>
      <c r="R59" s="119"/>
      <c r="S59" s="119"/>
      <c r="T59" s="119"/>
      <c r="U59"/>
    </row>
    <row r="60" spans="3:21">
      <c r="C60" s="163" t="s">
        <v>257</v>
      </c>
      <c r="E60" s="27" t="s">
        <v>27</v>
      </c>
      <c r="H60" s="119"/>
      <c r="I60" s="119"/>
      <c r="J60" s="119"/>
      <c r="K60" s="119"/>
      <c r="L60" s="119"/>
      <c r="M60" s="119"/>
      <c r="N60" s="119"/>
      <c r="O60" s="119"/>
      <c r="P60" s="119"/>
      <c r="Q60" s="119"/>
      <c r="R60" s="119"/>
      <c r="S60" s="119"/>
      <c r="T60" s="119"/>
      <c r="U60"/>
    </row>
    <row r="61" spans="3:21">
      <c r="C61" s="163" t="s">
        <v>258</v>
      </c>
      <c r="E61" s="27" t="s">
        <v>27</v>
      </c>
      <c r="H61" s="119"/>
      <c r="I61" s="119"/>
      <c r="J61" s="119"/>
      <c r="K61" s="119"/>
      <c r="L61" s="119"/>
      <c r="M61" s="119"/>
      <c r="N61" s="119"/>
      <c r="O61" s="119"/>
      <c r="P61" s="119"/>
      <c r="Q61" s="119"/>
      <c r="R61" s="119"/>
      <c r="S61" s="119"/>
      <c r="T61" s="119"/>
      <c r="U61"/>
    </row>
    <row r="62" spans="3:21">
      <c r="C62" s="44" t="s">
        <v>404</v>
      </c>
      <c r="E62" s="27" t="s">
        <v>27</v>
      </c>
      <c r="H62" s="119"/>
      <c r="I62" s="119"/>
      <c r="J62" s="119"/>
      <c r="K62" s="119"/>
      <c r="L62" s="119"/>
      <c r="M62" s="119"/>
      <c r="N62" s="119"/>
      <c r="O62" s="119"/>
      <c r="P62" s="119"/>
      <c r="Q62" s="119"/>
      <c r="R62" s="119"/>
      <c r="S62" s="119"/>
      <c r="T62" s="119"/>
      <c r="U62"/>
    </row>
    <row r="63" spans="3:21">
      <c r="C63" s="25" t="s">
        <v>381</v>
      </c>
      <c r="E63" s="27" t="s">
        <v>27</v>
      </c>
      <c r="H63" s="118">
        <f>SUM(H64:H67)</f>
        <v>0</v>
      </c>
      <c r="I63" s="118">
        <f t="shared" ref="I63:T63" si="10">SUM(I64:I67)</f>
        <v>0</v>
      </c>
      <c r="J63" s="118">
        <f t="shared" si="10"/>
        <v>0</v>
      </c>
      <c r="K63" s="118">
        <f t="shared" si="10"/>
        <v>0</v>
      </c>
      <c r="L63" s="118">
        <f t="shared" si="10"/>
        <v>0</v>
      </c>
      <c r="M63" s="118">
        <f t="shared" si="10"/>
        <v>0</v>
      </c>
      <c r="N63" s="118">
        <f t="shared" si="10"/>
        <v>0</v>
      </c>
      <c r="O63" s="118">
        <f t="shared" si="10"/>
        <v>0</v>
      </c>
      <c r="P63" s="118">
        <f t="shared" si="10"/>
        <v>0</v>
      </c>
      <c r="Q63" s="118">
        <f t="shared" si="10"/>
        <v>0</v>
      </c>
      <c r="R63" s="118">
        <f t="shared" si="10"/>
        <v>0</v>
      </c>
      <c r="S63" s="118">
        <f t="shared" si="10"/>
        <v>0</v>
      </c>
      <c r="T63" s="118">
        <f t="shared" si="10"/>
        <v>0</v>
      </c>
      <c r="U63"/>
    </row>
    <row r="64" spans="3:21">
      <c r="C64" s="33" t="s">
        <v>393</v>
      </c>
      <c r="E64" s="27" t="s">
        <v>27</v>
      </c>
      <c r="H64" s="119"/>
      <c r="I64" s="119"/>
      <c r="J64" s="119"/>
      <c r="K64" s="119"/>
      <c r="L64" s="119"/>
      <c r="M64" s="119"/>
      <c r="N64" s="119"/>
      <c r="O64" s="119"/>
      <c r="P64" s="119"/>
      <c r="Q64" s="119"/>
      <c r="R64" s="119"/>
      <c r="S64" s="119"/>
      <c r="T64" s="119"/>
      <c r="U64"/>
    </row>
    <row r="65" spans="3:21">
      <c r="C65" s="162" t="s">
        <v>454</v>
      </c>
      <c r="E65" s="27" t="s">
        <v>27</v>
      </c>
      <c r="H65" s="119"/>
      <c r="I65" s="119"/>
      <c r="J65" s="119"/>
      <c r="K65" s="119"/>
      <c r="L65" s="119"/>
      <c r="M65" s="119"/>
      <c r="N65" s="119"/>
      <c r="O65" s="119"/>
      <c r="P65" s="119"/>
      <c r="Q65" s="119"/>
      <c r="R65" s="119"/>
      <c r="S65" s="119"/>
      <c r="T65" s="119"/>
      <c r="U65"/>
    </row>
    <row r="66" spans="3:21">
      <c r="C66" s="42" t="s">
        <v>428</v>
      </c>
      <c r="E66" s="27" t="s">
        <v>27</v>
      </c>
      <c r="H66" s="119"/>
      <c r="I66" s="119"/>
      <c r="J66" s="119"/>
      <c r="K66" s="119"/>
      <c r="L66" s="119"/>
      <c r="M66" s="119"/>
      <c r="N66" s="119"/>
      <c r="O66" s="119"/>
      <c r="P66" s="119"/>
      <c r="Q66" s="119"/>
      <c r="R66" s="119"/>
      <c r="S66" s="119"/>
      <c r="T66" s="119"/>
      <c r="U66"/>
    </row>
    <row r="67" spans="3:21" s="94" customFormat="1">
      <c r="C67" s="42" t="s">
        <v>457</v>
      </c>
      <c r="D67" s="26"/>
      <c r="E67" s="27" t="s">
        <v>27</v>
      </c>
      <c r="F67" s="26"/>
      <c r="G67" s="26"/>
      <c r="H67" s="119"/>
      <c r="I67" s="119"/>
      <c r="J67" s="119"/>
      <c r="K67" s="119"/>
      <c r="L67" s="119"/>
      <c r="M67" s="119"/>
      <c r="N67" s="119"/>
      <c r="O67" s="119"/>
      <c r="P67" s="119"/>
      <c r="Q67" s="119"/>
      <c r="R67" s="119"/>
      <c r="S67" s="119"/>
      <c r="T67" s="119"/>
      <c r="U67" s="147"/>
    </row>
    <row r="68" spans="3:21">
      <c r="U68"/>
    </row>
    <row r="69" spans="3:21" s="57" customFormat="1">
      <c r="C69" s="25" t="s">
        <v>282</v>
      </c>
      <c r="D69" s="27"/>
      <c r="E69" s="27" t="s">
        <v>27</v>
      </c>
      <c r="H69" s="118">
        <f t="shared" ref="H69:T69" si="11">SUM(H70,H84)</f>
        <v>0</v>
      </c>
      <c r="I69" s="118">
        <f t="shared" si="11"/>
        <v>0</v>
      </c>
      <c r="J69" s="118">
        <f t="shared" si="11"/>
        <v>0</v>
      </c>
      <c r="K69" s="118">
        <f t="shared" si="11"/>
        <v>0</v>
      </c>
      <c r="L69" s="118">
        <f t="shared" si="11"/>
        <v>0</v>
      </c>
      <c r="M69" s="118">
        <f t="shared" si="11"/>
        <v>0</v>
      </c>
      <c r="N69" s="118">
        <f t="shared" si="11"/>
        <v>0</v>
      </c>
      <c r="O69" s="118">
        <f t="shared" si="11"/>
        <v>0</v>
      </c>
      <c r="P69" s="118">
        <f t="shared" si="11"/>
        <v>0</v>
      </c>
      <c r="Q69" s="118">
        <f t="shared" si="11"/>
        <v>0</v>
      </c>
      <c r="R69" s="118">
        <f t="shared" si="11"/>
        <v>0</v>
      </c>
      <c r="S69" s="118">
        <f t="shared" si="11"/>
        <v>0</v>
      </c>
      <c r="T69" s="118">
        <f t="shared" si="11"/>
        <v>0</v>
      </c>
      <c r="U69" s="147"/>
    </row>
    <row r="70" spans="3:21">
      <c r="C70" s="25" t="s">
        <v>380</v>
      </c>
      <c r="D70" s="160"/>
      <c r="E70" s="27" t="s">
        <v>27</v>
      </c>
      <c r="F70" s="160"/>
      <c r="G70" s="160"/>
      <c r="H70" s="118">
        <f t="shared" ref="H70:T70" si="12">SUM(H71,H78)</f>
        <v>0</v>
      </c>
      <c r="I70" s="118">
        <f t="shared" si="12"/>
        <v>0</v>
      </c>
      <c r="J70" s="118">
        <f t="shared" si="12"/>
        <v>0</v>
      </c>
      <c r="K70" s="118">
        <f t="shared" si="12"/>
        <v>0</v>
      </c>
      <c r="L70" s="118">
        <f t="shared" si="12"/>
        <v>0</v>
      </c>
      <c r="M70" s="118">
        <f t="shared" si="12"/>
        <v>0</v>
      </c>
      <c r="N70" s="118">
        <f t="shared" si="12"/>
        <v>0</v>
      </c>
      <c r="O70" s="118">
        <f t="shared" si="12"/>
        <v>0</v>
      </c>
      <c r="P70" s="118">
        <f t="shared" si="12"/>
        <v>0</v>
      </c>
      <c r="Q70" s="118">
        <f t="shared" si="12"/>
        <v>0</v>
      </c>
      <c r="R70" s="118">
        <f t="shared" si="12"/>
        <v>0</v>
      </c>
      <c r="S70" s="118">
        <f t="shared" si="12"/>
        <v>0</v>
      </c>
      <c r="T70" s="118">
        <f t="shared" si="12"/>
        <v>0</v>
      </c>
      <c r="U70"/>
    </row>
    <row r="71" spans="3:21" s="160" customFormat="1">
      <c r="C71" s="165" t="s">
        <v>447</v>
      </c>
      <c r="E71" s="27" t="s">
        <v>27</v>
      </c>
      <c r="H71" s="126">
        <f t="shared" ref="H71:T71" si="13">SUM(H72:H77)</f>
        <v>0</v>
      </c>
      <c r="I71" s="126">
        <f t="shared" si="13"/>
        <v>0</v>
      </c>
      <c r="J71" s="126">
        <f t="shared" si="13"/>
        <v>0</v>
      </c>
      <c r="K71" s="126">
        <f t="shared" si="13"/>
        <v>0</v>
      </c>
      <c r="L71" s="126">
        <f t="shared" si="13"/>
        <v>0</v>
      </c>
      <c r="M71" s="126">
        <f t="shared" si="13"/>
        <v>0</v>
      </c>
      <c r="N71" s="126">
        <f t="shared" si="13"/>
        <v>0</v>
      </c>
      <c r="O71" s="126">
        <f t="shared" si="13"/>
        <v>0</v>
      </c>
      <c r="P71" s="126">
        <f t="shared" si="13"/>
        <v>0</v>
      </c>
      <c r="Q71" s="126">
        <f t="shared" si="13"/>
        <v>0</v>
      </c>
      <c r="R71" s="126">
        <f t="shared" si="13"/>
        <v>0</v>
      </c>
      <c r="S71" s="126">
        <f t="shared" si="13"/>
        <v>0</v>
      </c>
      <c r="T71" s="126">
        <f t="shared" si="13"/>
        <v>0</v>
      </c>
    </row>
    <row r="72" spans="3:21">
      <c r="C72" s="33" t="s">
        <v>248</v>
      </c>
      <c r="D72" s="160"/>
      <c r="E72" s="27" t="s">
        <v>27</v>
      </c>
      <c r="F72" s="160"/>
      <c r="G72" s="160"/>
      <c r="H72" s="119"/>
      <c r="I72" s="119"/>
      <c r="J72" s="119"/>
      <c r="K72" s="119"/>
      <c r="L72" s="119"/>
      <c r="M72" s="119"/>
      <c r="N72" s="119"/>
      <c r="O72" s="119"/>
      <c r="P72" s="119"/>
      <c r="Q72" s="119"/>
      <c r="R72" s="119"/>
      <c r="S72" s="119"/>
      <c r="T72" s="119"/>
      <c r="U72"/>
    </row>
    <row r="73" spans="3:21">
      <c r="C73" s="33" t="s">
        <v>249</v>
      </c>
      <c r="D73" s="160"/>
      <c r="E73" s="27" t="s">
        <v>27</v>
      </c>
      <c r="F73" s="160"/>
      <c r="G73" s="160"/>
      <c r="H73" s="119"/>
      <c r="I73" s="119"/>
      <c r="J73" s="119"/>
      <c r="K73" s="119"/>
      <c r="L73" s="119"/>
      <c r="M73" s="119"/>
      <c r="N73" s="119"/>
      <c r="O73" s="119"/>
      <c r="P73" s="119"/>
      <c r="Q73" s="119"/>
      <c r="R73" s="119"/>
      <c r="S73" s="119"/>
      <c r="T73" s="119"/>
      <c r="U73"/>
    </row>
    <row r="74" spans="3:21">
      <c r="C74" s="162" t="s">
        <v>256</v>
      </c>
      <c r="D74" s="160"/>
      <c r="E74" s="27" t="s">
        <v>27</v>
      </c>
      <c r="F74" s="160"/>
      <c r="G74" s="160"/>
      <c r="H74" s="119"/>
      <c r="I74" s="119"/>
      <c r="J74" s="119"/>
      <c r="K74" s="119"/>
      <c r="L74" s="119"/>
      <c r="M74" s="119"/>
      <c r="N74" s="119"/>
      <c r="O74" s="119"/>
      <c r="P74" s="119"/>
      <c r="Q74" s="119"/>
      <c r="R74" s="119"/>
      <c r="S74" s="119"/>
      <c r="T74" s="119"/>
      <c r="U74"/>
    </row>
    <row r="75" spans="3:21">
      <c r="C75" s="162" t="s">
        <v>405</v>
      </c>
      <c r="D75" s="160"/>
      <c r="E75" s="27" t="s">
        <v>27</v>
      </c>
      <c r="F75" s="160"/>
      <c r="G75" s="160"/>
      <c r="H75" s="119"/>
      <c r="I75" s="119"/>
      <c r="J75" s="119"/>
      <c r="K75" s="119"/>
      <c r="L75" s="119"/>
      <c r="M75" s="119"/>
      <c r="N75" s="119"/>
      <c r="O75" s="119"/>
      <c r="P75" s="119"/>
      <c r="Q75" s="119"/>
      <c r="R75" s="119"/>
      <c r="S75" s="119"/>
      <c r="T75" s="119"/>
      <c r="U75"/>
    </row>
    <row r="76" spans="3:21">
      <c r="C76" s="33" t="s">
        <v>403</v>
      </c>
      <c r="D76" s="160"/>
      <c r="E76" s="27" t="s">
        <v>27</v>
      </c>
      <c r="F76" s="160"/>
      <c r="G76" s="160"/>
      <c r="H76" s="119"/>
      <c r="I76" s="119"/>
      <c r="J76" s="119"/>
      <c r="K76" s="119"/>
      <c r="L76" s="119"/>
      <c r="M76" s="119"/>
      <c r="N76" s="119"/>
      <c r="O76" s="119"/>
      <c r="P76" s="119"/>
      <c r="Q76" s="119"/>
      <c r="R76" s="119"/>
      <c r="S76" s="119"/>
      <c r="T76" s="119"/>
      <c r="U76"/>
    </row>
    <row r="77" spans="3:21">
      <c r="C77" s="33" t="s">
        <v>252</v>
      </c>
      <c r="D77" s="160"/>
      <c r="E77" s="27" t="s">
        <v>27</v>
      </c>
      <c r="F77" s="160"/>
      <c r="G77" s="160"/>
      <c r="H77" s="119"/>
      <c r="I77" s="119"/>
      <c r="J77" s="119"/>
      <c r="K77" s="119"/>
      <c r="L77" s="119"/>
      <c r="M77" s="119"/>
      <c r="N77" s="119"/>
      <c r="O77" s="119"/>
      <c r="P77" s="119"/>
      <c r="Q77" s="119"/>
      <c r="R77" s="119"/>
      <c r="S77" s="119"/>
      <c r="T77" s="119"/>
      <c r="U77"/>
    </row>
    <row r="78" spans="3:21">
      <c r="C78" s="166" t="s">
        <v>446</v>
      </c>
      <c r="D78" s="160"/>
      <c r="E78" s="27" t="s">
        <v>27</v>
      </c>
      <c r="F78" s="160"/>
      <c r="G78" s="160"/>
      <c r="H78" s="118">
        <f>SUM(H79:H83)</f>
        <v>0</v>
      </c>
      <c r="I78" s="118">
        <f t="shared" ref="I78:T78" si="14">SUM(I79:I83)</f>
        <v>0</v>
      </c>
      <c r="J78" s="118">
        <f t="shared" si="14"/>
        <v>0</v>
      </c>
      <c r="K78" s="118">
        <f t="shared" si="14"/>
        <v>0</v>
      </c>
      <c r="L78" s="118">
        <f t="shared" si="14"/>
        <v>0</v>
      </c>
      <c r="M78" s="118">
        <f t="shared" si="14"/>
        <v>0</v>
      </c>
      <c r="N78" s="118">
        <f t="shared" si="14"/>
        <v>0</v>
      </c>
      <c r="O78" s="118">
        <f t="shared" si="14"/>
        <v>0</v>
      </c>
      <c r="P78" s="118">
        <f t="shared" si="14"/>
        <v>0</v>
      </c>
      <c r="Q78" s="118">
        <f t="shared" si="14"/>
        <v>0</v>
      </c>
      <c r="R78" s="118">
        <f t="shared" si="14"/>
        <v>0</v>
      </c>
      <c r="S78" s="118">
        <f t="shared" si="14"/>
        <v>0</v>
      </c>
      <c r="T78" s="118">
        <f t="shared" si="14"/>
        <v>0</v>
      </c>
      <c r="U78"/>
    </row>
    <row r="79" spans="3:21">
      <c r="C79" s="163" t="s">
        <v>250</v>
      </c>
      <c r="D79" s="160"/>
      <c r="E79" s="27" t="s">
        <v>27</v>
      </c>
      <c r="F79" s="160"/>
      <c r="G79" s="160"/>
      <c r="H79" s="119"/>
      <c r="I79" s="119"/>
      <c r="J79" s="119"/>
      <c r="K79" s="119"/>
      <c r="L79" s="119"/>
      <c r="M79" s="119"/>
      <c r="N79" s="119"/>
      <c r="O79" s="119"/>
      <c r="P79" s="119"/>
      <c r="Q79" s="119"/>
      <c r="R79" s="119"/>
      <c r="S79" s="119"/>
      <c r="T79" s="119"/>
      <c r="U79"/>
    </row>
    <row r="80" spans="3:21">
      <c r="C80" s="163" t="s">
        <v>251</v>
      </c>
      <c r="D80" s="160"/>
      <c r="E80" s="27" t="s">
        <v>27</v>
      </c>
      <c r="F80" s="160"/>
      <c r="G80" s="160"/>
      <c r="H80" s="119"/>
      <c r="I80" s="119"/>
      <c r="J80" s="119"/>
      <c r="K80" s="119"/>
      <c r="L80" s="119"/>
      <c r="M80" s="119"/>
      <c r="N80" s="119"/>
      <c r="O80" s="119"/>
      <c r="P80" s="119"/>
      <c r="Q80" s="119"/>
      <c r="R80" s="119"/>
      <c r="S80" s="119"/>
      <c r="T80" s="119"/>
      <c r="U80"/>
    </row>
    <row r="81" spans="3:21">
      <c r="C81" s="163" t="s">
        <v>257</v>
      </c>
      <c r="D81" s="160"/>
      <c r="E81" s="27" t="s">
        <v>27</v>
      </c>
      <c r="F81" s="160"/>
      <c r="G81" s="160"/>
      <c r="H81" s="119"/>
      <c r="I81" s="119"/>
      <c r="J81" s="119"/>
      <c r="K81" s="119"/>
      <c r="L81" s="119"/>
      <c r="M81" s="119"/>
      <c r="N81" s="119"/>
      <c r="O81" s="119"/>
      <c r="P81" s="119"/>
      <c r="Q81" s="119"/>
      <c r="R81" s="119"/>
      <c r="S81" s="119"/>
      <c r="T81" s="119"/>
      <c r="U81"/>
    </row>
    <row r="82" spans="3:21">
      <c r="C82" s="163" t="s">
        <v>258</v>
      </c>
      <c r="D82" s="160"/>
      <c r="E82" s="27" t="s">
        <v>27</v>
      </c>
      <c r="F82" s="160"/>
      <c r="G82" s="160"/>
      <c r="H82" s="119"/>
      <c r="I82" s="119"/>
      <c r="J82" s="119"/>
      <c r="K82" s="119"/>
      <c r="L82" s="119"/>
      <c r="M82" s="119"/>
      <c r="N82" s="119"/>
      <c r="O82" s="119"/>
      <c r="P82" s="119"/>
      <c r="Q82" s="119"/>
      <c r="R82" s="119"/>
      <c r="S82" s="119"/>
      <c r="T82" s="119"/>
      <c r="U82"/>
    </row>
    <row r="83" spans="3:21">
      <c r="C83" s="44" t="s">
        <v>404</v>
      </c>
      <c r="D83" s="160"/>
      <c r="E83" s="27" t="s">
        <v>27</v>
      </c>
      <c r="F83" s="160"/>
      <c r="G83" s="160"/>
      <c r="H83" s="119"/>
      <c r="I83" s="119"/>
      <c r="J83" s="119"/>
      <c r="K83" s="119"/>
      <c r="L83" s="119"/>
      <c r="M83" s="119"/>
      <c r="N83" s="119"/>
      <c r="O83" s="119"/>
      <c r="P83" s="119"/>
      <c r="Q83" s="119"/>
      <c r="R83" s="119"/>
      <c r="S83" s="119"/>
      <c r="T83" s="119"/>
      <c r="U83"/>
    </row>
    <row r="84" spans="3:21">
      <c r="C84" s="25" t="s">
        <v>381</v>
      </c>
      <c r="D84" s="160"/>
      <c r="E84" s="27" t="s">
        <v>27</v>
      </c>
      <c r="F84" s="160"/>
      <c r="G84" s="160"/>
      <c r="H84" s="118">
        <f>SUM(H85:H88)</f>
        <v>0</v>
      </c>
      <c r="I84" s="118">
        <f t="shared" ref="I84:T84" si="15">SUM(I85:I88)</f>
        <v>0</v>
      </c>
      <c r="J84" s="118">
        <f t="shared" si="15"/>
        <v>0</v>
      </c>
      <c r="K84" s="118">
        <f t="shared" si="15"/>
        <v>0</v>
      </c>
      <c r="L84" s="118">
        <f t="shared" si="15"/>
        <v>0</v>
      </c>
      <c r="M84" s="118">
        <f t="shared" si="15"/>
        <v>0</v>
      </c>
      <c r="N84" s="118">
        <f t="shared" si="15"/>
        <v>0</v>
      </c>
      <c r="O84" s="118">
        <f t="shared" si="15"/>
        <v>0</v>
      </c>
      <c r="P84" s="118">
        <f t="shared" si="15"/>
        <v>0</v>
      </c>
      <c r="Q84" s="118">
        <f t="shared" si="15"/>
        <v>0</v>
      </c>
      <c r="R84" s="118">
        <f t="shared" si="15"/>
        <v>0</v>
      </c>
      <c r="S84" s="118">
        <f t="shared" si="15"/>
        <v>0</v>
      </c>
      <c r="T84" s="118">
        <f t="shared" si="15"/>
        <v>0</v>
      </c>
      <c r="U84"/>
    </row>
    <row r="85" spans="3:21">
      <c r="C85" s="33" t="s">
        <v>393</v>
      </c>
      <c r="D85" s="160"/>
      <c r="E85" s="27" t="s">
        <v>27</v>
      </c>
      <c r="F85" s="160"/>
      <c r="G85" s="160"/>
      <c r="H85" s="119"/>
      <c r="I85" s="119"/>
      <c r="J85" s="119"/>
      <c r="K85" s="119"/>
      <c r="L85" s="119"/>
      <c r="M85" s="119"/>
      <c r="N85" s="119"/>
      <c r="O85" s="119"/>
      <c r="P85" s="119"/>
      <c r="Q85" s="119"/>
      <c r="R85" s="119"/>
      <c r="S85" s="119"/>
      <c r="T85" s="119"/>
      <c r="U85"/>
    </row>
    <row r="86" spans="3:21" s="160" customFormat="1">
      <c r="C86" s="162" t="s">
        <v>454</v>
      </c>
      <c r="E86" s="27" t="s">
        <v>27</v>
      </c>
      <c r="H86" s="119"/>
      <c r="I86" s="119"/>
      <c r="J86" s="119"/>
      <c r="K86" s="119"/>
      <c r="L86" s="119"/>
      <c r="M86" s="119"/>
      <c r="N86" s="119"/>
      <c r="O86" s="119"/>
      <c r="P86" s="119"/>
      <c r="Q86" s="119"/>
      <c r="R86" s="119"/>
      <c r="S86" s="119"/>
      <c r="T86" s="119"/>
    </row>
    <row r="87" spans="3:21" s="160" customFormat="1">
      <c r="C87" s="42" t="s">
        <v>428</v>
      </c>
      <c r="E87" s="27" t="s">
        <v>27</v>
      </c>
      <c r="H87" s="119"/>
      <c r="I87" s="119"/>
      <c r="J87" s="119"/>
      <c r="K87" s="119"/>
      <c r="L87" s="119"/>
      <c r="M87" s="119"/>
      <c r="N87" s="119"/>
      <c r="O87" s="119"/>
      <c r="P87" s="119"/>
      <c r="Q87" s="119"/>
      <c r="R87" s="119"/>
      <c r="S87" s="119"/>
      <c r="T87" s="119"/>
    </row>
    <row r="88" spans="3:21">
      <c r="C88" s="42" t="s">
        <v>457</v>
      </c>
      <c r="D88" s="26"/>
      <c r="E88" s="27" t="s">
        <v>27</v>
      </c>
      <c r="F88" s="26"/>
      <c r="G88" s="26"/>
      <c r="H88" s="119"/>
      <c r="I88" s="119"/>
      <c r="J88" s="119"/>
      <c r="K88" s="119"/>
      <c r="L88" s="119"/>
      <c r="M88" s="119"/>
      <c r="N88" s="119"/>
      <c r="O88" s="119"/>
      <c r="P88" s="119"/>
      <c r="Q88" s="119"/>
      <c r="R88" s="119"/>
      <c r="S88" s="119"/>
      <c r="T88" s="119"/>
      <c r="U88"/>
    </row>
    <row r="89" spans="3:21" s="94" customFormat="1">
      <c r="C89" s="26"/>
      <c r="D89" s="26"/>
      <c r="E89" s="26"/>
      <c r="F89" s="26"/>
      <c r="G89" s="26"/>
      <c r="H89" s="140"/>
      <c r="I89" s="140"/>
      <c r="J89" s="140"/>
      <c r="K89" s="140"/>
      <c r="L89" s="140"/>
      <c r="M89" s="140"/>
      <c r="N89" s="140"/>
      <c r="O89" s="140"/>
      <c r="P89" s="140"/>
      <c r="Q89" s="140"/>
      <c r="R89" s="140"/>
      <c r="S89" s="140"/>
      <c r="T89" s="140"/>
      <c r="U89" s="147"/>
    </row>
    <row r="90" spans="3:21" s="57" customFormat="1">
      <c r="C90" s="25" t="s">
        <v>283</v>
      </c>
      <c r="D90" s="27"/>
      <c r="E90" s="27" t="s">
        <v>27</v>
      </c>
      <c r="H90" s="118">
        <f t="shared" ref="H90:T90" si="16">SUM(H91,H105)</f>
        <v>0</v>
      </c>
      <c r="I90" s="118">
        <f t="shared" si="16"/>
        <v>0</v>
      </c>
      <c r="J90" s="118">
        <f t="shared" si="16"/>
        <v>0</v>
      </c>
      <c r="K90" s="118">
        <f t="shared" si="16"/>
        <v>0</v>
      </c>
      <c r="L90" s="118">
        <f t="shared" si="16"/>
        <v>0</v>
      </c>
      <c r="M90" s="118">
        <f t="shared" si="16"/>
        <v>0</v>
      </c>
      <c r="N90" s="118">
        <f t="shared" si="16"/>
        <v>0</v>
      </c>
      <c r="O90" s="118">
        <f t="shared" si="16"/>
        <v>0</v>
      </c>
      <c r="P90" s="118">
        <f t="shared" si="16"/>
        <v>0</v>
      </c>
      <c r="Q90" s="118">
        <f t="shared" si="16"/>
        <v>0</v>
      </c>
      <c r="R90" s="118">
        <f t="shared" si="16"/>
        <v>0</v>
      </c>
      <c r="S90" s="118">
        <f t="shared" si="16"/>
        <v>0</v>
      </c>
      <c r="T90" s="118">
        <f t="shared" si="16"/>
        <v>0</v>
      </c>
      <c r="U90" s="147"/>
    </row>
    <row r="91" spans="3:21">
      <c r="C91" s="25" t="s">
        <v>380</v>
      </c>
      <c r="D91" s="160"/>
      <c r="E91" s="27" t="s">
        <v>27</v>
      </c>
      <c r="F91" s="160"/>
      <c r="G91" s="160"/>
      <c r="H91" s="118">
        <f t="shared" ref="H91:T91" si="17">SUM(H92,H99)</f>
        <v>0</v>
      </c>
      <c r="I91" s="118">
        <f t="shared" si="17"/>
        <v>0</v>
      </c>
      <c r="J91" s="118">
        <f t="shared" si="17"/>
        <v>0</v>
      </c>
      <c r="K91" s="118">
        <f t="shared" si="17"/>
        <v>0</v>
      </c>
      <c r="L91" s="118">
        <f t="shared" si="17"/>
        <v>0</v>
      </c>
      <c r="M91" s="118">
        <f t="shared" si="17"/>
        <v>0</v>
      </c>
      <c r="N91" s="118">
        <f t="shared" si="17"/>
        <v>0</v>
      </c>
      <c r="O91" s="118">
        <f t="shared" si="17"/>
        <v>0</v>
      </c>
      <c r="P91" s="118">
        <f t="shared" si="17"/>
        <v>0</v>
      </c>
      <c r="Q91" s="118">
        <f t="shared" si="17"/>
        <v>0</v>
      </c>
      <c r="R91" s="118">
        <f t="shared" si="17"/>
        <v>0</v>
      </c>
      <c r="S91" s="118">
        <f t="shared" si="17"/>
        <v>0</v>
      </c>
      <c r="T91" s="118">
        <f t="shared" si="17"/>
        <v>0</v>
      </c>
      <c r="U91"/>
    </row>
    <row r="92" spans="3:21">
      <c r="C92" s="165" t="s">
        <v>447</v>
      </c>
      <c r="D92" s="160"/>
      <c r="E92" s="27" t="s">
        <v>27</v>
      </c>
      <c r="F92" s="160"/>
      <c r="G92" s="160"/>
      <c r="H92" s="126">
        <f t="shared" ref="H92:T92" si="18">SUM(H93:H98)</f>
        <v>0</v>
      </c>
      <c r="I92" s="126">
        <f t="shared" si="18"/>
        <v>0</v>
      </c>
      <c r="J92" s="126">
        <f t="shared" si="18"/>
        <v>0</v>
      </c>
      <c r="K92" s="126">
        <f t="shared" si="18"/>
        <v>0</v>
      </c>
      <c r="L92" s="126">
        <f t="shared" si="18"/>
        <v>0</v>
      </c>
      <c r="M92" s="126">
        <f t="shared" si="18"/>
        <v>0</v>
      </c>
      <c r="N92" s="126">
        <f t="shared" si="18"/>
        <v>0</v>
      </c>
      <c r="O92" s="126">
        <f t="shared" si="18"/>
        <v>0</v>
      </c>
      <c r="P92" s="126">
        <f t="shared" si="18"/>
        <v>0</v>
      </c>
      <c r="Q92" s="126">
        <f t="shared" si="18"/>
        <v>0</v>
      </c>
      <c r="R92" s="126">
        <f t="shared" si="18"/>
        <v>0</v>
      </c>
      <c r="S92" s="126">
        <f t="shared" si="18"/>
        <v>0</v>
      </c>
      <c r="T92" s="126">
        <f t="shared" si="18"/>
        <v>0</v>
      </c>
      <c r="U92"/>
    </row>
    <row r="93" spans="3:21">
      <c r="C93" s="33" t="s">
        <v>248</v>
      </c>
      <c r="D93" s="160"/>
      <c r="E93" s="27" t="s">
        <v>27</v>
      </c>
      <c r="F93" s="160"/>
      <c r="G93" s="160"/>
      <c r="H93" s="119"/>
      <c r="I93" s="119"/>
      <c r="J93" s="119"/>
      <c r="K93" s="119"/>
      <c r="L93" s="119"/>
      <c r="M93" s="119"/>
      <c r="N93" s="119"/>
      <c r="O93" s="119"/>
      <c r="P93" s="119"/>
      <c r="Q93" s="119"/>
      <c r="R93" s="119"/>
      <c r="S93" s="119"/>
      <c r="T93" s="119"/>
      <c r="U93"/>
    </row>
    <row r="94" spans="3:21">
      <c r="C94" s="33" t="s">
        <v>249</v>
      </c>
      <c r="D94" s="160"/>
      <c r="E94" s="27" t="s">
        <v>27</v>
      </c>
      <c r="F94" s="160"/>
      <c r="G94" s="160"/>
      <c r="H94" s="119"/>
      <c r="I94" s="119"/>
      <c r="J94" s="119"/>
      <c r="K94" s="119"/>
      <c r="L94" s="119"/>
      <c r="M94" s="119"/>
      <c r="N94" s="119"/>
      <c r="O94" s="119"/>
      <c r="P94" s="119"/>
      <c r="Q94" s="119"/>
      <c r="R94" s="119"/>
      <c r="S94" s="119"/>
      <c r="T94" s="119"/>
      <c r="U94"/>
    </row>
    <row r="95" spans="3:21">
      <c r="C95" s="162" t="s">
        <v>256</v>
      </c>
      <c r="D95" s="160"/>
      <c r="E95" s="27" t="s">
        <v>27</v>
      </c>
      <c r="F95" s="160"/>
      <c r="G95" s="160"/>
      <c r="H95" s="119"/>
      <c r="I95" s="119"/>
      <c r="J95" s="119"/>
      <c r="K95" s="119"/>
      <c r="L95" s="119"/>
      <c r="M95" s="119"/>
      <c r="N95" s="119"/>
      <c r="O95" s="119"/>
      <c r="P95" s="119"/>
      <c r="Q95" s="119"/>
      <c r="R95" s="119"/>
      <c r="S95" s="119"/>
      <c r="T95" s="119"/>
      <c r="U95"/>
    </row>
    <row r="96" spans="3:21">
      <c r="C96" s="162" t="s">
        <v>405</v>
      </c>
      <c r="D96" s="160"/>
      <c r="E96" s="27" t="s">
        <v>27</v>
      </c>
      <c r="F96" s="160"/>
      <c r="G96" s="160"/>
      <c r="H96" s="119"/>
      <c r="I96" s="119"/>
      <c r="J96" s="119"/>
      <c r="K96" s="119"/>
      <c r="L96" s="119"/>
      <c r="M96" s="119"/>
      <c r="N96" s="119"/>
      <c r="O96" s="119"/>
      <c r="P96" s="119"/>
      <c r="Q96" s="119"/>
      <c r="R96" s="119"/>
      <c r="S96" s="119"/>
      <c r="T96" s="119"/>
      <c r="U96"/>
    </row>
    <row r="97" spans="3:21">
      <c r="C97" s="33" t="s">
        <v>403</v>
      </c>
      <c r="D97" s="160"/>
      <c r="E97" s="27" t="s">
        <v>27</v>
      </c>
      <c r="F97" s="160"/>
      <c r="G97" s="160"/>
      <c r="H97" s="119"/>
      <c r="I97" s="119"/>
      <c r="J97" s="119"/>
      <c r="K97" s="119"/>
      <c r="L97" s="119"/>
      <c r="M97" s="119"/>
      <c r="N97" s="119"/>
      <c r="O97" s="119"/>
      <c r="P97" s="119"/>
      <c r="Q97" s="119"/>
      <c r="R97" s="119"/>
      <c r="S97" s="119"/>
      <c r="T97" s="119"/>
      <c r="U97"/>
    </row>
    <row r="98" spans="3:21">
      <c r="C98" s="33" t="s">
        <v>252</v>
      </c>
      <c r="D98" s="160"/>
      <c r="E98" s="27" t="s">
        <v>27</v>
      </c>
      <c r="F98" s="160"/>
      <c r="G98" s="160"/>
      <c r="H98" s="119"/>
      <c r="I98" s="119"/>
      <c r="J98" s="119"/>
      <c r="K98" s="119"/>
      <c r="L98" s="119"/>
      <c r="M98" s="119"/>
      <c r="N98" s="119"/>
      <c r="O98" s="119"/>
      <c r="P98" s="119"/>
      <c r="Q98" s="119"/>
      <c r="R98" s="119"/>
      <c r="S98" s="119"/>
      <c r="T98" s="119"/>
      <c r="U98"/>
    </row>
    <row r="99" spans="3:21">
      <c r="C99" s="166" t="s">
        <v>446</v>
      </c>
      <c r="D99" s="160"/>
      <c r="E99" s="27" t="s">
        <v>27</v>
      </c>
      <c r="F99" s="160"/>
      <c r="G99" s="160"/>
      <c r="H99" s="118">
        <f>SUM(H100:H104)</f>
        <v>0</v>
      </c>
      <c r="I99" s="118">
        <f t="shared" ref="I99:T99" si="19">SUM(I100:I104)</f>
        <v>0</v>
      </c>
      <c r="J99" s="118">
        <f t="shared" si="19"/>
        <v>0</v>
      </c>
      <c r="K99" s="118">
        <f t="shared" si="19"/>
        <v>0</v>
      </c>
      <c r="L99" s="118">
        <f t="shared" si="19"/>
        <v>0</v>
      </c>
      <c r="M99" s="118">
        <f t="shared" si="19"/>
        <v>0</v>
      </c>
      <c r="N99" s="118">
        <f t="shared" si="19"/>
        <v>0</v>
      </c>
      <c r="O99" s="118">
        <f t="shared" si="19"/>
        <v>0</v>
      </c>
      <c r="P99" s="118">
        <f t="shared" si="19"/>
        <v>0</v>
      </c>
      <c r="Q99" s="118">
        <f t="shared" si="19"/>
        <v>0</v>
      </c>
      <c r="R99" s="118">
        <f t="shared" si="19"/>
        <v>0</v>
      </c>
      <c r="S99" s="118">
        <f t="shared" si="19"/>
        <v>0</v>
      </c>
      <c r="T99" s="118">
        <f t="shared" si="19"/>
        <v>0</v>
      </c>
      <c r="U99"/>
    </row>
    <row r="100" spans="3:21">
      <c r="C100" s="163" t="s">
        <v>250</v>
      </c>
      <c r="D100" s="160"/>
      <c r="E100" s="27" t="s">
        <v>27</v>
      </c>
      <c r="F100" s="160"/>
      <c r="G100" s="160"/>
      <c r="H100" s="119"/>
      <c r="I100" s="119"/>
      <c r="J100" s="119"/>
      <c r="K100" s="119"/>
      <c r="L100" s="119"/>
      <c r="M100" s="119"/>
      <c r="N100" s="119"/>
      <c r="O100" s="119"/>
      <c r="P100" s="119"/>
      <c r="Q100" s="119"/>
      <c r="R100" s="119"/>
      <c r="S100" s="119"/>
      <c r="T100" s="119"/>
      <c r="U100"/>
    </row>
    <row r="101" spans="3:21">
      <c r="C101" s="163" t="s">
        <v>251</v>
      </c>
      <c r="D101" s="160"/>
      <c r="E101" s="27" t="s">
        <v>27</v>
      </c>
      <c r="F101" s="160"/>
      <c r="G101" s="160"/>
      <c r="H101" s="119"/>
      <c r="I101" s="119"/>
      <c r="J101" s="119"/>
      <c r="K101" s="119"/>
      <c r="L101" s="119"/>
      <c r="M101" s="119"/>
      <c r="N101" s="119"/>
      <c r="O101" s="119"/>
      <c r="P101" s="119"/>
      <c r="Q101" s="119"/>
      <c r="R101" s="119"/>
      <c r="S101" s="119"/>
      <c r="T101" s="119"/>
      <c r="U101"/>
    </row>
    <row r="102" spans="3:21">
      <c r="C102" s="163" t="s">
        <v>257</v>
      </c>
      <c r="D102" s="160"/>
      <c r="E102" s="27" t="s">
        <v>27</v>
      </c>
      <c r="F102" s="160"/>
      <c r="G102" s="160"/>
      <c r="H102" s="119"/>
      <c r="I102" s="119"/>
      <c r="J102" s="119"/>
      <c r="K102" s="119"/>
      <c r="L102" s="119"/>
      <c r="M102" s="119"/>
      <c r="N102" s="119"/>
      <c r="O102" s="119"/>
      <c r="P102" s="119"/>
      <c r="Q102" s="119"/>
      <c r="R102" s="119"/>
      <c r="S102" s="119"/>
      <c r="T102" s="119"/>
      <c r="U102"/>
    </row>
    <row r="103" spans="3:21">
      <c r="C103" s="163" t="s">
        <v>258</v>
      </c>
      <c r="D103" s="160"/>
      <c r="E103" s="27" t="s">
        <v>27</v>
      </c>
      <c r="F103" s="160"/>
      <c r="G103" s="160"/>
      <c r="H103" s="119"/>
      <c r="I103" s="119"/>
      <c r="J103" s="119"/>
      <c r="K103" s="119"/>
      <c r="L103" s="119"/>
      <c r="M103" s="119"/>
      <c r="N103" s="119"/>
      <c r="O103" s="119"/>
      <c r="P103" s="119"/>
      <c r="Q103" s="119"/>
      <c r="R103" s="119"/>
      <c r="S103" s="119"/>
      <c r="T103" s="119"/>
      <c r="U103"/>
    </row>
    <row r="104" spans="3:21">
      <c r="C104" s="44" t="s">
        <v>404</v>
      </c>
      <c r="D104" s="160"/>
      <c r="E104" s="27" t="s">
        <v>27</v>
      </c>
      <c r="F104" s="160"/>
      <c r="G104" s="160"/>
      <c r="H104" s="119"/>
      <c r="I104" s="119"/>
      <c r="J104" s="119"/>
      <c r="K104" s="119"/>
      <c r="L104" s="119"/>
      <c r="M104" s="119"/>
      <c r="N104" s="119"/>
      <c r="O104" s="119"/>
      <c r="P104" s="119"/>
      <c r="Q104" s="119"/>
      <c r="R104" s="119"/>
      <c r="S104" s="119"/>
      <c r="T104" s="119"/>
      <c r="U104"/>
    </row>
    <row r="105" spans="3:21">
      <c r="C105" s="25" t="s">
        <v>381</v>
      </c>
      <c r="D105" s="160"/>
      <c r="E105" s="27" t="s">
        <v>27</v>
      </c>
      <c r="F105" s="160"/>
      <c r="G105" s="160"/>
      <c r="H105" s="118">
        <f>SUM(H106:H109)</f>
        <v>0</v>
      </c>
      <c r="I105" s="118">
        <f t="shared" ref="I105:T105" si="20">SUM(I106:I109)</f>
        <v>0</v>
      </c>
      <c r="J105" s="118">
        <f t="shared" si="20"/>
        <v>0</v>
      </c>
      <c r="K105" s="118">
        <f t="shared" si="20"/>
        <v>0</v>
      </c>
      <c r="L105" s="118">
        <f t="shared" si="20"/>
        <v>0</v>
      </c>
      <c r="M105" s="118">
        <f t="shared" si="20"/>
        <v>0</v>
      </c>
      <c r="N105" s="118">
        <f t="shared" si="20"/>
        <v>0</v>
      </c>
      <c r="O105" s="118">
        <f t="shared" si="20"/>
        <v>0</v>
      </c>
      <c r="P105" s="118">
        <f t="shared" si="20"/>
        <v>0</v>
      </c>
      <c r="Q105" s="118">
        <f t="shared" si="20"/>
        <v>0</v>
      </c>
      <c r="R105" s="118">
        <f t="shared" si="20"/>
        <v>0</v>
      </c>
      <c r="S105" s="118">
        <f t="shared" si="20"/>
        <v>0</v>
      </c>
      <c r="T105" s="118">
        <f t="shared" si="20"/>
        <v>0</v>
      </c>
      <c r="U105"/>
    </row>
    <row r="106" spans="3:21">
      <c r="C106" s="33" t="s">
        <v>393</v>
      </c>
      <c r="D106" s="160"/>
      <c r="E106" s="27" t="s">
        <v>27</v>
      </c>
      <c r="F106" s="160"/>
      <c r="G106" s="160"/>
      <c r="H106" s="119"/>
      <c r="I106" s="119"/>
      <c r="J106" s="119"/>
      <c r="K106" s="119"/>
      <c r="L106" s="119"/>
      <c r="M106" s="119"/>
      <c r="N106" s="119"/>
      <c r="O106" s="119"/>
      <c r="P106" s="119"/>
      <c r="Q106" s="119"/>
      <c r="R106" s="119"/>
      <c r="S106" s="119"/>
      <c r="T106" s="119"/>
      <c r="U106"/>
    </row>
    <row r="107" spans="3:21">
      <c r="C107" s="162" t="s">
        <v>454</v>
      </c>
      <c r="D107" s="160"/>
      <c r="E107" s="27" t="s">
        <v>27</v>
      </c>
      <c r="F107" s="160"/>
      <c r="G107" s="160"/>
      <c r="H107" s="119"/>
      <c r="I107" s="119"/>
      <c r="J107" s="119"/>
      <c r="K107" s="119"/>
      <c r="L107" s="119"/>
      <c r="M107" s="119"/>
      <c r="N107" s="119"/>
      <c r="O107" s="119"/>
      <c r="P107" s="119"/>
      <c r="Q107" s="119"/>
      <c r="R107" s="119"/>
      <c r="S107" s="119"/>
      <c r="T107" s="119"/>
      <c r="U107"/>
    </row>
    <row r="108" spans="3:21">
      <c r="C108" s="42" t="s">
        <v>428</v>
      </c>
      <c r="D108" s="160"/>
      <c r="E108" s="27" t="s">
        <v>27</v>
      </c>
      <c r="F108" s="160"/>
      <c r="G108" s="160"/>
      <c r="H108" s="119"/>
      <c r="I108" s="119"/>
      <c r="J108" s="119"/>
      <c r="K108" s="119"/>
      <c r="L108" s="119"/>
      <c r="M108" s="119"/>
      <c r="N108" s="119"/>
      <c r="O108" s="119"/>
      <c r="P108" s="119"/>
      <c r="Q108" s="119"/>
      <c r="R108" s="119"/>
      <c r="S108" s="119"/>
      <c r="T108" s="119"/>
      <c r="U108"/>
    </row>
    <row r="109" spans="3:21">
      <c r="C109" s="42" t="s">
        <v>457</v>
      </c>
      <c r="D109" s="26"/>
      <c r="E109" s="27" t="s">
        <v>27</v>
      </c>
      <c r="F109" s="26"/>
      <c r="G109" s="26"/>
      <c r="H109" s="119"/>
      <c r="I109" s="119"/>
      <c r="J109" s="119"/>
      <c r="K109" s="119"/>
      <c r="L109" s="119"/>
      <c r="M109" s="119"/>
      <c r="N109" s="119"/>
      <c r="O109" s="119"/>
      <c r="P109" s="119"/>
      <c r="Q109" s="119"/>
      <c r="R109" s="119"/>
      <c r="S109" s="119"/>
      <c r="T109" s="119"/>
      <c r="U109"/>
    </row>
    <row r="110" spans="3:21" s="94" customFormat="1">
      <c r="C110" s="26"/>
      <c r="D110" s="26"/>
      <c r="E110" s="26"/>
      <c r="F110" s="26"/>
      <c r="G110" s="26"/>
      <c r="H110" s="140"/>
      <c r="I110" s="140"/>
      <c r="J110" s="140"/>
      <c r="K110" s="140"/>
      <c r="L110" s="140"/>
      <c r="M110" s="140"/>
      <c r="N110" s="140"/>
      <c r="O110" s="140"/>
      <c r="P110" s="140"/>
      <c r="Q110" s="140"/>
      <c r="R110" s="140"/>
      <c r="S110" s="140"/>
      <c r="T110" s="140"/>
      <c r="U110" s="147"/>
    </row>
    <row r="111" spans="3:21" s="57" customFormat="1">
      <c r="C111" s="25" t="s">
        <v>214</v>
      </c>
      <c r="D111" s="26"/>
      <c r="E111" s="27" t="s">
        <v>27</v>
      </c>
      <c r="F111" s="26"/>
      <c r="G111" s="26"/>
      <c r="H111" s="126">
        <f>SUM(H112:H113)</f>
        <v>0</v>
      </c>
      <c r="I111" s="126">
        <f t="shared" ref="I111:T111" si="21">SUM(I112:I113)</f>
        <v>0</v>
      </c>
      <c r="J111" s="126">
        <f t="shared" si="21"/>
        <v>0</v>
      </c>
      <c r="K111" s="126">
        <f t="shared" si="21"/>
        <v>0</v>
      </c>
      <c r="L111" s="126">
        <f t="shared" si="21"/>
        <v>0</v>
      </c>
      <c r="M111" s="126">
        <f t="shared" si="21"/>
        <v>0</v>
      </c>
      <c r="N111" s="126">
        <f t="shared" si="21"/>
        <v>0</v>
      </c>
      <c r="O111" s="126">
        <f t="shared" si="21"/>
        <v>0</v>
      </c>
      <c r="P111" s="126">
        <f t="shared" si="21"/>
        <v>0</v>
      </c>
      <c r="Q111" s="126">
        <f t="shared" si="21"/>
        <v>0</v>
      </c>
      <c r="R111" s="126">
        <f t="shared" si="21"/>
        <v>0</v>
      </c>
      <c r="S111" s="126">
        <f t="shared" si="21"/>
        <v>0</v>
      </c>
      <c r="T111" s="126">
        <f t="shared" si="21"/>
        <v>0</v>
      </c>
      <c r="U111" s="147"/>
    </row>
    <row r="112" spans="3:21" s="94" customFormat="1">
      <c r="C112" s="26" t="s">
        <v>380</v>
      </c>
      <c r="D112" s="26"/>
      <c r="E112" s="27" t="s">
        <v>27</v>
      </c>
      <c r="F112" s="26"/>
      <c r="G112" s="26"/>
      <c r="H112" s="121"/>
      <c r="I112" s="123"/>
      <c r="J112" s="123"/>
      <c r="K112" s="123"/>
      <c r="L112" s="123"/>
      <c r="M112" s="123"/>
      <c r="N112" s="123"/>
      <c r="O112" s="123"/>
      <c r="P112" s="123"/>
      <c r="Q112" s="123"/>
      <c r="R112" s="123"/>
      <c r="S112" s="123"/>
      <c r="T112" s="123"/>
      <c r="U112" s="147"/>
    </row>
    <row r="113" spans="3:21" s="94" customFormat="1">
      <c r="C113" s="26" t="s">
        <v>379</v>
      </c>
      <c r="D113" s="26"/>
      <c r="E113" s="27" t="s">
        <v>27</v>
      </c>
      <c r="F113" s="26"/>
      <c r="G113" s="26"/>
      <c r="H113" s="119"/>
      <c r="I113" s="124"/>
      <c r="J113" s="124"/>
      <c r="K113" s="124"/>
      <c r="L113" s="124"/>
      <c r="M113" s="124"/>
      <c r="N113" s="124"/>
      <c r="O113" s="124"/>
      <c r="P113" s="124"/>
      <c r="Q113" s="124"/>
      <c r="R113" s="124"/>
      <c r="S113" s="124"/>
      <c r="T113" s="124"/>
      <c r="U113" s="147"/>
    </row>
    <row r="114" spans="3:21" s="57" customFormat="1">
      <c r="C114" s="26"/>
      <c r="D114" s="26"/>
      <c r="E114" s="26"/>
      <c r="F114" s="26"/>
      <c r="G114" s="26"/>
      <c r="H114" s="140"/>
      <c r="I114" s="140"/>
      <c r="J114" s="140"/>
      <c r="K114" s="140"/>
      <c r="L114" s="140"/>
      <c r="M114" s="140"/>
      <c r="N114" s="140"/>
      <c r="O114" s="140"/>
      <c r="P114" s="140"/>
      <c r="Q114" s="140"/>
      <c r="R114" s="140"/>
      <c r="S114" s="140"/>
      <c r="T114" s="140"/>
      <c r="U114" s="147"/>
    </row>
    <row r="115" spans="3:21" s="57" customFormat="1">
      <c r="C115" s="25" t="s">
        <v>284</v>
      </c>
      <c r="D115" s="27"/>
      <c r="E115" s="27" t="s">
        <v>27</v>
      </c>
      <c r="H115" s="118">
        <f t="shared" ref="H115:T115" si="22">SUM(H117,H126)</f>
        <v>0</v>
      </c>
      <c r="I115" s="118">
        <f t="shared" si="22"/>
        <v>0</v>
      </c>
      <c r="J115" s="118">
        <f t="shared" si="22"/>
        <v>0</v>
      </c>
      <c r="K115" s="118">
        <f t="shared" si="22"/>
        <v>0</v>
      </c>
      <c r="L115" s="118">
        <f t="shared" si="22"/>
        <v>0</v>
      </c>
      <c r="M115" s="118">
        <f t="shared" si="22"/>
        <v>0</v>
      </c>
      <c r="N115" s="118">
        <f t="shared" si="22"/>
        <v>0</v>
      </c>
      <c r="O115" s="118">
        <f t="shared" si="22"/>
        <v>0</v>
      </c>
      <c r="P115" s="118">
        <f t="shared" si="22"/>
        <v>0</v>
      </c>
      <c r="Q115" s="118">
        <f t="shared" si="22"/>
        <v>0</v>
      </c>
      <c r="R115" s="118">
        <f t="shared" si="22"/>
        <v>0</v>
      </c>
      <c r="S115" s="118">
        <f t="shared" si="22"/>
        <v>0</v>
      </c>
      <c r="T115" s="118">
        <f t="shared" si="22"/>
        <v>0</v>
      </c>
      <c r="U115" s="147"/>
    </row>
    <row r="116" spans="3:21">
      <c r="H116" s="117"/>
      <c r="I116" s="117"/>
      <c r="J116" s="117"/>
      <c r="K116" s="117"/>
      <c r="L116" s="117"/>
      <c r="M116" s="117"/>
      <c r="N116" s="117"/>
      <c r="O116" s="117"/>
      <c r="P116" s="117"/>
      <c r="Q116" s="117"/>
      <c r="R116" s="117"/>
      <c r="S116" s="117"/>
      <c r="T116" s="117"/>
    </row>
    <row r="117" spans="3:21" s="57" customFormat="1">
      <c r="C117" s="25" t="s">
        <v>380</v>
      </c>
      <c r="D117" s="27"/>
      <c r="E117" s="27" t="s">
        <v>27</v>
      </c>
      <c r="F117" s="27"/>
      <c r="G117" s="27"/>
      <c r="H117" s="118">
        <f>SUM(H118:H125)</f>
        <v>0</v>
      </c>
      <c r="I117" s="118">
        <f t="shared" ref="I117:T117" si="23">SUM(I118:I125)</f>
        <v>0</v>
      </c>
      <c r="J117" s="118">
        <f t="shared" si="23"/>
        <v>0</v>
      </c>
      <c r="K117" s="118">
        <f t="shared" si="23"/>
        <v>0</v>
      </c>
      <c r="L117" s="118">
        <f t="shared" si="23"/>
        <v>0</v>
      </c>
      <c r="M117" s="118">
        <f t="shared" si="23"/>
        <v>0</v>
      </c>
      <c r="N117" s="118">
        <f t="shared" si="23"/>
        <v>0</v>
      </c>
      <c r="O117" s="118">
        <f t="shared" si="23"/>
        <v>0</v>
      </c>
      <c r="P117" s="118">
        <f t="shared" si="23"/>
        <v>0</v>
      </c>
      <c r="Q117" s="118">
        <f t="shared" si="23"/>
        <v>0</v>
      </c>
      <c r="R117" s="118">
        <f t="shared" si="23"/>
        <v>0</v>
      </c>
      <c r="S117" s="118">
        <f t="shared" si="23"/>
        <v>0</v>
      </c>
      <c r="T117" s="118">
        <f t="shared" si="23"/>
        <v>0</v>
      </c>
      <c r="U117" s="147"/>
    </row>
    <row r="118" spans="3:21" s="57" customFormat="1">
      <c r="C118" s="33" t="s">
        <v>21</v>
      </c>
      <c r="D118" s="27"/>
      <c r="E118" s="27" t="s">
        <v>27</v>
      </c>
      <c r="H118" s="119"/>
      <c r="I118" s="149"/>
      <c r="J118" s="149"/>
      <c r="K118" s="149"/>
      <c r="L118" s="149"/>
      <c r="M118" s="149"/>
      <c r="N118" s="149"/>
      <c r="O118" s="149"/>
      <c r="P118" s="149"/>
      <c r="Q118" s="149"/>
      <c r="R118" s="149"/>
      <c r="S118" s="149"/>
      <c r="T118" s="149"/>
      <c r="U118" s="147"/>
    </row>
    <row r="119" spans="3:21" s="57" customFormat="1">
      <c r="C119" s="33" t="s">
        <v>22</v>
      </c>
      <c r="D119" s="27"/>
      <c r="E119" s="27" t="s">
        <v>27</v>
      </c>
      <c r="H119" s="119"/>
      <c r="I119" s="149"/>
      <c r="J119" s="149"/>
      <c r="K119" s="149"/>
      <c r="L119" s="149"/>
      <c r="M119" s="149"/>
      <c r="N119" s="149"/>
      <c r="O119" s="149"/>
      <c r="P119" s="149"/>
      <c r="Q119" s="149"/>
      <c r="R119" s="149"/>
      <c r="S119" s="149"/>
      <c r="T119" s="149"/>
      <c r="U119" s="147"/>
    </row>
    <row r="120" spans="3:21" s="57" customFormat="1">
      <c r="C120" s="33" t="s">
        <v>348</v>
      </c>
      <c r="D120" s="27"/>
      <c r="E120" s="27" t="s">
        <v>27</v>
      </c>
      <c r="H120" s="119"/>
      <c r="I120" s="149"/>
      <c r="J120" s="149"/>
      <c r="K120" s="149"/>
      <c r="L120" s="149"/>
      <c r="M120" s="149"/>
      <c r="N120" s="149"/>
      <c r="O120" s="149"/>
      <c r="P120" s="149"/>
      <c r="Q120" s="149"/>
      <c r="R120" s="149"/>
      <c r="S120" s="149"/>
      <c r="T120" s="149"/>
      <c r="U120" s="147"/>
    </row>
    <row r="121" spans="3:21" s="94" customFormat="1">
      <c r="C121" s="33" t="s">
        <v>349</v>
      </c>
      <c r="D121" s="27"/>
      <c r="E121" s="27" t="s">
        <v>27</v>
      </c>
      <c r="H121" s="119"/>
      <c r="I121" s="149"/>
      <c r="J121" s="149"/>
      <c r="K121" s="149"/>
      <c r="L121" s="149"/>
      <c r="M121" s="149"/>
      <c r="N121" s="149"/>
      <c r="O121" s="149"/>
      <c r="P121" s="149"/>
      <c r="Q121" s="149"/>
      <c r="R121" s="149"/>
      <c r="S121" s="149"/>
      <c r="T121" s="149"/>
      <c r="U121" s="147"/>
    </row>
    <row r="122" spans="3:21" s="57" customFormat="1">
      <c r="C122" s="33" t="s">
        <v>378</v>
      </c>
      <c r="D122" s="27"/>
      <c r="E122" s="27" t="s">
        <v>27</v>
      </c>
      <c r="H122" s="119"/>
      <c r="I122" s="149"/>
      <c r="J122" s="149"/>
      <c r="K122" s="149"/>
      <c r="L122" s="149"/>
      <c r="M122" s="149"/>
      <c r="N122" s="149"/>
      <c r="O122" s="149"/>
      <c r="P122" s="149"/>
      <c r="Q122" s="149"/>
      <c r="R122" s="149"/>
      <c r="S122" s="149"/>
      <c r="T122" s="149"/>
      <c r="U122" s="147"/>
    </row>
    <row r="123" spans="3:21" s="57" customFormat="1">
      <c r="C123" s="33" t="s">
        <v>23</v>
      </c>
      <c r="D123" s="27"/>
      <c r="E123" s="27" t="s">
        <v>27</v>
      </c>
      <c r="H123" s="119"/>
      <c r="I123" s="149"/>
      <c r="J123" s="149"/>
      <c r="K123" s="149"/>
      <c r="L123" s="149"/>
      <c r="M123" s="149"/>
      <c r="N123" s="149"/>
      <c r="O123" s="149"/>
      <c r="P123" s="149"/>
      <c r="Q123" s="149"/>
      <c r="R123" s="149"/>
      <c r="S123" s="149"/>
      <c r="T123" s="149"/>
      <c r="U123" s="147"/>
    </row>
    <row r="124" spans="3:21" s="57" customFormat="1">
      <c r="C124" s="33" t="s">
        <v>24</v>
      </c>
      <c r="D124" s="27"/>
      <c r="E124" s="27" t="s">
        <v>27</v>
      </c>
      <c r="H124" s="119"/>
      <c r="I124" s="149"/>
      <c r="J124" s="149"/>
      <c r="K124" s="149"/>
      <c r="L124" s="149"/>
      <c r="M124" s="149"/>
      <c r="N124" s="149"/>
      <c r="O124" s="149"/>
      <c r="P124" s="149"/>
      <c r="Q124" s="149"/>
      <c r="R124" s="149"/>
      <c r="S124" s="149"/>
      <c r="T124" s="149"/>
      <c r="U124" s="147"/>
    </row>
    <row r="125" spans="3:21" s="57" customFormat="1">
      <c r="C125" s="33" t="s">
        <v>25</v>
      </c>
      <c r="D125" s="27"/>
      <c r="E125" s="27" t="s">
        <v>27</v>
      </c>
      <c r="H125" s="119"/>
      <c r="I125" s="149"/>
      <c r="J125" s="149"/>
      <c r="K125" s="149"/>
      <c r="L125" s="149"/>
      <c r="M125" s="149"/>
      <c r="N125" s="149"/>
      <c r="O125" s="149"/>
      <c r="P125" s="149"/>
      <c r="Q125" s="149"/>
      <c r="R125" s="149"/>
      <c r="S125" s="149"/>
      <c r="T125" s="149"/>
      <c r="U125" s="147"/>
    </row>
    <row r="126" spans="3:21" s="94" customFormat="1">
      <c r="C126" s="25" t="s">
        <v>379</v>
      </c>
      <c r="D126" s="27"/>
      <c r="E126" s="27" t="s">
        <v>27</v>
      </c>
      <c r="F126" s="27"/>
      <c r="G126" s="27"/>
      <c r="H126" s="118">
        <f t="shared" ref="H126:T126" si="24">SUM(H127:H136)</f>
        <v>0</v>
      </c>
      <c r="I126" s="118">
        <f t="shared" si="24"/>
        <v>0</v>
      </c>
      <c r="J126" s="118">
        <f t="shared" si="24"/>
        <v>0</v>
      </c>
      <c r="K126" s="118">
        <f t="shared" si="24"/>
        <v>0</v>
      </c>
      <c r="L126" s="118">
        <f t="shared" si="24"/>
        <v>0</v>
      </c>
      <c r="M126" s="118">
        <f t="shared" si="24"/>
        <v>0</v>
      </c>
      <c r="N126" s="118">
        <f t="shared" si="24"/>
        <v>0</v>
      </c>
      <c r="O126" s="118">
        <f t="shared" si="24"/>
        <v>0</v>
      </c>
      <c r="P126" s="118">
        <f t="shared" si="24"/>
        <v>0</v>
      </c>
      <c r="Q126" s="118">
        <f t="shared" si="24"/>
        <v>0</v>
      </c>
      <c r="R126" s="118">
        <f t="shared" si="24"/>
        <v>0</v>
      </c>
      <c r="S126" s="118">
        <f t="shared" si="24"/>
        <v>0</v>
      </c>
      <c r="T126" s="118">
        <f t="shared" si="24"/>
        <v>0</v>
      </c>
      <c r="U126" s="147"/>
    </row>
    <row r="127" spans="3:21" s="94" customFormat="1">
      <c r="C127" s="33" t="s">
        <v>375</v>
      </c>
      <c r="D127" s="27"/>
      <c r="E127" s="27" t="s">
        <v>27</v>
      </c>
      <c r="H127" s="119"/>
      <c r="I127" s="149"/>
      <c r="J127" s="149"/>
      <c r="K127" s="149"/>
      <c r="L127" s="149"/>
      <c r="M127" s="149"/>
      <c r="N127" s="149"/>
      <c r="O127" s="149"/>
      <c r="P127" s="149"/>
      <c r="Q127" s="149"/>
      <c r="R127" s="149"/>
      <c r="S127" s="149"/>
      <c r="T127" s="149"/>
      <c r="U127" s="147"/>
    </row>
    <row r="128" spans="3:21" s="94" customFormat="1">
      <c r="C128" s="33" t="s">
        <v>376</v>
      </c>
      <c r="D128" s="27"/>
      <c r="E128" s="27" t="s">
        <v>27</v>
      </c>
      <c r="H128" s="119"/>
      <c r="I128" s="149"/>
      <c r="J128" s="149"/>
      <c r="K128" s="149"/>
      <c r="L128" s="149"/>
      <c r="M128" s="149"/>
      <c r="N128" s="149"/>
      <c r="O128" s="149"/>
      <c r="P128" s="149"/>
      <c r="Q128" s="149"/>
      <c r="R128" s="149"/>
      <c r="S128" s="149"/>
      <c r="T128" s="149"/>
      <c r="U128" s="147"/>
    </row>
    <row r="129" spans="1:22" s="94" customFormat="1">
      <c r="C129" s="33" t="s">
        <v>394</v>
      </c>
      <c r="D129" s="27"/>
      <c r="E129" s="27" t="s">
        <v>27</v>
      </c>
      <c r="H129" s="119"/>
      <c r="I129" s="149"/>
      <c r="J129" s="149"/>
      <c r="K129" s="149"/>
      <c r="L129" s="149"/>
      <c r="M129" s="149"/>
      <c r="N129" s="149"/>
      <c r="O129" s="149"/>
      <c r="P129" s="149"/>
      <c r="Q129" s="149"/>
      <c r="R129" s="149"/>
      <c r="S129" s="149"/>
      <c r="T129" s="149"/>
      <c r="U129" s="147"/>
    </row>
    <row r="130" spans="1:22" s="189" customFormat="1">
      <c r="C130" s="33" t="s">
        <v>495</v>
      </c>
      <c r="D130" s="27"/>
      <c r="E130" s="27" t="s">
        <v>27</v>
      </c>
      <c r="H130" s="119"/>
      <c r="I130" s="149"/>
      <c r="J130" s="149"/>
      <c r="K130" s="149"/>
      <c r="L130" s="149"/>
      <c r="M130" s="149"/>
      <c r="N130" s="149"/>
      <c r="O130" s="149"/>
      <c r="P130" s="149"/>
      <c r="Q130" s="149"/>
      <c r="R130" s="149"/>
      <c r="S130" s="149"/>
      <c r="T130" s="149"/>
      <c r="U130" s="147"/>
    </row>
    <row r="131" spans="1:22" s="189" customFormat="1">
      <c r="C131" s="33" t="s">
        <v>496</v>
      </c>
      <c r="D131" s="27"/>
      <c r="E131" s="27" t="s">
        <v>27</v>
      </c>
      <c r="H131" s="119"/>
      <c r="I131" s="149"/>
      <c r="J131" s="149"/>
      <c r="K131" s="149"/>
      <c r="L131" s="149"/>
      <c r="M131" s="149"/>
      <c r="N131" s="149"/>
      <c r="O131" s="149"/>
      <c r="P131" s="149"/>
      <c r="Q131" s="149"/>
      <c r="R131" s="149"/>
      <c r="S131" s="149"/>
      <c r="T131" s="149"/>
      <c r="U131" s="147"/>
    </row>
    <row r="132" spans="1:22" s="189" customFormat="1">
      <c r="C132" s="33" t="s">
        <v>497</v>
      </c>
      <c r="D132" s="27"/>
      <c r="E132" s="27" t="s">
        <v>27</v>
      </c>
      <c r="H132" s="119"/>
      <c r="I132" s="149"/>
      <c r="J132" s="149"/>
      <c r="K132" s="149"/>
      <c r="L132" s="149"/>
      <c r="M132" s="149"/>
      <c r="N132" s="149"/>
      <c r="O132" s="149"/>
      <c r="P132" s="149"/>
      <c r="Q132" s="149"/>
      <c r="R132" s="149"/>
      <c r="S132" s="149"/>
      <c r="T132" s="149"/>
      <c r="U132" s="147"/>
    </row>
    <row r="133" spans="1:22" s="189" customFormat="1">
      <c r="C133" s="33" t="s">
        <v>498</v>
      </c>
      <c r="D133" s="27"/>
      <c r="E133" s="27" t="s">
        <v>27</v>
      </c>
      <c r="H133" s="119"/>
      <c r="I133" s="149"/>
      <c r="J133" s="149"/>
      <c r="K133" s="149"/>
      <c r="L133" s="149"/>
      <c r="M133" s="149"/>
      <c r="N133" s="149"/>
      <c r="O133" s="149"/>
      <c r="P133" s="149"/>
      <c r="Q133" s="149"/>
      <c r="R133" s="149"/>
      <c r="S133" s="149"/>
      <c r="T133" s="149"/>
      <c r="U133" s="147"/>
    </row>
    <row r="134" spans="1:22" s="189" customFormat="1">
      <c r="C134" s="33" t="s">
        <v>499</v>
      </c>
      <c r="D134" s="27"/>
      <c r="E134" s="27" t="s">
        <v>27</v>
      </c>
      <c r="H134" s="119"/>
      <c r="I134" s="149"/>
      <c r="J134" s="149"/>
      <c r="K134" s="149"/>
      <c r="L134" s="149"/>
      <c r="M134" s="149"/>
      <c r="N134" s="149"/>
      <c r="O134" s="149"/>
      <c r="P134" s="149"/>
      <c r="Q134" s="149"/>
      <c r="R134" s="149"/>
      <c r="S134" s="149"/>
      <c r="T134" s="149"/>
      <c r="U134" s="147"/>
    </row>
    <row r="135" spans="1:22" s="189" customFormat="1">
      <c r="C135" s="33" t="s">
        <v>500</v>
      </c>
      <c r="D135" s="27"/>
      <c r="E135" s="27" t="s">
        <v>27</v>
      </c>
      <c r="H135" s="119"/>
      <c r="I135" s="149"/>
      <c r="J135" s="149"/>
      <c r="K135" s="149"/>
      <c r="L135" s="149"/>
      <c r="M135" s="149"/>
      <c r="N135" s="149"/>
      <c r="O135" s="149"/>
      <c r="P135" s="149"/>
      <c r="Q135" s="149"/>
      <c r="R135" s="149"/>
      <c r="S135" s="149"/>
      <c r="T135" s="149"/>
      <c r="U135" s="147"/>
    </row>
    <row r="136" spans="1:22" s="94" customFormat="1">
      <c r="C136" s="42" t="s">
        <v>420</v>
      </c>
      <c r="D136" s="27"/>
      <c r="E136" s="27" t="s">
        <v>27</v>
      </c>
      <c r="H136" s="119"/>
      <c r="I136" s="149"/>
      <c r="J136" s="149"/>
      <c r="K136" s="149"/>
      <c r="L136" s="149"/>
      <c r="M136" s="149"/>
      <c r="N136" s="149"/>
      <c r="O136" s="149"/>
      <c r="P136" s="149"/>
      <c r="Q136" s="149"/>
      <c r="R136" s="149"/>
      <c r="S136" s="149"/>
      <c r="T136" s="149"/>
      <c r="U136" s="147"/>
    </row>
    <row r="137" spans="1:22" s="57" customFormat="1">
      <c r="C137" s="33"/>
      <c r="D137" s="27"/>
      <c r="E137" s="27"/>
      <c r="F137" s="27"/>
      <c r="G137" s="27"/>
      <c r="H137" s="141"/>
      <c r="I137" s="141"/>
      <c r="J137" s="141"/>
      <c r="K137" s="141"/>
      <c r="L137" s="141"/>
      <c r="M137" s="141"/>
      <c r="N137" s="141"/>
      <c r="O137" s="141"/>
      <c r="P137" s="141"/>
      <c r="Q137" s="141"/>
      <c r="R137" s="141"/>
      <c r="S137" s="141"/>
      <c r="T137" s="141"/>
      <c r="U137" s="152"/>
    </row>
    <row r="138" spans="1:22" s="167" customFormat="1">
      <c r="C138" s="190" t="s">
        <v>508</v>
      </c>
      <c r="D138" s="66"/>
      <c r="E138" s="27" t="s">
        <v>27</v>
      </c>
      <c r="H138" s="119"/>
      <c r="I138" s="119"/>
      <c r="J138" s="119"/>
      <c r="K138" s="119"/>
      <c r="L138" s="119"/>
      <c r="M138" s="119"/>
      <c r="N138" s="119"/>
      <c r="O138" s="119"/>
      <c r="P138" s="119"/>
      <c r="Q138" s="119"/>
      <c r="R138" s="119"/>
      <c r="S138" s="119"/>
      <c r="T138" s="119"/>
      <c r="V138"/>
    </row>
    <row r="139" spans="1:22">
      <c r="U139"/>
    </row>
    <row r="140" spans="1:22" s="57" customFormat="1">
      <c r="C140" s="25" t="s">
        <v>285</v>
      </c>
      <c r="D140" s="27"/>
      <c r="E140" s="27" t="s">
        <v>27</v>
      </c>
      <c r="H140" s="119"/>
      <c r="I140" s="149"/>
      <c r="J140" s="149"/>
      <c r="K140" s="149"/>
      <c r="L140" s="149"/>
      <c r="M140" s="149"/>
      <c r="N140" s="149"/>
      <c r="O140" s="149"/>
      <c r="P140" s="149"/>
      <c r="Q140" s="149"/>
      <c r="R140" s="149"/>
      <c r="S140" s="149"/>
      <c r="T140" s="149"/>
      <c r="U140" s="147"/>
    </row>
    <row r="141" spans="1:22" s="57" customFormat="1">
      <c r="A141" s="30"/>
      <c r="B141" s="30"/>
      <c r="C141" s="30"/>
      <c r="D141" s="30"/>
      <c r="E141" s="30"/>
      <c r="F141" s="30"/>
      <c r="G141" s="30"/>
      <c r="H141" s="142"/>
      <c r="I141" s="142"/>
      <c r="J141" s="142"/>
      <c r="K141" s="142"/>
      <c r="L141" s="142"/>
      <c r="M141" s="142"/>
      <c r="N141" s="142"/>
      <c r="O141" s="142"/>
      <c r="P141" s="142"/>
      <c r="Q141" s="142"/>
      <c r="R141" s="142"/>
      <c r="S141" s="142"/>
      <c r="T141" s="142"/>
      <c r="U141" s="150"/>
      <c r="V141" s="30"/>
    </row>
    <row r="142" spans="1:22" s="57" customFormat="1">
      <c r="A142" s="79"/>
      <c r="B142" s="79"/>
      <c r="C142" s="79"/>
      <c r="D142" s="79"/>
      <c r="E142" s="79"/>
      <c r="F142" s="79"/>
      <c r="G142" s="79"/>
      <c r="H142" s="143"/>
      <c r="I142" s="143"/>
      <c r="J142" s="143"/>
      <c r="K142" s="143"/>
      <c r="L142" s="143"/>
      <c r="M142" s="143"/>
      <c r="N142" s="143"/>
      <c r="O142" s="143"/>
      <c r="P142" s="143"/>
      <c r="Q142" s="143"/>
      <c r="R142" s="143"/>
      <c r="S142" s="143"/>
      <c r="T142" s="143"/>
      <c r="U142" s="151"/>
      <c r="V142" s="79"/>
    </row>
    <row r="143" spans="1:22" s="57" customFormat="1">
      <c r="B143" s="80" t="s">
        <v>288</v>
      </c>
      <c r="D143" s="79"/>
      <c r="E143" s="79"/>
      <c r="F143" s="79"/>
      <c r="G143" s="79"/>
      <c r="H143" s="143"/>
      <c r="I143" s="143"/>
      <c r="J143" s="143"/>
      <c r="K143" s="143"/>
      <c r="L143" s="143"/>
      <c r="M143" s="143"/>
      <c r="N143" s="143"/>
      <c r="O143" s="143"/>
      <c r="P143" s="143"/>
      <c r="Q143" s="143"/>
      <c r="R143" s="143"/>
      <c r="S143" s="143"/>
      <c r="T143" s="143"/>
      <c r="U143" s="147"/>
    </row>
    <row r="144" spans="1:22" s="94" customFormat="1">
      <c r="B144" s="80"/>
      <c r="D144" s="79"/>
      <c r="E144" s="79"/>
      <c r="F144" s="79"/>
      <c r="G144" s="79"/>
      <c r="H144" s="143"/>
      <c r="I144" s="143"/>
      <c r="J144" s="143"/>
      <c r="K144" s="143"/>
      <c r="L144" s="143"/>
      <c r="M144" s="143"/>
      <c r="N144" s="143"/>
      <c r="O144" s="143"/>
      <c r="P144" s="143"/>
      <c r="Q144" s="143"/>
      <c r="R144" s="143"/>
      <c r="S144" s="143"/>
      <c r="T144" s="143"/>
      <c r="U144" s="147"/>
    </row>
    <row r="145" spans="3:22" s="160" customFormat="1">
      <c r="C145" s="160" t="s">
        <v>29</v>
      </c>
      <c r="D145" s="27"/>
      <c r="E145" s="27" t="s">
        <v>27</v>
      </c>
      <c r="H145" s="126">
        <f>'3'!H14</f>
        <v>0</v>
      </c>
      <c r="I145" s="126">
        <f>'3'!I14</f>
        <v>0</v>
      </c>
      <c r="J145" s="126">
        <f>'3'!J14</f>
        <v>0</v>
      </c>
      <c r="K145" s="126">
        <f>'3'!K14</f>
        <v>0</v>
      </c>
      <c r="L145" s="126">
        <f>'3'!L14</f>
        <v>0</v>
      </c>
      <c r="M145" s="126">
        <f>'3'!M14</f>
        <v>0</v>
      </c>
      <c r="N145" s="126">
        <f>'3'!N14</f>
        <v>0</v>
      </c>
      <c r="O145" s="126">
        <f>'3'!O14</f>
        <v>0</v>
      </c>
      <c r="P145" s="126">
        <f>'3'!P14</f>
        <v>0</v>
      </c>
      <c r="Q145" s="126">
        <f>'3'!Q14</f>
        <v>0</v>
      </c>
      <c r="R145" s="126">
        <f>'3'!R14</f>
        <v>0</v>
      </c>
      <c r="S145" s="126">
        <f>'3'!S14</f>
        <v>0</v>
      </c>
      <c r="T145" s="126">
        <f>'3'!T14</f>
        <v>0</v>
      </c>
      <c r="U145" s="147"/>
    </row>
    <row r="146" spans="3:22" s="160" customFormat="1">
      <c r="C146" s="160" t="s">
        <v>221</v>
      </c>
      <c r="D146" s="27"/>
      <c r="E146" s="27" t="s">
        <v>27</v>
      </c>
      <c r="H146" s="126">
        <f>'6'!H90</f>
        <v>0</v>
      </c>
      <c r="I146" s="126">
        <f>'6'!I90</f>
        <v>0</v>
      </c>
      <c r="J146" s="126">
        <f>'6'!J90</f>
        <v>0</v>
      </c>
      <c r="K146" s="126">
        <f>'6'!K90</f>
        <v>0</v>
      </c>
      <c r="L146" s="126">
        <f>'6'!L90</f>
        <v>0</v>
      </c>
      <c r="M146" s="126">
        <f>'6'!M90</f>
        <v>0</v>
      </c>
      <c r="N146" s="126">
        <f>'6'!N90</f>
        <v>0</v>
      </c>
      <c r="O146" s="126">
        <f>'6'!O90</f>
        <v>0</v>
      </c>
      <c r="P146" s="126">
        <f>'6'!P90</f>
        <v>0</v>
      </c>
      <c r="Q146" s="126">
        <f>'6'!Q90</f>
        <v>0</v>
      </c>
      <c r="R146" s="126">
        <f>'6'!R90</f>
        <v>0</v>
      </c>
      <c r="S146" s="126">
        <f>'6'!S90</f>
        <v>0</v>
      </c>
      <c r="T146" s="126">
        <f>'6'!T90</f>
        <v>0</v>
      </c>
      <c r="U146" s="147"/>
    </row>
    <row r="147" spans="3:22" s="160" customFormat="1">
      <c r="H147" s="117"/>
      <c r="I147" s="117"/>
      <c r="J147" s="117"/>
      <c r="K147" s="117"/>
      <c r="L147" s="117"/>
      <c r="M147" s="117"/>
      <c r="N147" s="117"/>
      <c r="O147" s="117"/>
      <c r="P147" s="117"/>
      <c r="Q147" s="117"/>
      <c r="R147" s="117"/>
      <c r="S147" s="117"/>
      <c r="T147" s="117"/>
      <c r="U147" s="147"/>
    </row>
    <row r="148" spans="3:22" s="160" customFormat="1">
      <c r="C148" s="25" t="s">
        <v>280</v>
      </c>
      <c r="D148" s="27"/>
      <c r="E148" s="27" t="s">
        <v>27</v>
      </c>
      <c r="H148" s="118">
        <f t="shared" ref="H148:T148" si="25">SUM(H153,H172,H193,H214,H235)</f>
        <v>0</v>
      </c>
      <c r="I148" s="118">
        <f t="shared" si="25"/>
        <v>0</v>
      </c>
      <c r="J148" s="118">
        <f t="shared" si="25"/>
        <v>0</v>
      </c>
      <c r="K148" s="118">
        <f t="shared" si="25"/>
        <v>0</v>
      </c>
      <c r="L148" s="118">
        <f t="shared" si="25"/>
        <v>0</v>
      </c>
      <c r="M148" s="118">
        <f t="shared" si="25"/>
        <v>0</v>
      </c>
      <c r="N148" s="118">
        <f t="shared" si="25"/>
        <v>0</v>
      </c>
      <c r="O148" s="118">
        <f t="shared" si="25"/>
        <v>0</v>
      </c>
      <c r="P148" s="118">
        <f t="shared" si="25"/>
        <v>0</v>
      </c>
      <c r="Q148" s="118">
        <f t="shared" si="25"/>
        <v>0</v>
      </c>
      <c r="R148" s="118">
        <f t="shared" si="25"/>
        <v>0</v>
      </c>
      <c r="S148" s="118">
        <f t="shared" si="25"/>
        <v>0</v>
      </c>
      <c r="T148" s="118">
        <f t="shared" si="25"/>
        <v>0</v>
      </c>
      <c r="U148" s="147"/>
    </row>
    <row r="149" spans="3:22" s="160" customFormat="1">
      <c r="D149" s="27"/>
      <c r="E149" s="27"/>
      <c r="H149" s="117"/>
      <c r="I149" s="117"/>
      <c r="J149" s="117"/>
      <c r="K149" s="117"/>
      <c r="L149" s="117"/>
      <c r="M149" s="117"/>
      <c r="N149" s="117"/>
      <c r="O149" s="117"/>
      <c r="P149" s="117"/>
      <c r="Q149" s="117"/>
      <c r="R149" s="117"/>
      <c r="S149" s="117"/>
      <c r="T149" s="117"/>
      <c r="U149" s="147"/>
    </row>
    <row r="150" spans="3:22" s="160" customFormat="1">
      <c r="C150" s="26" t="s">
        <v>433</v>
      </c>
      <c r="D150" s="27"/>
      <c r="E150" s="27" t="s">
        <v>27</v>
      </c>
      <c r="H150" s="126">
        <f>'3'!H18</f>
        <v>0</v>
      </c>
      <c r="I150" s="126">
        <f>'3'!I18</f>
        <v>0</v>
      </c>
      <c r="J150" s="126">
        <f>'3'!J18</f>
        <v>0</v>
      </c>
      <c r="K150" s="126">
        <f>'3'!K18</f>
        <v>0</v>
      </c>
      <c r="L150" s="126">
        <f>'3'!L18</f>
        <v>0</v>
      </c>
      <c r="M150" s="126">
        <f>'3'!M18</f>
        <v>0</v>
      </c>
      <c r="N150" s="126">
        <f>'3'!N18</f>
        <v>0</v>
      </c>
      <c r="O150" s="126">
        <f>'3'!O18</f>
        <v>0</v>
      </c>
      <c r="P150" s="126">
        <f>'3'!P18</f>
        <v>0</v>
      </c>
      <c r="Q150" s="126">
        <f>'3'!Q18</f>
        <v>0</v>
      </c>
      <c r="R150" s="126">
        <f>'3'!R18</f>
        <v>0</v>
      </c>
      <c r="S150" s="126">
        <f>'3'!S18</f>
        <v>0</v>
      </c>
      <c r="T150" s="126">
        <f>'3'!T18</f>
        <v>0</v>
      </c>
      <c r="U150" s="147"/>
      <c r="V150"/>
    </row>
    <row r="151" spans="3:22" s="160" customFormat="1">
      <c r="C151" s="184" t="s">
        <v>462</v>
      </c>
      <c r="D151" s="160" t="s">
        <v>429</v>
      </c>
      <c r="E151" s="27" t="s">
        <v>27</v>
      </c>
      <c r="H151" s="126">
        <f>'3'!H19</f>
        <v>0</v>
      </c>
      <c r="I151" s="126">
        <f>'3'!I19</f>
        <v>0</v>
      </c>
      <c r="J151" s="126">
        <f>'3'!J19</f>
        <v>0</v>
      </c>
      <c r="K151" s="126">
        <f>'3'!K19</f>
        <v>0</v>
      </c>
      <c r="L151" s="126">
        <f>'3'!L19</f>
        <v>0</v>
      </c>
      <c r="M151" s="126">
        <f>'3'!M19</f>
        <v>0</v>
      </c>
      <c r="N151" s="126">
        <f>'3'!N19</f>
        <v>0</v>
      </c>
      <c r="O151" s="126">
        <f>'3'!O19</f>
        <v>0</v>
      </c>
      <c r="P151" s="126">
        <f>'3'!P19</f>
        <v>0</v>
      </c>
      <c r="Q151" s="126">
        <f>'3'!Q19</f>
        <v>0</v>
      </c>
      <c r="R151" s="126">
        <f>'3'!R19</f>
        <v>0</v>
      </c>
      <c r="S151" s="126">
        <f>'3'!S19</f>
        <v>0</v>
      </c>
      <c r="T151" s="126">
        <f>'3'!T19</f>
        <v>0</v>
      </c>
      <c r="U151" s="147"/>
      <c r="V151"/>
    </row>
    <row r="152" spans="3:22" s="160" customFormat="1">
      <c r="D152" s="27"/>
      <c r="E152" s="27"/>
      <c r="H152" s="117"/>
      <c r="I152" s="117"/>
      <c r="J152" s="117"/>
      <c r="K152" s="117"/>
      <c r="L152" s="117"/>
      <c r="M152" s="117"/>
      <c r="N152" s="117"/>
      <c r="O152" s="117"/>
      <c r="P152" s="117"/>
      <c r="Q152" s="117"/>
      <c r="R152" s="117"/>
      <c r="S152" s="117"/>
      <c r="T152" s="117"/>
      <c r="U152" s="147"/>
    </row>
    <row r="153" spans="3:22" s="160" customFormat="1">
      <c r="C153" s="25" t="s">
        <v>146</v>
      </c>
      <c r="D153" s="27"/>
      <c r="E153" s="27" t="s">
        <v>27</v>
      </c>
      <c r="H153" s="168">
        <f>SUM(H154,H166)</f>
        <v>0</v>
      </c>
      <c r="I153" s="168">
        <f t="shared" ref="I153:T153" si="26">SUM(I154,I166)</f>
        <v>0</v>
      </c>
      <c r="J153" s="168">
        <f t="shared" si="26"/>
        <v>0</v>
      </c>
      <c r="K153" s="168">
        <f t="shared" si="26"/>
        <v>0</v>
      </c>
      <c r="L153" s="168">
        <f t="shared" si="26"/>
        <v>0</v>
      </c>
      <c r="M153" s="168">
        <f t="shared" si="26"/>
        <v>0</v>
      </c>
      <c r="N153" s="168">
        <f t="shared" si="26"/>
        <v>0</v>
      </c>
      <c r="O153" s="168">
        <f t="shared" si="26"/>
        <v>0</v>
      </c>
      <c r="P153" s="168">
        <f t="shared" si="26"/>
        <v>0</v>
      </c>
      <c r="Q153" s="168">
        <f t="shared" si="26"/>
        <v>0</v>
      </c>
      <c r="R153" s="168">
        <f t="shared" si="26"/>
        <v>0</v>
      </c>
      <c r="S153" s="168">
        <f t="shared" si="26"/>
        <v>0</v>
      </c>
      <c r="T153" s="168">
        <f t="shared" si="26"/>
        <v>0</v>
      </c>
      <c r="U153" s="147"/>
    </row>
    <row r="154" spans="3:22" s="160" customFormat="1">
      <c r="C154" s="25" t="s">
        <v>380</v>
      </c>
      <c r="E154" s="27" t="s">
        <v>27</v>
      </c>
      <c r="H154" s="169">
        <f>SUM(H155,H162)</f>
        <v>0</v>
      </c>
      <c r="I154" s="169">
        <f t="shared" ref="I154:T154" si="27">SUM(I155,I162)</f>
        <v>0</v>
      </c>
      <c r="J154" s="169">
        <f t="shared" si="27"/>
        <v>0</v>
      </c>
      <c r="K154" s="169">
        <f t="shared" si="27"/>
        <v>0</v>
      </c>
      <c r="L154" s="169">
        <f t="shared" si="27"/>
        <v>0</v>
      </c>
      <c r="M154" s="169">
        <f t="shared" si="27"/>
        <v>0</v>
      </c>
      <c r="N154" s="169">
        <f t="shared" si="27"/>
        <v>0</v>
      </c>
      <c r="O154" s="169">
        <f t="shared" si="27"/>
        <v>0</v>
      </c>
      <c r="P154" s="169">
        <f t="shared" si="27"/>
        <v>0</v>
      </c>
      <c r="Q154" s="169">
        <f t="shared" si="27"/>
        <v>0</v>
      </c>
      <c r="R154" s="169">
        <f t="shared" si="27"/>
        <v>0</v>
      </c>
      <c r="S154" s="169">
        <f t="shared" si="27"/>
        <v>0</v>
      </c>
      <c r="T154" s="169">
        <f t="shared" si="27"/>
        <v>0</v>
      </c>
    </row>
    <row r="155" spans="3:22" s="33" customFormat="1">
      <c r="C155" s="165" t="s">
        <v>447</v>
      </c>
      <c r="E155" s="27" t="s">
        <v>27</v>
      </c>
      <c r="H155" s="169">
        <f>SUM(H156:H161)</f>
        <v>0</v>
      </c>
      <c r="I155" s="169">
        <f t="shared" ref="I155:T155" si="28">SUM(I156:I161)</f>
        <v>0</v>
      </c>
      <c r="J155" s="169">
        <f t="shared" si="28"/>
        <v>0</v>
      </c>
      <c r="K155" s="169">
        <f t="shared" si="28"/>
        <v>0</v>
      </c>
      <c r="L155" s="169">
        <f t="shared" si="28"/>
        <v>0</v>
      </c>
      <c r="M155" s="169">
        <f t="shared" si="28"/>
        <v>0</v>
      </c>
      <c r="N155" s="169">
        <f t="shared" si="28"/>
        <v>0</v>
      </c>
      <c r="O155" s="169">
        <f t="shared" si="28"/>
        <v>0</v>
      </c>
      <c r="P155" s="169">
        <f t="shared" si="28"/>
        <v>0</v>
      </c>
      <c r="Q155" s="169">
        <f t="shared" si="28"/>
        <v>0</v>
      </c>
      <c r="R155" s="169">
        <f t="shared" si="28"/>
        <v>0</v>
      </c>
      <c r="S155" s="169">
        <f t="shared" si="28"/>
        <v>0</v>
      </c>
      <c r="T155" s="169">
        <f t="shared" si="28"/>
        <v>0</v>
      </c>
    </row>
    <row r="156" spans="3:22" s="160" customFormat="1">
      <c r="C156" s="33" t="s">
        <v>248</v>
      </c>
      <c r="E156" s="27" t="s">
        <v>27</v>
      </c>
      <c r="H156" s="126">
        <f>'8a'!H17</f>
        <v>0</v>
      </c>
      <c r="I156" s="126">
        <f>'8a'!I17</f>
        <v>0</v>
      </c>
      <c r="J156" s="126">
        <f>'8a'!J17</f>
        <v>0</v>
      </c>
      <c r="K156" s="126">
        <f>'8a'!K17</f>
        <v>0</v>
      </c>
      <c r="L156" s="126">
        <f>'8a'!L17</f>
        <v>0</v>
      </c>
      <c r="M156" s="126">
        <f>'8a'!M17</f>
        <v>0</v>
      </c>
      <c r="N156" s="126">
        <f>'8a'!N17</f>
        <v>0</v>
      </c>
      <c r="O156" s="126">
        <f>'8a'!O17</f>
        <v>0</v>
      </c>
      <c r="P156" s="126">
        <f>'8a'!P17</f>
        <v>0</v>
      </c>
      <c r="Q156" s="126">
        <f>'8a'!Q17</f>
        <v>0</v>
      </c>
      <c r="R156" s="126">
        <f>'8a'!R17</f>
        <v>0</v>
      </c>
      <c r="S156" s="126">
        <f>'8a'!S17</f>
        <v>0</v>
      </c>
      <c r="T156" s="126">
        <f>'8a'!T17</f>
        <v>0</v>
      </c>
    </row>
    <row r="157" spans="3:22" s="160" customFormat="1">
      <c r="C157" s="33" t="s">
        <v>249</v>
      </c>
      <c r="E157" s="27" t="s">
        <v>27</v>
      </c>
      <c r="H157" s="126">
        <f>'8a'!H18</f>
        <v>0</v>
      </c>
      <c r="I157" s="126">
        <f>'8a'!I18</f>
        <v>0</v>
      </c>
      <c r="J157" s="126">
        <f>'8a'!J18</f>
        <v>0</v>
      </c>
      <c r="K157" s="126">
        <f>'8a'!K18</f>
        <v>0</v>
      </c>
      <c r="L157" s="126">
        <f>'8a'!L18</f>
        <v>0</v>
      </c>
      <c r="M157" s="126">
        <f>'8a'!M18</f>
        <v>0</v>
      </c>
      <c r="N157" s="126">
        <f>'8a'!N18</f>
        <v>0</v>
      </c>
      <c r="O157" s="126">
        <f>'8a'!O18</f>
        <v>0</v>
      </c>
      <c r="P157" s="126">
        <f>'8a'!P18</f>
        <v>0</v>
      </c>
      <c r="Q157" s="126">
        <f>'8a'!Q18</f>
        <v>0</v>
      </c>
      <c r="R157" s="126">
        <f>'8a'!R18</f>
        <v>0</v>
      </c>
      <c r="S157" s="126">
        <f>'8a'!S18</f>
        <v>0</v>
      </c>
      <c r="T157" s="126">
        <f>'8a'!T18</f>
        <v>0</v>
      </c>
    </row>
    <row r="158" spans="3:22" s="160" customFormat="1">
      <c r="C158" s="162" t="s">
        <v>256</v>
      </c>
      <c r="E158" s="27" t="s">
        <v>27</v>
      </c>
      <c r="H158" s="126">
        <f>'8a'!H19</f>
        <v>0</v>
      </c>
      <c r="I158" s="126">
        <f>'8a'!I19</f>
        <v>0</v>
      </c>
      <c r="J158" s="126">
        <f>'8a'!J19</f>
        <v>0</v>
      </c>
      <c r="K158" s="126">
        <f>'8a'!K19</f>
        <v>0</v>
      </c>
      <c r="L158" s="126">
        <f>'8a'!L19</f>
        <v>0</v>
      </c>
      <c r="M158" s="126">
        <f>'8a'!M19</f>
        <v>0</v>
      </c>
      <c r="N158" s="126">
        <f>'8a'!N19</f>
        <v>0</v>
      </c>
      <c r="O158" s="126">
        <f>'8a'!O19</f>
        <v>0</v>
      </c>
      <c r="P158" s="126">
        <f>'8a'!P19</f>
        <v>0</v>
      </c>
      <c r="Q158" s="126">
        <f>'8a'!Q19</f>
        <v>0</v>
      </c>
      <c r="R158" s="126">
        <f>'8a'!R19</f>
        <v>0</v>
      </c>
      <c r="S158" s="126">
        <f>'8a'!S19</f>
        <v>0</v>
      </c>
      <c r="T158" s="126">
        <f>'8a'!T19</f>
        <v>0</v>
      </c>
    </row>
    <row r="159" spans="3:22" s="160" customFormat="1">
      <c r="C159" s="162" t="s">
        <v>405</v>
      </c>
      <c r="E159" s="27" t="s">
        <v>27</v>
      </c>
      <c r="H159" s="126">
        <f>'8a'!H20</f>
        <v>0</v>
      </c>
      <c r="I159" s="126">
        <f>'8a'!I20</f>
        <v>0</v>
      </c>
      <c r="J159" s="126">
        <f>'8a'!J20</f>
        <v>0</v>
      </c>
      <c r="K159" s="126">
        <f>'8a'!K20</f>
        <v>0</v>
      </c>
      <c r="L159" s="126">
        <f>'8a'!L20</f>
        <v>0</v>
      </c>
      <c r="M159" s="126">
        <f>'8a'!M20</f>
        <v>0</v>
      </c>
      <c r="N159" s="126">
        <f>'8a'!N20</f>
        <v>0</v>
      </c>
      <c r="O159" s="126">
        <f>'8a'!O20</f>
        <v>0</v>
      </c>
      <c r="P159" s="126">
        <f>'8a'!P20</f>
        <v>0</v>
      </c>
      <c r="Q159" s="126">
        <f>'8a'!Q20</f>
        <v>0</v>
      </c>
      <c r="R159" s="126">
        <f>'8a'!R20</f>
        <v>0</v>
      </c>
      <c r="S159" s="126">
        <f>'8a'!S20</f>
        <v>0</v>
      </c>
      <c r="T159" s="126">
        <f>'8a'!T20</f>
        <v>0</v>
      </c>
    </row>
    <row r="160" spans="3:22" s="160" customFormat="1">
      <c r="C160" s="33" t="s">
        <v>403</v>
      </c>
      <c r="E160" s="27" t="s">
        <v>27</v>
      </c>
      <c r="H160" s="126">
        <f>'8a'!H21</f>
        <v>0</v>
      </c>
      <c r="I160" s="126">
        <f>'8a'!I21</f>
        <v>0</v>
      </c>
      <c r="J160" s="126">
        <f>'8a'!J21</f>
        <v>0</v>
      </c>
      <c r="K160" s="126">
        <f>'8a'!K21</f>
        <v>0</v>
      </c>
      <c r="L160" s="126">
        <f>'8a'!L21</f>
        <v>0</v>
      </c>
      <c r="M160" s="126">
        <f>'8a'!M21</f>
        <v>0</v>
      </c>
      <c r="N160" s="126">
        <f>'8a'!N21</f>
        <v>0</v>
      </c>
      <c r="O160" s="126">
        <f>'8a'!O21</f>
        <v>0</v>
      </c>
      <c r="P160" s="126">
        <f>'8a'!P21</f>
        <v>0</v>
      </c>
      <c r="Q160" s="126">
        <f>'8a'!Q21</f>
        <v>0</v>
      </c>
      <c r="R160" s="126">
        <f>'8a'!R21</f>
        <v>0</v>
      </c>
      <c r="S160" s="126">
        <f>'8a'!S21</f>
        <v>0</v>
      </c>
      <c r="T160" s="126">
        <f>'8a'!T21</f>
        <v>0</v>
      </c>
    </row>
    <row r="161" spans="3:21" s="160" customFormat="1">
      <c r="C161" s="33" t="s">
        <v>252</v>
      </c>
      <c r="E161" s="27" t="s">
        <v>27</v>
      </c>
      <c r="H161" s="126">
        <f>'8a'!H22</f>
        <v>0</v>
      </c>
      <c r="I161" s="126">
        <f>'8a'!I22</f>
        <v>0</v>
      </c>
      <c r="J161" s="126">
        <f>'8a'!J22</f>
        <v>0</v>
      </c>
      <c r="K161" s="126">
        <f>'8a'!K22</f>
        <v>0</v>
      </c>
      <c r="L161" s="126">
        <f>'8a'!L22</f>
        <v>0</v>
      </c>
      <c r="M161" s="126">
        <f>'8a'!M22</f>
        <v>0</v>
      </c>
      <c r="N161" s="126">
        <f>'8a'!N22</f>
        <v>0</v>
      </c>
      <c r="O161" s="126">
        <f>'8a'!O22</f>
        <v>0</v>
      </c>
      <c r="P161" s="126">
        <f>'8a'!P22</f>
        <v>0</v>
      </c>
      <c r="Q161" s="126">
        <f>'8a'!Q22</f>
        <v>0</v>
      </c>
      <c r="R161" s="126">
        <f>'8a'!R22</f>
        <v>0</v>
      </c>
      <c r="S161" s="126">
        <f>'8a'!S22</f>
        <v>0</v>
      </c>
      <c r="T161" s="126">
        <f>'8a'!T22</f>
        <v>0</v>
      </c>
    </row>
    <row r="162" spans="3:21" s="160" customFormat="1">
      <c r="C162" s="166" t="s">
        <v>446</v>
      </c>
      <c r="E162" s="27" t="s">
        <v>27</v>
      </c>
      <c r="H162" s="169">
        <f>SUM(H163:H165)</f>
        <v>0</v>
      </c>
      <c r="I162" s="169">
        <f t="shared" ref="I162:T162" si="29">SUM(I163:I165)</f>
        <v>0</v>
      </c>
      <c r="J162" s="169">
        <f t="shared" si="29"/>
        <v>0</v>
      </c>
      <c r="K162" s="169">
        <f t="shared" si="29"/>
        <v>0</v>
      </c>
      <c r="L162" s="169">
        <f t="shared" si="29"/>
        <v>0</v>
      </c>
      <c r="M162" s="169">
        <f t="shared" si="29"/>
        <v>0</v>
      </c>
      <c r="N162" s="169">
        <f t="shared" si="29"/>
        <v>0</v>
      </c>
      <c r="O162" s="169">
        <f t="shared" si="29"/>
        <v>0</v>
      </c>
      <c r="P162" s="169">
        <f t="shared" si="29"/>
        <v>0</v>
      </c>
      <c r="Q162" s="169">
        <f t="shared" si="29"/>
        <v>0</v>
      </c>
      <c r="R162" s="169">
        <f t="shared" si="29"/>
        <v>0</v>
      </c>
      <c r="S162" s="169">
        <f t="shared" si="29"/>
        <v>0</v>
      </c>
      <c r="T162" s="169">
        <f t="shared" si="29"/>
        <v>0</v>
      </c>
    </row>
    <row r="163" spans="3:21" s="160" customFormat="1">
      <c r="C163" s="44" t="s">
        <v>250</v>
      </c>
      <c r="E163" s="27" t="s">
        <v>27</v>
      </c>
      <c r="H163" s="126">
        <f>'8a'!H25</f>
        <v>0</v>
      </c>
      <c r="I163" s="126">
        <f>'8a'!I25</f>
        <v>0</v>
      </c>
      <c r="J163" s="126">
        <f>'8a'!J25</f>
        <v>0</v>
      </c>
      <c r="K163" s="126">
        <f>'8a'!K25</f>
        <v>0</v>
      </c>
      <c r="L163" s="126">
        <f>'8a'!L25</f>
        <v>0</v>
      </c>
      <c r="M163" s="126">
        <f>'8a'!M25</f>
        <v>0</v>
      </c>
      <c r="N163" s="126">
        <f>'8a'!N25</f>
        <v>0</v>
      </c>
      <c r="O163" s="126">
        <f>'8a'!O25</f>
        <v>0</v>
      </c>
      <c r="P163" s="126">
        <f>'8a'!P25</f>
        <v>0</v>
      </c>
      <c r="Q163" s="126">
        <f>'8a'!Q25</f>
        <v>0</v>
      </c>
      <c r="R163" s="126">
        <f>'8a'!R25</f>
        <v>0</v>
      </c>
      <c r="S163" s="126">
        <f>'8a'!S25</f>
        <v>0</v>
      </c>
      <c r="T163" s="126">
        <f>'8a'!T25</f>
        <v>0</v>
      </c>
    </row>
    <row r="164" spans="3:21" s="160" customFormat="1">
      <c r="C164" s="44" t="s">
        <v>251</v>
      </c>
      <c r="E164" s="27" t="s">
        <v>27</v>
      </c>
      <c r="H164" s="126">
        <f>'8a'!H26</f>
        <v>0</v>
      </c>
      <c r="I164" s="126">
        <f>'8a'!I26</f>
        <v>0</v>
      </c>
      <c r="J164" s="126">
        <f>'8a'!J26</f>
        <v>0</v>
      </c>
      <c r="K164" s="126">
        <f>'8a'!K26</f>
        <v>0</v>
      </c>
      <c r="L164" s="126">
        <f>'8a'!L26</f>
        <v>0</v>
      </c>
      <c r="M164" s="126">
        <f>'8a'!M26</f>
        <v>0</v>
      </c>
      <c r="N164" s="126">
        <f>'8a'!N26</f>
        <v>0</v>
      </c>
      <c r="O164" s="126">
        <f>'8a'!O26</f>
        <v>0</v>
      </c>
      <c r="P164" s="126">
        <f>'8a'!P26</f>
        <v>0</v>
      </c>
      <c r="Q164" s="126">
        <f>'8a'!Q26</f>
        <v>0</v>
      </c>
      <c r="R164" s="126">
        <f>'8a'!R26</f>
        <v>0</v>
      </c>
      <c r="S164" s="126">
        <f>'8a'!S26</f>
        <v>0</v>
      </c>
      <c r="T164" s="126">
        <f>'8a'!T26</f>
        <v>0</v>
      </c>
    </row>
    <row r="165" spans="3:21" s="160" customFormat="1">
      <c r="C165" s="44" t="s">
        <v>404</v>
      </c>
      <c r="E165" s="27" t="s">
        <v>27</v>
      </c>
      <c r="H165" s="126">
        <f>'8a'!H27</f>
        <v>0</v>
      </c>
      <c r="I165" s="126">
        <f>'8a'!I27</f>
        <v>0</v>
      </c>
      <c r="J165" s="126">
        <f>'8a'!J27</f>
        <v>0</v>
      </c>
      <c r="K165" s="126">
        <f>'8a'!K27</f>
        <v>0</v>
      </c>
      <c r="L165" s="126">
        <f>'8a'!L27</f>
        <v>0</v>
      </c>
      <c r="M165" s="126">
        <f>'8a'!M27</f>
        <v>0</v>
      </c>
      <c r="N165" s="126">
        <f>'8a'!N27</f>
        <v>0</v>
      </c>
      <c r="O165" s="126">
        <f>'8a'!O27</f>
        <v>0</v>
      </c>
      <c r="P165" s="126">
        <f>'8a'!P27</f>
        <v>0</v>
      </c>
      <c r="Q165" s="126">
        <f>'8a'!Q27</f>
        <v>0</v>
      </c>
      <c r="R165" s="126">
        <f>'8a'!R27</f>
        <v>0</v>
      </c>
      <c r="S165" s="126">
        <f>'8a'!S27</f>
        <v>0</v>
      </c>
      <c r="T165" s="126">
        <f>'8a'!T27</f>
        <v>0</v>
      </c>
    </row>
    <row r="166" spans="3:21" s="160" customFormat="1">
      <c r="C166" s="25" t="s">
        <v>381</v>
      </c>
      <c r="E166" s="27" t="s">
        <v>27</v>
      </c>
      <c r="H166" s="169">
        <f>SUM(H167:H170)</f>
        <v>0</v>
      </c>
      <c r="I166" s="169">
        <f t="shared" ref="I166:T166" si="30">SUM(I167:I170)</f>
        <v>0</v>
      </c>
      <c r="J166" s="169">
        <f t="shared" si="30"/>
        <v>0</v>
      </c>
      <c r="K166" s="169">
        <f t="shared" si="30"/>
        <v>0</v>
      </c>
      <c r="L166" s="169">
        <f t="shared" si="30"/>
        <v>0</v>
      </c>
      <c r="M166" s="169">
        <f t="shared" si="30"/>
        <v>0</v>
      </c>
      <c r="N166" s="169">
        <f t="shared" si="30"/>
        <v>0</v>
      </c>
      <c r="O166" s="169">
        <f t="shared" si="30"/>
        <v>0</v>
      </c>
      <c r="P166" s="169">
        <f t="shared" si="30"/>
        <v>0</v>
      </c>
      <c r="Q166" s="169">
        <f t="shared" si="30"/>
        <v>0</v>
      </c>
      <c r="R166" s="169">
        <f t="shared" si="30"/>
        <v>0</v>
      </c>
      <c r="S166" s="169">
        <f t="shared" si="30"/>
        <v>0</v>
      </c>
      <c r="T166" s="169">
        <f t="shared" si="30"/>
        <v>0</v>
      </c>
    </row>
    <row r="167" spans="3:21" s="160" customFormat="1">
      <c r="C167" s="33" t="s">
        <v>393</v>
      </c>
      <c r="E167" s="27" t="s">
        <v>27</v>
      </c>
      <c r="H167" s="126">
        <f>'8a'!H33</f>
        <v>0</v>
      </c>
      <c r="I167" s="126">
        <f>'8a'!I33</f>
        <v>0</v>
      </c>
      <c r="J167" s="126">
        <f>'8a'!J33</f>
        <v>0</v>
      </c>
      <c r="K167" s="126">
        <f>'8a'!K33</f>
        <v>0</v>
      </c>
      <c r="L167" s="126">
        <f>'8a'!L33</f>
        <v>0</v>
      </c>
      <c r="M167" s="126">
        <f>'8a'!M33</f>
        <v>0</v>
      </c>
      <c r="N167" s="126">
        <f>'8a'!N33</f>
        <v>0</v>
      </c>
      <c r="O167" s="126">
        <f>'8a'!O33</f>
        <v>0</v>
      </c>
      <c r="P167" s="126">
        <f>'8a'!P33</f>
        <v>0</v>
      </c>
      <c r="Q167" s="126">
        <f>'8a'!Q33</f>
        <v>0</v>
      </c>
      <c r="R167" s="126">
        <f>'8a'!R33</f>
        <v>0</v>
      </c>
      <c r="S167" s="126">
        <f>'8a'!S33</f>
        <v>0</v>
      </c>
      <c r="T167" s="126">
        <f>'8a'!T33</f>
        <v>0</v>
      </c>
    </row>
    <row r="168" spans="3:21" s="160" customFormat="1">
      <c r="C168" s="162" t="s">
        <v>454</v>
      </c>
      <c r="E168" s="27" t="s">
        <v>27</v>
      </c>
      <c r="H168" s="126">
        <f>'8a'!H36</f>
        <v>0</v>
      </c>
      <c r="I168" s="126">
        <f>'8a'!I36</f>
        <v>0</v>
      </c>
      <c r="J168" s="126">
        <f>'8a'!J36</f>
        <v>0</v>
      </c>
      <c r="K168" s="126">
        <f>'8a'!K36</f>
        <v>0</v>
      </c>
      <c r="L168" s="126">
        <f>'8a'!L36</f>
        <v>0</v>
      </c>
      <c r="M168" s="126">
        <f>'8a'!M36</f>
        <v>0</v>
      </c>
      <c r="N168" s="126">
        <f>'8a'!N36</f>
        <v>0</v>
      </c>
      <c r="O168" s="126">
        <f>'8a'!O36</f>
        <v>0</v>
      </c>
      <c r="P168" s="126">
        <f>'8a'!P36</f>
        <v>0</v>
      </c>
      <c r="Q168" s="126">
        <f>'8a'!Q36</f>
        <v>0</v>
      </c>
      <c r="R168" s="126">
        <f>'8a'!R36</f>
        <v>0</v>
      </c>
      <c r="S168" s="126">
        <f>'8a'!S36</f>
        <v>0</v>
      </c>
      <c r="T168" s="126">
        <f>'8a'!T36</f>
        <v>0</v>
      </c>
    </row>
    <row r="169" spans="3:21" s="160" customFormat="1">
      <c r="C169" s="164" t="str">
        <f>C45</f>
        <v>Project 1 [Please specify]</v>
      </c>
      <c r="E169" s="27" t="s">
        <v>27</v>
      </c>
      <c r="H169" s="126">
        <f>'8a'!H41</f>
        <v>0</v>
      </c>
      <c r="I169" s="126">
        <f>'8a'!I41</f>
        <v>0</v>
      </c>
      <c r="J169" s="126">
        <f>'8a'!J41</f>
        <v>0</v>
      </c>
      <c r="K169" s="126">
        <f>'8a'!K41</f>
        <v>0</v>
      </c>
      <c r="L169" s="126">
        <f>'8a'!L41</f>
        <v>0</v>
      </c>
      <c r="M169" s="126">
        <f>'8a'!M41</f>
        <v>0</v>
      </c>
      <c r="N169" s="126">
        <f>'8a'!N41</f>
        <v>0</v>
      </c>
      <c r="O169" s="126">
        <f>'8a'!O41</f>
        <v>0</v>
      </c>
      <c r="P169" s="126">
        <f>'8a'!P41</f>
        <v>0</v>
      </c>
      <c r="Q169" s="126">
        <f>'8a'!Q41</f>
        <v>0</v>
      </c>
      <c r="R169" s="126">
        <f>'8a'!R41</f>
        <v>0</v>
      </c>
      <c r="S169" s="126">
        <f>'8a'!S41</f>
        <v>0</v>
      </c>
      <c r="T169" s="126">
        <f>'8a'!T41</f>
        <v>0</v>
      </c>
    </row>
    <row r="170" spans="3:21" s="160" customFormat="1">
      <c r="C170" s="164" t="str">
        <f>C46</f>
        <v>Project 2 [Please specify]</v>
      </c>
      <c r="E170" s="27" t="s">
        <v>27</v>
      </c>
      <c r="H170" s="126">
        <f>'8a'!H47</f>
        <v>0</v>
      </c>
      <c r="I170" s="126">
        <f>'8a'!I47</f>
        <v>0</v>
      </c>
      <c r="J170" s="126">
        <f>'8a'!J47</f>
        <v>0</v>
      </c>
      <c r="K170" s="126">
        <f>'8a'!K47</f>
        <v>0</v>
      </c>
      <c r="L170" s="126">
        <f>'8a'!L47</f>
        <v>0</v>
      </c>
      <c r="M170" s="126">
        <f>'8a'!M47</f>
        <v>0</v>
      </c>
      <c r="N170" s="126">
        <f>'8a'!N47</f>
        <v>0</v>
      </c>
      <c r="O170" s="126">
        <f>'8a'!O47</f>
        <v>0</v>
      </c>
      <c r="P170" s="126">
        <f>'8a'!P47</f>
        <v>0</v>
      </c>
      <c r="Q170" s="126">
        <f>'8a'!Q47</f>
        <v>0</v>
      </c>
      <c r="R170" s="126">
        <f>'8a'!R47</f>
        <v>0</v>
      </c>
      <c r="S170" s="126">
        <f>'8a'!S47</f>
        <v>0</v>
      </c>
      <c r="T170" s="126">
        <f>'8a'!T47</f>
        <v>0</v>
      </c>
    </row>
    <row r="171" spans="3:21" s="160" customFormat="1"/>
    <row r="172" spans="3:21" s="160" customFormat="1">
      <c r="C172" s="25" t="s">
        <v>281</v>
      </c>
      <c r="D172" s="27"/>
      <c r="E172" s="27" t="s">
        <v>27</v>
      </c>
      <c r="H172" s="168">
        <f>SUM(H173,H187)</f>
        <v>0</v>
      </c>
      <c r="I172" s="168">
        <f>SUM(I173,I187)</f>
        <v>0</v>
      </c>
      <c r="J172" s="168">
        <f t="shared" ref="J172:T172" si="31">SUM(J173,J187)</f>
        <v>0</v>
      </c>
      <c r="K172" s="168">
        <f t="shared" si="31"/>
        <v>0</v>
      </c>
      <c r="L172" s="168">
        <f t="shared" si="31"/>
        <v>0</v>
      </c>
      <c r="M172" s="168">
        <f t="shared" si="31"/>
        <v>0</v>
      </c>
      <c r="N172" s="168">
        <f t="shared" si="31"/>
        <v>0</v>
      </c>
      <c r="O172" s="168">
        <f t="shared" si="31"/>
        <v>0</v>
      </c>
      <c r="P172" s="168">
        <f t="shared" si="31"/>
        <v>0</v>
      </c>
      <c r="Q172" s="168">
        <f t="shared" si="31"/>
        <v>0</v>
      </c>
      <c r="R172" s="168">
        <f t="shared" si="31"/>
        <v>0</v>
      </c>
      <c r="S172" s="168">
        <f t="shared" si="31"/>
        <v>0</v>
      </c>
      <c r="T172" s="168">
        <f t="shared" si="31"/>
        <v>0</v>
      </c>
      <c r="U172" s="147"/>
    </row>
    <row r="173" spans="3:21" s="160" customFormat="1">
      <c r="C173" s="25" t="s">
        <v>380</v>
      </c>
      <c r="E173" s="27" t="s">
        <v>27</v>
      </c>
      <c r="H173" s="169">
        <f>SUM(H174,H181)</f>
        <v>0</v>
      </c>
      <c r="I173" s="169">
        <f>SUM(I174,I181)</f>
        <v>0</v>
      </c>
      <c r="J173" s="169">
        <f t="shared" ref="J173:T173" si="32">SUM(J174,J181)</f>
        <v>0</v>
      </c>
      <c r="K173" s="169">
        <f t="shared" si="32"/>
        <v>0</v>
      </c>
      <c r="L173" s="169">
        <f t="shared" si="32"/>
        <v>0</v>
      </c>
      <c r="M173" s="169">
        <f t="shared" si="32"/>
        <v>0</v>
      </c>
      <c r="N173" s="169">
        <f t="shared" si="32"/>
        <v>0</v>
      </c>
      <c r="O173" s="169">
        <f t="shared" si="32"/>
        <v>0</v>
      </c>
      <c r="P173" s="169">
        <f t="shared" si="32"/>
        <v>0</v>
      </c>
      <c r="Q173" s="169">
        <f t="shared" si="32"/>
        <v>0</v>
      </c>
      <c r="R173" s="169">
        <f t="shared" si="32"/>
        <v>0</v>
      </c>
      <c r="S173" s="169">
        <f t="shared" si="32"/>
        <v>0</v>
      </c>
      <c r="T173" s="169">
        <f t="shared" si="32"/>
        <v>0</v>
      </c>
    </row>
    <row r="174" spans="3:21" s="160" customFormat="1">
      <c r="C174" s="165" t="s">
        <v>447</v>
      </c>
      <c r="E174" s="27" t="s">
        <v>27</v>
      </c>
      <c r="H174" s="169">
        <f>SUM(H175:H180)</f>
        <v>0</v>
      </c>
      <c r="I174" s="169">
        <f>SUM(I175:I180)</f>
        <v>0</v>
      </c>
      <c r="J174" s="169">
        <f t="shared" ref="J174:T174" si="33">SUM(J175:J180)</f>
        <v>0</v>
      </c>
      <c r="K174" s="169">
        <f t="shared" si="33"/>
        <v>0</v>
      </c>
      <c r="L174" s="169">
        <f t="shared" si="33"/>
        <v>0</v>
      </c>
      <c r="M174" s="169">
        <f t="shared" si="33"/>
        <v>0</v>
      </c>
      <c r="N174" s="169">
        <f t="shared" si="33"/>
        <v>0</v>
      </c>
      <c r="O174" s="169">
        <f t="shared" si="33"/>
        <v>0</v>
      </c>
      <c r="P174" s="169">
        <f t="shared" si="33"/>
        <v>0</v>
      </c>
      <c r="Q174" s="169">
        <f t="shared" si="33"/>
        <v>0</v>
      </c>
      <c r="R174" s="169">
        <f t="shared" si="33"/>
        <v>0</v>
      </c>
      <c r="S174" s="169">
        <f t="shared" si="33"/>
        <v>0</v>
      </c>
      <c r="T174" s="169">
        <f t="shared" si="33"/>
        <v>0</v>
      </c>
    </row>
    <row r="175" spans="3:21" s="160" customFormat="1">
      <c r="C175" s="33" t="s">
        <v>248</v>
      </c>
      <c r="E175" s="27" t="s">
        <v>27</v>
      </c>
      <c r="H175" s="126">
        <f>'8b'!H17</f>
        <v>0</v>
      </c>
      <c r="I175" s="126">
        <f>'8b'!I17</f>
        <v>0</v>
      </c>
      <c r="J175" s="126">
        <f>'8b'!J17</f>
        <v>0</v>
      </c>
      <c r="K175" s="126">
        <f>'8b'!K17</f>
        <v>0</v>
      </c>
      <c r="L175" s="126">
        <f>'8b'!L17</f>
        <v>0</v>
      </c>
      <c r="M175" s="126">
        <f>'8b'!M17</f>
        <v>0</v>
      </c>
      <c r="N175" s="126">
        <f>'8b'!N17</f>
        <v>0</v>
      </c>
      <c r="O175" s="126">
        <f>'8b'!O17</f>
        <v>0</v>
      </c>
      <c r="P175" s="126">
        <f>'8b'!P17</f>
        <v>0</v>
      </c>
      <c r="Q175" s="126">
        <f>'8b'!Q17</f>
        <v>0</v>
      </c>
      <c r="R175" s="126">
        <f>'8b'!R17</f>
        <v>0</v>
      </c>
      <c r="S175" s="126">
        <f>'8b'!S17</f>
        <v>0</v>
      </c>
      <c r="T175" s="126">
        <f>'8b'!T17</f>
        <v>0</v>
      </c>
    </row>
    <row r="176" spans="3:21" s="160" customFormat="1">
      <c r="C176" s="33" t="s">
        <v>249</v>
      </c>
      <c r="E176" s="27" t="s">
        <v>27</v>
      </c>
      <c r="H176" s="126">
        <f>'8b'!H18</f>
        <v>0</v>
      </c>
      <c r="I176" s="126">
        <f>'8b'!I18</f>
        <v>0</v>
      </c>
      <c r="J176" s="126">
        <f>'8b'!J18</f>
        <v>0</v>
      </c>
      <c r="K176" s="126">
        <f>'8b'!K18</f>
        <v>0</v>
      </c>
      <c r="L176" s="126">
        <f>'8b'!L18</f>
        <v>0</v>
      </c>
      <c r="M176" s="126">
        <f>'8b'!M18</f>
        <v>0</v>
      </c>
      <c r="N176" s="126">
        <f>'8b'!N18</f>
        <v>0</v>
      </c>
      <c r="O176" s="126">
        <f>'8b'!O18</f>
        <v>0</v>
      </c>
      <c r="P176" s="126">
        <f>'8b'!P18</f>
        <v>0</v>
      </c>
      <c r="Q176" s="126">
        <f>'8b'!Q18</f>
        <v>0</v>
      </c>
      <c r="R176" s="126">
        <f>'8b'!R18</f>
        <v>0</v>
      </c>
      <c r="S176" s="126">
        <f>'8b'!S18</f>
        <v>0</v>
      </c>
      <c r="T176" s="126">
        <f>'8b'!T18</f>
        <v>0</v>
      </c>
    </row>
    <row r="177" spans="3:21" s="160" customFormat="1">
      <c r="C177" s="162" t="s">
        <v>256</v>
      </c>
      <c r="E177" s="27" t="s">
        <v>27</v>
      </c>
      <c r="H177" s="126">
        <f>'8b'!H19</f>
        <v>0</v>
      </c>
      <c r="I177" s="126">
        <f>'8b'!I19</f>
        <v>0</v>
      </c>
      <c r="J177" s="126">
        <f>'8b'!J19</f>
        <v>0</v>
      </c>
      <c r="K177" s="126">
        <f>'8b'!K19</f>
        <v>0</v>
      </c>
      <c r="L177" s="126">
        <f>'8b'!L19</f>
        <v>0</v>
      </c>
      <c r="M177" s="126">
        <f>'8b'!M19</f>
        <v>0</v>
      </c>
      <c r="N177" s="126">
        <f>'8b'!N19</f>
        <v>0</v>
      </c>
      <c r="O177" s="126">
        <f>'8b'!O19</f>
        <v>0</v>
      </c>
      <c r="P177" s="126">
        <f>'8b'!P19</f>
        <v>0</v>
      </c>
      <c r="Q177" s="126">
        <f>'8b'!Q19</f>
        <v>0</v>
      </c>
      <c r="R177" s="126">
        <f>'8b'!R19</f>
        <v>0</v>
      </c>
      <c r="S177" s="126">
        <f>'8b'!S19</f>
        <v>0</v>
      </c>
      <c r="T177" s="126">
        <f>'8b'!T19</f>
        <v>0</v>
      </c>
    </row>
    <row r="178" spans="3:21" s="160" customFormat="1">
      <c r="C178" s="162" t="s">
        <v>405</v>
      </c>
      <c r="E178" s="27" t="s">
        <v>27</v>
      </c>
      <c r="H178" s="126">
        <f>'8b'!H20</f>
        <v>0</v>
      </c>
      <c r="I178" s="126">
        <f>'8b'!I20</f>
        <v>0</v>
      </c>
      <c r="J178" s="126">
        <f>'8b'!J20</f>
        <v>0</v>
      </c>
      <c r="K178" s="126">
        <f>'8b'!K20</f>
        <v>0</v>
      </c>
      <c r="L178" s="126">
        <f>'8b'!L20</f>
        <v>0</v>
      </c>
      <c r="M178" s="126">
        <f>'8b'!M20</f>
        <v>0</v>
      </c>
      <c r="N178" s="126">
        <f>'8b'!N20</f>
        <v>0</v>
      </c>
      <c r="O178" s="126">
        <f>'8b'!O20</f>
        <v>0</v>
      </c>
      <c r="P178" s="126">
        <f>'8b'!P20</f>
        <v>0</v>
      </c>
      <c r="Q178" s="126">
        <f>'8b'!Q20</f>
        <v>0</v>
      </c>
      <c r="R178" s="126">
        <f>'8b'!R20</f>
        <v>0</v>
      </c>
      <c r="S178" s="126">
        <f>'8b'!S20</f>
        <v>0</v>
      </c>
      <c r="T178" s="126">
        <f>'8b'!T20</f>
        <v>0</v>
      </c>
    </row>
    <row r="179" spans="3:21" s="160" customFormat="1">
      <c r="C179" s="33" t="s">
        <v>403</v>
      </c>
      <c r="E179" s="27" t="s">
        <v>27</v>
      </c>
      <c r="H179" s="126">
        <f>'8b'!H21</f>
        <v>0</v>
      </c>
      <c r="I179" s="126">
        <f>'8b'!I21</f>
        <v>0</v>
      </c>
      <c r="J179" s="126">
        <f>'8b'!J21</f>
        <v>0</v>
      </c>
      <c r="K179" s="126">
        <f>'8b'!K21</f>
        <v>0</v>
      </c>
      <c r="L179" s="126">
        <f>'8b'!L21</f>
        <v>0</v>
      </c>
      <c r="M179" s="126">
        <f>'8b'!M21</f>
        <v>0</v>
      </c>
      <c r="N179" s="126">
        <f>'8b'!N21</f>
        <v>0</v>
      </c>
      <c r="O179" s="126">
        <f>'8b'!O21</f>
        <v>0</v>
      </c>
      <c r="P179" s="126">
        <f>'8b'!P21</f>
        <v>0</v>
      </c>
      <c r="Q179" s="126">
        <f>'8b'!Q21</f>
        <v>0</v>
      </c>
      <c r="R179" s="126">
        <f>'8b'!R21</f>
        <v>0</v>
      </c>
      <c r="S179" s="126">
        <f>'8b'!S21</f>
        <v>0</v>
      </c>
      <c r="T179" s="126">
        <f>'8b'!T21</f>
        <v>0</v>
      </c>
    </row>
    <row r="180" spans="3:21" s="160" customFormat="1">
      <c r="C180" s="33" t="s">
        <v>252</v>
      </c>
      <c r="E180" s="27" t="s">
        <v>27</v>
      </c>
      <c r="H180" s="126">
        <f>'8b'!H22</f>
        <v>0</v>
      </c>
      <c r="I180" s="126">
        <f>'8b'!I22</f>
        <v>0</v>
      </c>
      <c r="J180" s="126">
        <f>'8b'!J22</f>
        <v>0</v>
      </c>
      <c r="K180" s="126">
        <f>'8b'!K22</f>
        <v>0</v>
      </c>
      <c r="L180" s="126">
        <f>'8b'!L22</f>
        <v>0</v>
      </c>
      <c r="M180" s="126">
        <f>'8b'!M22</f>
        <v>0</v>
      </c>
      <c r="N180" s="126">
        <f>'8b'!N22</f>
        <v>0</v>
      </c>
      <c r="O180" s="126">
        <f>'8b'!O22</f>
        <v>0</v>
      </c>
      <c r="P180" s="126">
        <f>'8b'!P22</f>
        <v>0</v>
      </c>
      <c r="Q180" s="126">
        <f>'8b'!Q22</f>
        <v>0</v>
      </c>
      <c r="R180" s="126">
        <f>'8b'!R22</f>
        <v>0</v>
      </c>
      <c r="S180" s="126">
        <f>'8b'!S22</f>
        <v>0</v>
      </c>
      <c r="T180" s="126">
        <f>'8b'!T22</f>
        <v>0</v>
      </c>
    </row>
    <row r="181" spans="3:21" s="160" customFormat="1">
      <c r="C181" s="166" t="s">
        <v>446</v>
      </c>
      <c r="E181" s="27" t="s">
        <v>27</v>
      </c>
      <c r="H181" s="169">
        <f>SUM(H182:H186)</f>
        <v>0</v>
      </c>
      <c r="I181" s="169">
        <f>SUM(I182:I186)</f>
        <v>0</v>
      </c>
      <c r="J181" s="169">
        <f t="shared" ref="J181:T181" si="34">SUM(J182:J186)</f>
        <v>0</v>
      </c>
      <c r="K181" s="169">
        <f t="shared" si="34"/>
        <v>0</v>
      </c>
      <c r="L181" s="169">
        <f t="shared" si="34"/>
        <v>0</v>
      </c>
      <c r="M181" s="169">
        <f t="shared" si="34"/>
        <v>0</v>
      </c>
      <c r="N181" s="169">
        <f t="shared" si="34"/>
        <v>0</v>
      </c>
      <c r="O181" s="169">
        <f t="shared" si="34"/>
        <v>0</v>
      </c>
      <c r="P181" s="169">
        <f t="shared" si="34"/>
        <v>0</v>
      </c>
      <c r="Q181" s="169">
        <f t="shared" si="34"/>
        <v>0</v>
      </c>
      <c r="R181" s="169">
        <f t="shared" si="34"/>
        <v>0</v>
      </c>
      <c r="S181" s="169">
        <f t="shared" si="34"/>
        <v>0</v>
      </c>
      <c r="T181" s="169">
        <f t="shared" si="34"/>
        <v>0</v>
      </c>
    </row>
    <row r="182" spans="3:21" s="160" customFormat="1">
      <c r="C182" s="163" t="s">
        <v>250</v>
      </c>
      <c r="E182" s="27" t="s">
        <v>27</v>
      </c>
      <c r="H182" s="126">
        <f>'8b'!H25</f>
        <v>0</v>
      </c>
      <c r="I182" s="126">
        <f>'8b'!I25</f>
        <v>0</v>
      </c>
      <c r="J182" s="126">
        <f>'8b'!J25</f>
        <v>0</v>
      </c>
      <c r="K182" s="126">
        <f>'8b'!K25</f>
        <v>0</v>
      </c>
      <c r="L182" s="126">
        <f>'8b'!L25</f>
        <v>0</v>
      </c>
      <c r="M182" s="126">
        <f>'8b'!M25</f>
        <v>0</v>
      </c>
      <c r="N182" s="126">
        <f>'8b'!N25</f>
        <v>0</v>
      </c>
      <c r="O182" s="126">
        <f>'8b'!O25</f>
        <v>0</v>
      </c>
      <c r="P182" s="126">
        <f>'8b'!P25</f>
        <v>0</v>
      </c>
      <c r="Q182" s="126">
        <f>'8b'!Q25</f>
        <v>0</v>
      </c>
      <c r="R182" s="126">
        <f>'8b'!R25</f>
        <v>0</v>
      </c>
      <c r="S182" s="126">
        <f>'8b'!S25</f>
        <v>0</v>
      </c>
      <c r="T182" s="126">
        <f>'8b'!T25</f>
        <v>0</v>
      </c>
    </row>
    <row r="183" spans="3:21" s="160" customFormat="1">
      <c r="C183" s="163" t="s">
        <v>251</v>
      </c>
      <c r="E183" s="27" t="s">
        <v>27</v>
      </c>
      <c r="H183" s="126">
        <f>'8b'!H26</f>
        <v>0</v>
      </c>
      <c r="I183" s="126">
        <f>'8b'!I26</f>
        <v>0</v>
      </c>
      <c r="J183" s="126">
        <f>'8b'!J26</f>
        <v>0</v>
      </c>
      <c r="K183" s="126">
        <f>'8b'!K26</f>
        <v>0</v>
      </c>
      <c r="L183" s="126">
        <f>'8b'!L26</f>
        <v>0</v>
      </c>
      <c r="M183" s="126">
        <f>'8b'!M26</f>
        <v>0</v>
      </c>
      <c r="N183" s="126">
        <f>'8b'!N26</f>
        <v>0</v>
      </c>
      <c r="O183" s="126">
        <f>'8b'!O26</f>
        <v>0</v>
      </c>
      <c r="P183" s="126">
        <f>'8b'!P26</f>
        <v>0</v>
      </c>
      <c r="Q183" s="126">
        <f>'8b'!Q26</f>
        <v>0</v>
      </c>
      <c r="R183" s="126">
        <f>'8b'!R26</f>
        <v>0</v>
      </c>
      <c r="S183" s="126">
        <f>'8b'!S26</f>
        <v>0</v>
      </c>
      <c r="T183" s="126">
        <f>'8b'!T26</f>
        <v>0</v>
      </c>
    </row>
    <row r="184" spans="3:21" s="160" customFormat="1">
      <c r="C184" s="163" t="s">
        <v>257</v>
      </c>
      <c r="E184" s="27" t="s">
        <v>27</v>
      </c>
      <c r="H184" s="126">
        <f>'8b'!H27</f>
        <v>0</v>
      </c>
      <c r="I184" s="126">
        <f>'8b'!I27</f>
        <v>0</v>
      </c>
      <c r="J184" s="126">
        <f>'8b'!J27</f>
        <v>0</v>
      </c>
      <c r="K184" s="126">
        <f>'8b'!K27</f>
        <v>0</v>
      </c>
      <c r="L184" s="126">
        <f>'8b'!L27</f>
        <v>0</v>
      </c>
      <c r="M184" s="126">
        <f>'8b'!M27</f>
        <v>0</v>
      </c>
      <c r="N184" s="126">
        <f>'8b'!N27</f>
        <v>0</v>
      </c>
      <c r="O184" s="126">
        <f>'8b'!O27</f>
        <v>0</v>
      </c>
      <c r="P184" s="126">
        <f>'8b'!P27</f>
        <v>0</v>
      </c>
      <c r="Q184" s="126">
        <f>'8b'!Q27</f>
        <v>0</v>
      </c>
      <c r="R184" s="126">
        <f>'8b'!R27</f>
        <v>0</v>
      </c>
      <c r="S184" s="126">
        <f>'8b'!S27</f>
        <v>0</v>
      </c>
      <c r="T184" s="126">
        <f>'8b'!T27</f>
        <v>0</v>
      </c>
    </row>
    <row r="185" spans="3:21" s="160" customFormat="1">
      <c r="C185" s="163" t="s">
        <v>258</v>
      </c>
      <c r="E185" s="27" t="s">
        <v>27</v>
      </c>
      <c r="H185" s="126">
        <f>'8b'!H28</f>
        <v>0</v>
      </c>
      <c r="I185" s="126">
        <f>'8b'!I28</f>
        <v>0</v>
      </c>
      <c r="J185" s="126">
        <f>'8b'!J28</f>
        <v>0</v>
      </c>
      <c r="K185" s="126">
        <f>'8b'!K28</f>
        <v>0</v>
      </c>
      <c r="L185" s="126">
        <f>'8b'!L28</f>
        <v>0</v>
      </c>
      <c r="M185" s="126">
        <f>'8b'!M28</f>
        <v>0</v>
      </c>
      <c r="N185" s="126">
        <f>'8b'!N28</f>
        <v>0</v>
      </c>
      <c r="O185" s="126">
        <f>'8b'!O28</f>
        <v>0</v>
      </c>
      <c r="P185" s="126">
        <f>'8b'!P28</f>
        <v>0</v>
      </c>
      <c r="Q185" s="126">
        <f>'8b'!Q28</f>
        <v>0</v>
      </c>
      <c r="R185" s="126">
        <f>'8b'!R28</f>
        <v>0</v>
      </c>
      <c r="S185" s="126">
        <f>'8b'!S28</f>
        <v>0</v>
      </c>
      <c r="T185" s="126">
        <f>'8b'!T28</f>
        <v>0</v>
      </c>
    </row>
    <row r="186" spans="3:21" s="160" customFormat="1">
      <c r="C186" s="44" t="s">
        <v>404</v>
      </c>
      <c r="E186" s="27" t="s">
        <v>27</v>
      </c>
      <c r="H186" s="126">
        <f>'8b'!H29</f>
        <v>0</v>
      </c>
      <c r="I186" s="126">
        <f>'8b'!I29</f>
        <v>0</v>
      </c>
      <c r="J186" s="126">
        <f>'8b'!J29</f>
        <v>0</v>
      </c>
      <c r="K186" s="126">
        <f>'8b'!K29</f>
        <v>0</v>
      </c>
      <c r="L186" s="126">
        <f>'8b'!L29</f>
        <v>0</v>
      </c>
      <c r="M186" s="126">
        <f>'8b'!M29</f>
        <v>0</v>
      </c>
      <c r="N186" s="126">
        <f>'8b'!N29</f>
        <v>0</v>
      </c>
      <c r="O186" s="126">
        <f>'8b'!O29</f>
        <v>0</v>
      </c>
      <c r="P186" s="126">
        <f>'8b'!P29</f>
        <v>0</v>
      </c>
      <c r="Q186" s="126">
        <f>'8b'!Q29</f>
        <v>0</v>
      </c>
      <c r="R186" s="126">
        <f>'8b'!R29</f>
        <v>0</v>
      </c>
      <c r="S186" s="126">
        <f>'8b'!S29</f>
        <v>0</v>
      </c>
      <c r="T186" s="126">
        <f>'8b'!T29</f>
        <v>0</v>
      </c>
    </row>
    <row r="187" spans="3:21" s="160" customFormat="1">
      <c r="C187" s="25" t="s">
        <v>381</v>
      </c>
      <c r="E187" s="27" t="s">
        <v>27</v>
      </c>
      <c r="H187" s="169">
        <f>SUM(H188:H191)</f>
        <v>0</v>
      </c>
      <c r="I187" s="169">
        <f>SUM(I188:I191)</f>
        <v>0</v>
      </c>
      <c r="J187" s="169">
        <f t="shared" ref="J187:T187" si="35">SUM(J188:J191)</f>
        <v>0</v>
      </c>
      <c r="K187" s="169">
        <f t="shared" si="35"/>
        <v>0</v>
      </c>
      <c r="L187" s="169">
        <f t="shared" si="35"/>
        <v>0</v>
      </c>
      <c r="M187" s="169">
        <f t="shared" si="35"/>
        <v>0</v>
      </c>
      <c r="N187" s="169">
        <f t="shared" si="35"/>
        <v>0</v>
      </c>
      <c r="O187" s="169">
        <f t="shared" si="35"/>
        <v>0</v>
      </c>
      <c r="P187" s="169">
        <f t="shared" si="35"/>
        <v>0</v>
      </c>
      <c r="Q187" s="169">
        <f t="shared" si="35"/>
        <v>0</v>
      </c>
      <c r="R187" s="169">
        <f t="shared" si="35"/>
        <v>0</v>
      </c>
      <c r="S187" s="169">
        <f t="shared" si="35"/>
        <v>0</v>
      </c>
      <c r="T187" s="169">
        <f t="shared" si="35"/>
        <v>0</v>
      </c>
    </row>
    <row r="188" spans="3:21" s="160" customFormat="1">
      <c r="C188" s="33" t="s">
        <v>393</v>
      </c>
      <c r="E188" s="27" t="s">
        <v>27</v>
      </c>
      <c r="H188" s="126">
        <f>'8b'!H35</f>
        <v>0</v>
      </c>
      <c r="I188" s="126">
        <f>'8b'!I35</f>
        <v>0</v>
      </c>
      <c r="J188" s="126">
        <f>'8b'!J35</f>
        <v>0</v>
      </c>
      <c r="K188" s="126">
        <f>'8b'!K35</f>
        <v>0</v>
      </c>
      <c r="L188" s="126">
        <f>'8b'!L35</f>
        <v>0</v>
      </c>
      <c r="M188" s="126">
        <f>'8b'!M35</f>
        <v>0</v>
      </c>
      <c r="N188" s="126">
        <f>'8b'!N35</f>
        <v>0</v>
      </c>
      <c r="O188" s="126">
        <f>'8b'!O35</f>
        <v>0</v>
      </c>
      <c r="P188" s="126">
        <f>'8b'!P35</f>
        <v>0</v>
      </c>
      <c r="Q188" s="126">
        <f>'8b'!Q35</f>
        <v>0</v>
      </c>
      <c r="R188" s="126">
        <f>'8b'!R35</f>
        <v>0</v>
      </c>
      <c r="S188" s="126">
        <f>'8b'!S35</f>
        <v>0</v>
      </c>
      <c r="T188" s="126">
        <f>'8b'!T35</f>
        <v>0</v>
      </c>
    </row>
    <row r="189" spans="3:21" s="160" customFormat="1">
      <c r="C189" s="162" t="s">
        <v>454</v>
      </c>
      <c r="E189" s="27" t="s">
        <v>27</v>
      </c>
      <c r="H189" s="126">
        <f>'8b'!H38</f>
        <v>0</v>
      </c>
      <c r="I189" s="126">
        <f>'8b'!I38</f>
        <v>0</v>
      </c>
      <c r="J189" s="126">
        <f>'8b'!J38</f>
        <v>0</v>
      </c>
      <c r="K189" s="126">
        <f>'8b'!K38</f>
        <v>0</v>
      </c>
      <c r="L189" s="126">
        <f>'8b'!L38</f>
        <v>0</v>
      </c>
      <c r="M189" s="126">
        <f>'8b'!M38</f>
        <v>0</v>
      </c>
      <c r="N189" s="126">
        <f>'8b'!N38</f>
        <v>0</v>
      </c>
      <c r="O189" s="126">
        <f>'8b'!O38</f>
        <v>0</v>
      </c>
      <c r="P189" s="126">
        <f>'8b'!P38</f>
        <v>0</v>
      </c>
      <c r="Q189" s="126">
        <f>'8b'!Q38</f>
        <v>0</v>
      </c>
      <c r="R189" s="126">
        <f>'8b'!R38</f>
        <v>0</v>
      </c>
      <c r="S189" s="126">
        <f>'8b'!S38</f>
        <v>0</v>
      </c>
      <c r="T189" s="126">
        <f>'8b'!T38</f>
        <v>0</v>
      </c>
    </row>
    <row r="190" spans="3:21" s="160" customFormat="1">
      <c r="C190" s="164" t="str">
        <f>C66</f>
        <v>Project 1 [Please specify]</v>
      </c>
      <c r="E190" s="27" t="s">
        <v>27</v>
      </c>
      <c r="H190" s="126">
        <f>'8b'!H43</f>
        <v>0</v>
      </c>
      <c r="I190" s="126">
        <f>'8b'!I43</f>
        <v>0</v>
      </c>
      <c r="J190" s="126">
        <f>'8b'!J43</f>
        <v>0</v>
      </c>
      <c r="K190" s="126">
        <f>'8b'!K43</f>
        <v>0</v>
      </c>
      <c r="L190" s="126">
        <f>'8b'!L43</f>
        <v>0</v>
      </c>
      <c r="M190" s="126">
        <f>'8b'!M43</f>
        <v>0</v>
      </c>
      <c r="N190" s="126">
        <f>'8b'!N43</f>
        <v>0</v>
      </c>
      <c r="O190" s="126">
        <f>'8b'!O43</f>
        <v>0</v>
      </c>
      <c r="P190" s="126">
        <f>'8b'!P43</f>
        <v>0</v>
      </c>
      <c r="Q190" s="126">
        <f>'8b'!Q43</f>
        <v>0</v>
      </c>
      <c r="R190" s="126">
        <f>'8b'!R43</f>
        <v>0</v>
      </c>
      <c r="S190" s="126">
        <f>'8b'!S43</f>
        <v>0</v>
      </c>
      <c r="T190" s="126">
        <f>'8b'!T43</f>
        <v>0</v>
      </c>
    </row>
    <row r="191" spans="3:21" s="160" customFormat="1">
      <c r="C191" s="164" t="str">
        <f>C67</f>
        <v>Project 2 [Please specify]</v>
      </c>
      <c r="D191" s="26"/>
      <c r="E191" s="27" t="s">
        <v>27</v>
      </c>
      <c r="F191" s="26"/>
      <c r="G191" s="26"/>
      <c r="H191" s="126">
        <f>'8b'!H49</f>
        <v>0</v>
      </c>
      <c r="I191" s="126">
        <f>'8b'!I49</f>
        <v>0</v>
      </c>
      <c r="J191" s="126">
        <f>'8b'!J49</f>
        <v>0</v>
      </c>
      <c r="K191" s="126">
        <f>'8b'!K49</f>
        <v>0</v>
      </c>
      <c r="L191" s="126">
        <f>'8b'!L49</f>
        <v>0</v>
      </c>
      <c r="M191" s="126">
        <f>'8b'!M49</f>
        <v>0</v>
      </c>
      <c r="N191" s="126">
        <f>'8b'!N49</f>
        <v>0</v>
      </c>
      <c r="O191" s="126">
        <f>'8b'!O49</f>
        <v>0</v>
      </c>
      <c r="P191" s="126">
        <f>'8b'!P49</f>
        <v>0</v>
      </c>
      <c r="Q191" s="126">
        <f>'8b'!Q49</f>
        <v>0</v>
      </c>
      <c r="R191" s="126">
        <f>'8b'!R49</f>
        <v>0</v>
      </c>
      <c r="S191" s="126">
        <f>'8b'!S49</f>
        <v>0</v>
      </c>
      <c r="T191" s="126">
        <f>'8b'!T49</f>
        <v>0</v>
      </c>
      <c r="U191" s="147"/>
    </row>
    <row r="192" spans="3:21" s="160" customFormat="1"/>
    <row r="193" spans="3:21" s="160" customFormat="1">
      <c r="C193" s="25" t="s">
        <v>282</v>
      </c>
      <c r="D193" s="27"/>
      <c r="E193" s="27" t="s">
        <v>27</v>
      </c>
      <c r="H193" s="168">
        <f t="shared" ref="H193:T193" si="36">SUM(H194,H208)</f>
        <v>0</v>
      </c>
      <c r="I193" s="168">
        <f t="shared" si="36"/>
        <v>0</v>
      </c>
      <c r="J193" s="168">
        <f t="shared" si="36"/>
        <v>0</v>
      </c>
      <c r="K193" s="168">
        <f t="shared" si="36"/>
        <v>0</v>
      </c>
      <c r="L193" s="168">
        <f t="shared" si="36"/>
        <v>0</v>
      </c>
      <c r="M193" s="168">
        <f t="shared" si="36"/>
        <v>0</v>
      </c>
      <c r="N193" s="168">
        <f t="shared" si="36"/>
        <v>0</v>
      </c>
      <c r="O193" s="168">
        <f t="shared" si="36"/>
        <v>0</v>
      </c>
      <c r="P193" s="168">
        <f t="shared" si="36"/>
        <v>0</v>
      </c>
      <c r="Q193" s="168">
        <f t="shared" si="36"/>
        <v>0</v>
      </c>
      <c r="R193" s="168">
        <f t="shared" si="36"/>
        <v>0</v>
      </c>
      <c r="S193" s="168">
        <f t="shared" si="36"/>
        <v>0</v>
      </c>
      <c r="T193" s="168">
        <f t="shared" si="36"/>
        <v>0</v>
      </c>
      <c r="U193" s="147"/>
    </row>
    <row r="194" spans="3:21" s="160" customFormat="1">
      <c r="C194" s="25" t="s">
        <v>380</v>
      </c>
      <c r="E194" s="27" t="s">
        <v>27</v>
      </c>
      <c r="H194" s="169">
        <f t="shared" ref="H194:T194" si="37">SUM(H195,H202)</f>
        <v>0</v>
      </c>
      <c r="I194" s="169">
        <f t="shared" si="37"/>
        <v>0</v>
      </c>
      <c r="J194" s="169">
        <f t="shared" si="37"/>
        <v>0</v>
      </c>
      <c r="K194" s="169">
        <f t="shared" si="37"/>
        <v>0</v>
      </c>
      <c r="L194" s="169">
        <f t="shared" si="37"/>
        <v>0</v>
      </c>
      <c r="M194" s="169">
        <f t="shared" si="37"/>
        <v>0</v>
      </c>
      <c r="N194" s="169">
        <f t="shared" si="37"/>
        <v>0</v>
      </c>
      <c r="O194" s="169">
        <f t="shared" si="37"/>
        <v>0</v>
      </c>
      <c r="P194" s="169">
        <f t="shared" si="37"/>
        <v>0</v>
      </c>
      <c r="Q194" s="169">
        <f t="shared" si="37"/>
        <v>0</v>
      </c>
      <c r="R194" s="169">
        <f t="shared" si="37"/>
        <v>0</v>
      </c>
      <c r="S194" s="169">
        <f t="shared" si="37"/>
        <v>0</v>
      </c>
      <c r="T194" s="169">
        <f t="shared" si="37"/>
        <v>0</v>
      </c>
    </row>
    <row r="195" spans="3:21" s="160" customFormat="1">
      <c r="C195" s="165" t="s">
        <v>447</v>
      </c>
      <c r="E195" s="27" t="s">
        <v>27</v>
      </c>
      <c r="H195" s="169">
        <f t="shared" ref="H195:T195" si="38">SUM(H196:H201)</f>
        <v>0</v>
      </c>
      <c r="I195" s="169">
        <f t="shared" si="38"/>
        <v>0</v>
      </c>
      <c r="J195" s="169">
        <f t="shared" si="38"/>
        <v>0</v>
      </c>
      <c r="K195" s="169">
        <f t="shared" si="38"/>
        <v>0</v>
      </c>
      <c r="L195" s="169">
        <f t="shared" si="38"/>
        <v>0</v>
      </c>
      <c r="M195" s="169">
        <f t="shared" si="38"/>
        <v>0</v>
      </c>
      <c r="N195" s="169">
        <f t="shared" si="38"/>
        <v>0</v>
      </c>
      <c r="O195" s="169">
        <f t="shared" si="38"/>
        <v>0</v>
      </c>
      <c r="P195" s="169">
        <f t="shared" si="38"/>
        <v>0</v>
      </c>
      <c r="Q195" s="169">
        <f t="shared" si="38"/>
        <v>0</v>
      </c>
      <c r="R195" s="169">
        <f t="shared" si="38"/>
        <v>0</v>
      </c>
      <c r="S195" s="169">
        <f t="shared" si="38"/>
        <v>0</v>
      </c>
      <c r="T195" s="169">
        <f t="shared" si="38"/>
        <v>0</v>
      </c>
    </row>
    <row r="196" spans="3:21" s="160" customFormat="1">
      <c r="C196" s="33" t="s">
        <v>248</v>
      </c>
      <c r="E196" s="27" t="s">
        <v>27</v>
      </c>
      <c r="H196" s="126">
        <f>'8c'!H17</f>
        <v>0</v>
      </c>
      <c r="I196" s="126">
        <f>'8c'!I17</f>
        <v>0</v>
      </c>
      <c r="J196" s="126">
        <f>'8c'!J17</f>
        <v>0</v>
      </c>
      <c r="K196" s="126">
        <f>'8c'!K17</f>
        <v>0</v>
      </c>
      <c r="L196" s="126">
        <f>'8c'!L17</f>
        <v>0</v>
      </c>
      <c r="M196" s="126">
        <f>'8c'!M17</f>
        <v>0</v>
      </c>
      <c r="N196" s="126">
        <f>'8c'!N17</f>
        <v>0</v>
      </c>
      <c r="O196" s="126">
        <f>'8c'!O17</f>
        <v>0</v>
      </c>
      <c r="P196" s="126">
        <f>'8c'!P17</f>
        <v>0</v>
      </c>
      <c r="Q196" s="126">
        <f>'8c'!Q17</f>
        <v>0</v>
      </c>
      <c r="R196" s="126">
        <f>'8c'!R17</f>
        <v>0</v>
      </c>
      <c r="S196" s="126">
        <f>'8c'!S17</f>
        <v>0</v>
      </c>
      <c r="T196" s="126">
        <f>'8c'!T17</f>
        <v>0</v>
      </c>
    </row>
    <row r="197" spans="3:21" s="160" customFormat="1">
      <c r="C197" s="33" t="s">
        <v>249</v>
      </c>
      <c r="E197" s="27" t="s">
        <v>27</v>
      </c>
      <c r="H197" s="126">
        <f>'8c'!H18</f>
        <v>0</v>
      </c>
      <c r="I197" s="126">
        <f>'8c'!I18</f>
        <v>0</v>
      </c>
      <c r="J197" s="126">
        <f>'8c'!J18</f>
        <v>0</v>
      </c>
      <c r="K197" s="126">
        <f>'8c'!K18</f>
        <v>0</v>
      </c>
      <c r="L197" s="126">
        <f>'8c'!L18</f>
        <v>0</v>
      </c>
      <c r="M197" s="126">
        <f>'8c'!M18</f>
        <v>0</v>
      </c>
      <c r="N197" s="126">
        <f>'8c'!N18</f>
        <v>0</v>
      </c>
      <c r="O197" s="126">
        <f>'8c'!O18</f>
        <v>0</v>
      </c>
      <c r="P197" s="126">
        <f>'8c'!P18</f>
        <v>0</v>
      </c>
      <c r="Q197" s="126">
        <f>'8c'!Q18</f>
        <v>0</v>
      </c>
      <c r="R197" s="126">
        <f>'8c'!R18</f>
        <v>0</v>
      </c>
      <c r="S197" s="126">
        <f>'8c'!S18</f>
        <v>0</v>
      </c>
      <c r="T197" s="126">
        <f>'8c'!T18</f>
        <v>0</v>
      </c>
    </row>
    <row r="198" spans="3:21" s="160" customFormat="1">
      <c r="C198" s="162" t="s">
        <v>256</v>
      </c>
      <c r="E198" s="27" t="s">
        <v>27</v>
      </c>
      <c r="H198" s="126">
        <f>'8c'!H19</f>
        <v>0</v>
      </c>
      <c r="I198" s="126">
        <f>'8c'!I19</f>
        <v>0</v>
      </c>
      <c r="J198" s="126">
        <f>'8c'!J19</f>
        <v>0</v>
      </c>
      <c r="K198" s="126">
        <f>'8c'!K19</f>
        <v>0</v>
      </c>
      <c r="L198" s="126">
        <f>'8c'!L19</f>
        <v>0</v>
      </c>
      <c r="M198" s="126">
        <f>'8c'!M19</f>
        <v>0</v>
      </c>
      <c r="N198" s="126">
        <f>'8c'!N19</f>
        <v>0</v>
      </c>
      <c r="O198" s="126">
        <f>'8c'!O19</f>
        <v>0</v>
      </c>
      <c r="P198" s="126">
        <f>'8c'!P19</f>
        <v>0</v>
      </c>
      <c r="Q198" s="126">
        <f>'8c'!Q19</f>
        <v>0</v>
      </c>
      <c r="R198" s="126">
        <f>'8c'!R19</f>
        <v>0</v>
      </c>
      <c r="S198" s="126">
        <f>'8c'!S19</f>
        <v>0</v>
      </c>
      <c r="T198" s="126">
        <f>'8c'!T19</f>
        <v>0</v>
      </c>
    </row>
    <row r="199" spans="3:21" s="160" customFormat="1">
      <c r="C199" s="162" t="s">
        <v>405</v>
      </c>
      <c r="E199" s="27" t="s">
        <v>27</v>
      </c>
      <c r="H199" s="126">
        <f>'8c'!H20</f>
        <v>0</v>
      </c>
      <c r="I199" s="126">
        <f>'8c'!I20</f>
        <v>0</v>
      </c>
      <c r="J199" s="126">
        <f>'8c'!J20</f>
        <v>0</v>
      </c>
      <c r="K199" s="126">
        <f>'8c'!K20</f>
        <v>0</v>
      </c>
      <c r="L199" s="126">
        <f>'8c'!L20</f>
        <v>0</v>
      </c>
      <c r="M199" s="126">
        <f>'8c'!M20</f>
        <v>0</v>
      </c>
      <c r="N199" s="126">
        <f>'8c'!N20</f>
        <v>0</v>
      </c>
      <c r="O199" s="126">
        <f>'8c'!O20</f>
        <v>0</v>
      </c>
      <c r="P199" s="126">
        <f>'8c'!P20</f>
        <v>0</v>
      </c>
      <c r="Q199" s="126">
        <f>'8c'!Q20</f>
        <v>0</v>
      </c>
      <c r="R199" s="126">
        <f>'8c'!R20</f>
        <v>0</v>
      </c>
      <c r="S199" s="126">
        <f>'8c'!S20</f>
        <v>0</v>
      </c>
      <c r="T199" s="126">
        <f>'8c'!T20</f>
        <v>0</v>
      </c>
    </row>
    <row r="200" spans="3:21" s="160" customFormat="1">
      <c r="C200" s="33" t="s">
        <v>403</v>
      </c>
      <c r="E200" s="27" t="s">
        <v>27</v>
      </c>
      <c r="H200" s="126">
        <f>'8c'!H21</f>
        <v>0</v>
      </c>
      <c r="I200" s="126">
        <f>'8c'!I21</f>
        <v>0</v>
      </c>
      <c r="J200" s="126">
        <f>'8c'!J21</f>
        <v>0</v>
      </c>
      <c r="K200" s="126">
        <f>'8c'!K21</f>
        <v>0</v>
      </c>
      <c r="L200" s="126">
        <f>'8c'!L21</f>
        <v>0</v>
      </c>
      <c r="M200" s="126">
        <f>'8c'!M21</f>
        <v>0</v>
      </c>
      <c r="N200" s="126">
        <f>'8c'!N21</f>
        <v>0</v>
      </c>
      <c r="O200" s="126">
        <f>'8c'!O21</f>
        <v>0</v>
      </c>
      <c r="P200" s="126">
        <f>'8c'!P21</f>
        <v>0</v>
      </c>
      <c r="Q200" s="126">
        <f>'8c'!Q21</f>
        <v>0</v>
      </c>
      <c r="R200" s="126">
        <f>'8c'!R21</f>
        <v>0</v>
      </c>
      <c r="S200" s="126">
        <f>'8c'!S21</f>
        <v>0</v>
      </c>
      <c r="T200" s="126">
        <f>'8c'!T21</f>
        <v>0</v>
      </c>
    </row>
    <row r="201" spans="3:21" s="160" customFormat="1">
      <c r="C201" s="33" t="s">
        <v>252</v>
      </c>
      <c r="E201" s="27" t="s">
        <v>27</v>
      </c>
      <c r="H201" s="126">
        <f>'8c'!H22</f>
        <v>0</v>
      </c>
      <c r="I201" s="126">
        <f>'8c'!I22</f>
        <v>0</v>
      </c>
      <c r="J201" s="126">
        <f>'8c'!J22</f>
        <v>0</v>
      </c>
      <c r="K201" s="126">
        <f>'8c'!K22</f>
        <v>0</v>
      </c>
      <c r="L201" s="126">
        <f>'8c'!L22</f>
        <v>0</v>
      </c>
      <c r="M201" s="126">
        <f>'8c'!M22</f>
        <v>0</v>
      </c>
      <c r="N201" s="126">
        <f>'8c'!N22</f>
        <v>0</v>
      </c>
      <c r="O201" s="126">
        <f>'8c'!O22</f>
        <v>0</v>
      </c>
      <c r="P201" s="126">
        <f>'8c'!P22</f>
        <v>0</v>
      </c>
      <c r="Q201" s="126">
        <f>'8c'!Q22</f>
        <v>0</v>
      </c>
      <c r="R201" s="126">
        <f>'8c'!R22</f>
        <v>0</v>
      </c>
      <c r="S201" s="126">
        <f>'8c'!S22</f>
        <v>0</v>
      </c>
      <c r="T201" s="126">
        <f>'8c'!T22</f>
        <v>0</v>
      </c>
    </row>
    <row r="202" spans="3:21" s="160" customFormat="1">
      <c r="C202" s="166" t="s">
        <v>446</v>
      </c>
      <c r="E202" s="27" t="s">
        <v>27</v>
      </c>
      <c r="H202" s="169">
        <f t="shared" ref="H202:T202" si="39">SUM(H203:H207)</f>
        <v>0</v>
      </c>
      <c r="I202" s="169">
        <f t="shared" si="39"/>
        <v>0</v>
      </c>
      <c r="J202" s="169">
        <f t="shared" si="39"/>
        <v>0</v>
      </c>
      <c r="K202" s="169">
        <f t="shared" si="39"/>
        <v>0</v>
      </c>
      <c r="L202" s="169">
        <f t="shared" si="39"/>
        <v>0</v>
      </c>
      <c r="M202" s="169">
        <f t="shared" si="39"/>
        <v>0</v>
      </c>
      <c r="N202" s="169">
        <f t="shared" si="39"/>
        <v>0</v>
      </c>
      <c r="O202" s="169">
        <f t="shared" si="39"/>
        <v>0</v>
      </c>
      <c r="P202" s="169">
        <f t="shared" si="39"/>
        <v>0</v>
      </c>
      <c r="Q202" s="169">
        <f t="shared" si="39"/>
        <v>0</v>
      </c>
      <c r="R202" s="169">
        <f t="shared" si="39"/>
        <v>0</v>
      </c>
      <c r="S202" s="169">
        <f t="shared" si="39"/>
        <v>0</v>
      </c>
      <c r="T202" s="169">
        <f t="shared" si="39"/>
        <v>0</v>
      </c>
    </row>
    <row r="203" spans="3:21" s="160" customFormat="1">
      <c r="C203" s="163" t="s">
        <v>250</v>
      </c>
      <c r="E203" s="27" t="s">
        <v>27</v>
      </c>
      <c r="H203" s="126">
        <f>'8c'!H25</f>
        <v>0</v>
      </c>
      <c r="I203" s="126">
        <f>'8c'!I25</f>
        <v>0</v>
      </c>
      <c r="J203" s="126">
        <f>'8c'!J25</f>
        <v>0</v>
      </c>
      <c r="K203" s="126">
        <f>'8c'!K25</f>
        <v>0</v>
      </c>
      <c r="L203" s="126">
        <f>'8c'!L25</f>
        <v>0</v>
      </c>
      <c r="M203" s="126">
        <f>'8c'!M25</f>
        <v>0</v>
      </c>
      <c r="N203" s="126">
        <f>'8c'!N25</f>
        <v>0</v>
      </c>
      <c r="O203" s="126">
        <f>'8c'!O25</f>
        <v>0</v>
      </c>
      <c r="P203" s="126">
        <f>'8c'!P25</f>
        <v>0</v>
      </c>
      <c r="Q203" s="126">
        <f>'8c'!Q25</f>
        <v>0</v>
      </c>
      <c r="R203" s="126">
        <f>'8c'!R25</f>
        <v>0</v>
      </c>
      <c r="S203" s="126">
        <f>'8c'!S25</f>
        <v>0</v>
      </c>
      <c r="T203" s="126">
        <f>'8c'!T25</f>
        <v>0</v>
      </c>
    </row>
    <row r="204" spans="3:21" s="160" customFormat="1">
      <c r="C204" s="163" t="s">
        <v>251</v>
      </c>
      <c r="E204" s="27" t="s">
        <v>27</v>
      </c>
      <c r="H204" s="126">
        <f>'8c'!H26</f>
        <v>0</v>
      </c>
      <c r="I204" s="126">
        <f>'8c'!I26</f>
        <v>0</v>
      </c>
      <c r="J204" s="126">
        <f>'8c'!J26</f>
        <v>0</v>
      </c>
      <c r="K204" s="126">
        <f>'8c'!K26</f>
        <v>0</v>
      </c>
      <c r="L204" s="126">
        <f>'8c'!L26</f>
        <v>0</v>
      </c>
      <c r="M204" s="126">
        <f>'8c'!M26</f>
        <v>0</v>
      </c>
      <c r="N204" s="126">
        <f>'8c'!N26</f>
        <v>0</v>
      </c>
      <c r="O204" s="126">
        <f>'8c'!O26</f>
        <v>0</v>
      </c>
      <c r="P204" s="126">
        <f>'8c'!P26</f>
        <v>0</v>
      </c>
      <c r="Q204" s="126">
        <f>'8c'!Q26</f>
        <v>0</v>
      </c>
      <c r="R204" s="126">
        <f>'8c'!R26</f>
        <v>0</v>
      </c>
      <c r="S204" s="126">
        <f>'8c'!S26</f>
        <v>0</v>
      </c>
      <c r="T204" s="126">
        <f>'8c'!T26</f>
        <v>0</v>
      </c>
    </row>
    <row r="205" spans="3:21" s="160" customFormat="1">
      <c r="C205" s="163" t="s">
        <v>257</v>
      </c>
      <c r="E205" s="27" t="s">
        <v>27</v>
      </c>
      <c r="H205" s="126">
        <f>'8c'!H27</f>
        <v>0</v>
      </c>
      <c r="I205" s="126">
        <f>'8c'!I27</f>
        <v>0</v>
      </c>
      <c r="J205" s="126">
        <f>'8c'!J27</f>
        <v>0</v>
      </c>
      <c r="K205" s="126">
        <f>'8c'!K27</f>
        <v>0</v>
      </c>
      <c r="L205" s="126">
        <f>'8c'!L27</f>
        <v>0</v>
      </c>
      <c r="M205" s="126">
        <f>'8c'!M27</f>
        <v>0</v>
      </c>
      <c r="N205" s="126">
        <f>'8c'!N27</f>
        <v>0</v>
      </c>
      <c r="O205" s="126">
        <f>'8c'!O27</f>
        <v>0</v>
      </c>
      <c r="P205" s="126">
        <f>'8c'!P27</f>
        <v>0</v>
      </c>
      <c r="Q205" s="126">
        <f>'8c'!Q27</f>
        <v>0</v>
      </c>
      <c r="R205" s="126">
        <f>'8c'!R27</f>
        <v>0</v>
      </c>
      <c r="S205" s="126">
        <f>'8c'!S27</f>
        <v>0</v>
      </c>
      <c r="T205" s="126">
        <f>'8c'!T27</f>
        <v>0</v>
      </c>
    </row>
    <row r="206" spans="3:21" s="160" customFormat="1">
      <c r="C206" s="163" t="s">
        <v>258</v>
      </c>
      <c r="E206" s="27" t="s">
        <v>27</v>
      </c>
      <c r="H206" s="126">
        <f>'8c'!H28</f>
        <v>0</v>
      </c>
      <c r="I206" s="126">
        <f>'8c'!I28</f>
        <v>0</v>
      </c>
      <c r="J206" s="126">
        <f>'8c'!J28</f>
        <v>0</v>
      </c>
      <c r="K206" s="126">
        <f>'8c'!K28</f>
        <v>0</v>
      </c>
      <c r="L206" s="126">
        <f>'8c'!L28</f>
        <v>0</v>
      </c>
      <c r="M206" s="126">
        <f>'8c'!M28</f>
        <v>0</v>
      </c>
      <c r="N206" s="126">
        <f>'8c'!N28</f>
        <v>0</v>
      </c>
      <c r="O206" s="126">
        <f>'8c'!O28</f>
        <v>0</v>
      </c>
      <c r="P206" s="126">
        <f>'8c'!P28</f>
        <v>0</v>
      </c>
      <c r="Q206" s="126">
        <f>'8c'!Q28</f>
        <v>0</v>
      </c>
      <c r="R206" s="126">
        <f>'8c'!R28</f>
        <v>0</v>
      </c>
      <c r="S206" s="126">
        <f>'8c'!S28</f>
        <v>0</v>
      </c>
      <c r="T206" s="126">
        <f>'8c'!T28</f>
        <v>0</v>
      </c>
    </row>
    <row r="207" spans="3:21" s="160" customFormat="1">
      <c r="C207" s="44" t="s">
        <v>404</v>
      </c>
      <c r="E207" s="27" t="s">
        <v>27</v>
      </c>
      <c r="H207" s="126">
        <f>'8c'!H29</f>
        <v>0</v>
      </c>
      <c r="I207" s="126">
        <f>'8c'!I29</f>
        <v>0</v>
      </c>
      <c r="J207" s="126">
        <f>'8c'!J29</f>
        <v>0</v>
      </c>
      <c r="K207" s="126">
        <f>'8c'!K29</f>
        <v>0</v>
      </c>
      <c r="L207" s="126">
        <f>'8c'!L29</f>
        <v>0</v>
      </c>
      <c r="M207" s="126">
        <f>'8c'!M29</f>
        <v>0</v>
      </c>
      <c r="N207" s="126">
        <f>'8c'!N29</f>
        <v>0</v>
      </c>
      <c r="O207" s="126">
        <f>'8c'!O29</f>
        <v>0</v>
      </c>
      <c r="P207" s="126">
        <f>'8c'!P29</f>
        <v>0</v>
      </c>
      <c r="Q207" s="126">
        <f>'8c'!Q29</f>
        <v>0</v>
      </c>
      <c r="R207" s="126">
        <f>'8c'!R29</f>
        <v>0</v>
      </c>
      <c r="S207" s="126">
        <f>'8c'!S29</f>
        <v>0</v>
      </c>
      <c r="T207" s="126">
        <f>'8c'!T29</f>
        <v>0</v>
      </c>
    </row>
    <row r="208" spans="3:21" s="160" customFormat="1">
      <c r="C208" s="25" t="s">
        <v>381</v>
      </c>
      <c r="E208" s="27" t="s">
        <v>27</v>
      </c>
      <c r="H208" s="169">
        <f>SUM(H209:H212)</f>
        <v>0</v>
      </c>
      <c r="I208" s="169">
        <f>SUM(I209:I212)</f>
        <v>0</v>
      </c>
      <c r="J208" s="169">
        <f t="shared" ref="J208:T208" si="40">SUM(J209:J212)</f>
        <v>0</v>
      </c>
      <c r="K208" s="169">
        <f t="shared" si="40"/>
        <v>0</v>
      </c>
      <c r="L208" s="169">
        <f t="shared" si="40"/>
        <v>0</v>
      </c>
      <c r="M208" s="169">
        <f t="shared" si="40"/>
        <v>0</v>
      </c>
      <c r="N208" s="169">
        <f t="shared" si="40"/>
        <v>0</v>
      </c>
      <c r="O208" s="169">
        <f t="shared" si="40"/>
        <v>0</v>
      </c>
      <c r="P208" s="169">
        <f t="shared" si="40"/>
        <v>0</v>
      </c>
      <c r="Q208" s="169">
        <f t="shared" si="40"/>
        <v>0</v>
      </c>
      <c r="R208" s="169">
        <f t="shared" si="40"/>
        <v>0</v>
      </c>
      <c r="S208" s="169">
        <f t="shared" si="40"/>
        <v>0</v>
      </c>
      <c r="T208" s="169">
        <f t="shared" si="40"/>
        <v>0</v>
      </c>
    </row>
    <row r="209" spans="3:21" s="160" customFormat="1">
      <c r="C209" s="33" t="s">
        <v>393</v>
      </c>
      <c r="E209" s="27" t="s">
        <v>27</v>
      </c>
      <c r="H209" s="126">
        <f>'8c'!H35</f>
        <v>0</v>
      </c>
      <c r="I209" s="126">
        <f>'8c'!I35</f>
        <v>0</v>
      </c>
      <c r="J209" s="126">
        <f>'8c'!J35</f>
        <v>0</v>
      </c>
      <c r="K209" s="126">
        <f>'8c'!K35</f>
        <v>0</v>
      </c>
      <c r="L209" s="126">
        <f>'8c'!L35</f>
        <v>0</v>
      </c>
      <c r="M209" s="126">
        <f>'8c'!M35</f>
        <v>0</v>
      </c>
      <c r="N209" s="126">
        <f>'8c'!N35</f>
        <v>0</v>
      </c>
      <c r="O209" s="126">
        <f>'8c'!O35</f>
        <v>0</v>
      </c>
      <c r="P209" s="126">
        <f>'8c'!P35</f>
        <v>0</v>
      </c>
      <c r="Q209" s="126">
        <f>'8c'!Q35</f>
        <v>0</v>
      </c>
      <c r="R209" s="126">
        <f>'8c'!R35</f>
        <v>0</v>
      </c>
      <c r="S209" s="126">
        <f>'8c'!S35</f>
        <v>0</v>
      </c>
      <c r="T209" s="126">
        <f>'8c'!T35</f>
        <v>0</v>
      </c>
    </row>
    <row r="210" spans="3:21" s="160" customFormat="1">
      <c r="C210" s="162" t="s">
        <v>454</v>
      </c>
      <c r="E210" s="27" t="s">
        <v>27</v>
      </c>
      <c r="H210" s="126">
        <f>'8c'!H38</f>
        <v>0</v>
      </c>
      <c r="I210" s="126">
        <f>'8c'!I38</f>
        <v>0</v>
      </c>
      <c r="J210" s="126">
        <f>'8c'!J38</f>
        <v>0</v>
      </c>
      <c r="K210" s="126">
        <f>'8c'!K38</f>
        <v>0</v>
      </c>
      <c r="L210" s="126">
        <f>'8c'!L38</f>
        <v>0</v>
      </c>
      <c r="M210" s="126">
        <f>'8c'!M38</f>
        <v>0</v>
      </c>
      <c r="N210" s="126">
        <f>'8c'!N38</f>
        <v>0</v>
      </c>
      <c r="O210" s="126">
        <f>'8c'!O38</f>
        <v>0</v>
      </c>
      <c r="P210" s="126">
        <f>'8c'!P38</f>
        <v>0</v>
      </c>
      <c r="Q210" s="126">
        <f>'8c'!Q38</f>
        <v>0</v>
      </c>
      <c r="R210" s="126">
        <f>'8c'!R38</f>
        <v>0</v>
      </c>
      <c r="S210" s="126">
        <f>'8c'!S38</f>
        <v>0</v>
      </c>
      <c r="T210" s="126">
        <f>'8c'!T38</f>
        <v>0</v>
      </c>
    </row>
    <row r="211" spans="3:21" s="160" customFormat="1">
      <c r="C211" s="164" t="str">
        <f>C87</f>
        <v>Project 1 [Please specify]</v>
      </c>
      <c r="E211" s="27" t="s">
        <v>27</v>
      </c>
      <c r="H211" s="126">
        <f>'8c'!H43</f>
        <v>0</v>
      </c>
      <c r="I211" s="126">
        <f>'8c'!I43</f>
        <v>0</v>
      </c>
      <c r="J211" s="126">
        <f>'8c'!J43</f>
        <v>0</v>
      </c>
      <c r="K211" s="126">
        <f>'8c'!K43</f>
        <v>0</v>
      </c>
      <c r="L211" s="126">
        <f>'8c'!L43</f>
        <v>0</v>
      </c>
      <c r="M211" s="126">
        <f>'8c'!M43</f>
        <v>0</v>
      </c>
      <c r="N211" s="126">
        <f>'8c'!N43</f>
        <v>0</v>
      </c>
      <c r="O211" s="126">
        <f>'8c'!O43</f>
        <v>0</v>
      </c>
      <c r="P211" s="126">
        <f>'8c'!P43</f>
        <v>0</v>
      </c>
      <c r="Q211" s="126">
        <f>'8c'!Q43</f>
        <v>0</v>
      </c>
      <c r="R211" s="126">
        <f>'8c'!R43</f>
        <v>0</v>
      </c>
      <c r="S211" s="126">
        <f>'8c'!S43</f>
        <v>0</v>
      </c>
      <c r="T211" s="126">
        <f>'8c'!T43</f>
        <v>0</v>
      </c>
    </row>
    <row r="212" spans="3:21" s="160" customFormat="1">
      <c r="C212" s="164" t="str">
        <f>C88</f>
        <v>Project 2 [Please specify]</v>
      </c>
      <c r="D212" s="26"/>
      <c r="E212" s="27" t="s">
        <v>27</v>
      </c>
      <c r="F212" s="26"/>
      <c r="G212" s="26"/>
      <c r="H212" s="126">
        <f>'8c'!H49</f>
        <v>0</v>
      </c>
      <c r="I212" s="126">
        <f>'8c'!I49</f>
        <v>0</v>
      </c>
      <c r="J212" s="126">
        <f>'8c'!J49</f>
        <v>0</v>
      </c>
      <c r="K212" s="126">
        <f>'8c'!K49</f>
        <v>0</v>
      </c>
      <c r="L212" s="126">
        <f>'8c'!L49</f>
        <v>0</v>
      </c>
      <c r="M212" s="126">
        <f>'8c'!M49</f>
        <v>0</v>
      </c>
      <c r="N212" s="126">
        <f>'8c'!N49</f>
        <v>0</v>
      </c>
      <c r="O212" s="126">
        <f>'8c'!O49</f>
        <v>0</v>
      </c>
      <c r="P212" s="126">
        <f>'8c'!P49</f>
        <v>0</v>
      </c>
      <c r="Q212" s="126">
        <f>'8c'!Q49</f>
        <v>0</v>
      </c>
      <c r="R212" s="126">
        <f>'8c'!R49</f>
        <v>0</v>
      </c>
      <c r="S212" s="126">
        <f>'8c'!S49</f>
        <v>0</v>
      </c>
      <c r="T212" s="126">
        <f>'8c'!T49</f>
        <v>0</v>
      </c>
    </row>
    <row r="213" spans="3:21" s="160" customFormat="1">
      <c r="C213" s="26"/>
      <c r="D213" s="26"/>
      <c r="E213" s="26"/>
      <c r="F213" s="26"/>
      <c r="G213" s="26"/>
      <c r="H213" s="140"/>
      <c r="I213" s="140"/>
      <c r="J213" s="140"/>
      <c r="K213" s="140"/>
      <c r="L213" s="140"/>
      <c r="M213" s="140"/>
      <c r="N213" s="140"/>
      <c r="O213" s="140"/>
      <c r="P213" s="140"/>
      <c r="Q213" s="140"/>
      <c r="R213" s="140"/>
      <c r="S213" s="140"/>
      <c r="T213" s="140"/>
      <c r="U213" s="147"/>
    </row>
    <row r="214" spans="3:21" s="160" customFormat="1">
      <c r="C214" s="25" t="s">
        <v>283</v>
      </c>
      <c r="D214" s="27"/>
      <c r="E214" s="27" t="s">
        <v>27</v>
      </c>
      <c r="H214" s="168">
        <f t="shared" ref="H214:T214" si="41">SUM(H215,H229)</f>
        <v>0</v>
      </c>
      <c r="I214" s="168">
        <f t="shared" si="41"/>
        <v>0</v>
      </c>
      <c r="J214" s="168">
        <f t="shared" si="41"/>
        <v>0</v>
      </c>
      <c r="K214" s="168">
        <f t="shared" si="41"/>
        <v>0</v>
      </c>
      <c r="L214" s="168">
        <f t="shared" si="41"/>
        <v>0</v>
      </c>
      <c r="M214" s="168">
        <f t="shared" si="41"/>
        <v>0</v>
      </c>
      <c r="N214" s="168">
        <f t="shared" si="41"/>
        <v>0</v>
      </c>
      <c r="O214" s="168">
        <f t="shared" si="41"/>
        <v>0</v>
      </c>
      <c r="P214" s="168">
        <f t="shared" si="41"/>
        <v>0</v>
      </c>
      <c r="Q214" s="168">
        <f t="shared" si="41"/>
        <v>0</v>
      </c>
      <c r="R214" s="168">
        <f t="shared" si="41"/>
        <v>0</v>
      </c>
      <c r="S214" s="168">
        <f t="shared" si="41"/>
        <v>0</v>
      </c>
      <c r="T214" s="168">
        <f t="shared" si="41"/>
        <v>0</v>
      </c>
      <c r="U214" s="147"/>
    </row>
    <row r="215" spans="3:21" s="160" customFormat="1">
      <c r="C215" s="25" t="s">
        <v>380</v>
      </c>
      <c r="E215" s="27" t="s">
        <v>27</v>
      </c>
      <c r="H215" s="169">
        <f t="shared" ref="H215:T215" si="42">SUM(H216,H223)</f>
        <v>0</v>
      </c>
      <c r="I215" s="169">
        <f t="shared" si="42"/>
        <v>0</v>
      </c>
      <c r="J215" s="169">
        <f t="shared" si="42"/>
        <v>0</v>
      </c>
      <c r="K215" s="169">
        <f t="shared" si="42"/>
        <v>0</v>
      </c>
      <c r="L215" s="169">
        <f t="shared" si="42"/>
        <v>0</v>
      </c>
      <c r="M215" s="169">
        <f t="shared" si="42"/>
        <v>0</v>
      </c>
      <c r="N215" s="169">
        <f t="shared" si="42"/>
        <v>0</v>
      </c>
      <c r="O215" s="169">
        <f t="shared" si="42"/>
        <v>0</v>
      </c>
      <c r="P215" s="169">
        <f t="shared" si="42"/>
        <v>0</v>
      </c>
      <c r="Q215" s="169">
        <f t="shared" si="42"/>
        <v>0</v>
      </c>
      <c r="R215" s="169">
        <f t="shared" si="42"/>
        <v>0</v>
      </c>
      <c r="S215" s="169">
        <f t="shared" si="42"/>
        <v>0</v>
      </c>
      <c r="T215" s="169">
        <f t="shared" si="42"/>
        <v>0</v>
      </c>
    </row>
    <row r="216" spans="3:21" s="160" customFormat="1">
      <c r="C216" s="165" t="s">
        <v>447</v>
      </c>
      <c r="E216" s="27" t="s">
        <v>27</v>
      </c>
      <c r="H216" s="169">
        <f t="shared" ref="H216:T216" si="43">SUM(H217:H222)</f>
        <v>0</v>
      </c>
      <c r="I216" s="169">
        <f t="shared" si="43"/>
        <v>0</v>
      </c>
      <c r="J216" s="169">
        <f t="shared" si="43"/>
        <v>0</v>
      </c>
      <c r="K216" s="169">
        <f t="shared" si="43"/>
        <v>0</v>
      </c>
      <c r="L216" s="169">
        <f t="shared" si="43"/>
        <v>0</v>
      </c>
      <c r="M216" s="169">
        <f t="shared" si="43"/>
        <v>0</v>
      </c>
      <c r="N216" s="169">
        <f t="shared" si="43"/>
        <v>0</v>
      </c>
      <c r="O216" s="169">
        <f t="shared" si="43"/>
        <v>0</v>
      </c>
      <c r="P216" s="169">
        <f t="shared" si="43"/>
        <v>0</v>
      </c>
      <c r="Q216" s="169">
        <f t="shared" si="43"/>
        <v>0</v>
      </c>
      <c r="R216" s="169">
        <f t="shared" si="43"/>
        <v>0</v>
      </c>
      <c r="S216" s="169">
        <f t="shared" si="43"/>
        <v>0</v>
      </c>
      <c r="T216" s="169">
        <f t="shared" si="43"/>
        <v>0</v>
      </c>
    </row>
    <row r="217" spans="3:21" s="160" customFormat="1">
      <c r="C217" s="33" t="s">
        <v>248</v>
      </c>
      <c r="E217" s="27" t="s">
        <v>27</v>
      </c>
      <c r="H217" s="126">
        <f>'8d'!H17</f>
        <v>0</v>
      </c>
      <c r="I217" s="126">
        <f>'8d'!I17</f>
        <v>0</v>
      </c>
      <c r="J217" s="126">
        <f>'8d'!J17</f>
        <v>0</v>
      </c>
      <c r="K217" s="126">
        <f>'8d'!K17</f>
        <v>0</v>
      </c>
      <c r="L217" s="126">
        <f>'8d'!L17</f>
        <v>0</v>
      </c>
      <c r="M217" s="126">
        <f>'8d'!M17</f>
        <v>0</v>
      </c>
      <c r="N217" s="126">
        <f>'8d'!N17</f>
        <v>0</v>
      </c>
      <c r="O217" s="126">
        <f>'8d'!O17</f>
        <v>0</v>
      </c>
      <c r="P217" s="126">
        <f>'8d'!P17</f>
        <v>0</v>
      </c>
      <c r="Q217" s="126">
        <f>'8d'!Q17</f>
        <v>0</v>
      </c>
      <c r="R217" s="126">
        <f>'8d'!R17</f>
        <v>0</v>
      </c>
      <c r="S217" s="126">
        <f>'8d'!S17</f>
        <v>0</v>
      </c>
      <c r="T217" s="126">
        <f>'8d'!T17</f>
        <v>0</v>
      </c>
    </row>
    <row r="218" spans="3:21" s="160" customFormat="1">
      <c r="C218" s="33" t="s">
        <v>249</v>
      </c>
      <c r="E218" s="27" t="s">
        <v>27</v>
      </c>
      <c r="H218" s="126">
        <f>'8d'!H18</f>
        <v>0</v>
      </c>
      <c r="I218" s="126">
        <f>'8d'!I18</f>
        <v>0</v>
      </c>
      <c r="J218" s="126">
        <f>'8d'!J18</f>
        <v>0</v>
      </c>
      <c r="K218" s="126">
        <f>'8d'!K18</f>
        <v>0</v>
      </c>
      <c r="L218" s="126">
        <f>'8d'!L18</f>
        <v>0</v>
      </c>
      <c r="M218" s="126">
        <f>'8d'!M18</f>
        <v>0</v>
      </c>
      <c r="N218" s="126">
        <f>'8d'!N18</f>
        <v>0</v>
      </c>
      <c r="O218" s="126">
        <f>'8d'!O18</f>
        <v>0</v>
      </c>
      <c r="P218" s="126">
        <f>'8d'!P18</f>
        <v>0</v>
      </c>
      <c r="Q218" s="126">
        <f>'8d'!Q18</f>
        <v>0</v>
      </c>
      <c r="R218" s="126">
        <f>'8d'!R18</f>
        <v>0</v>
      </c>
      <c r="S218" s="126">
        <f>'8d'!S18</f>
        <v>0</v>
      </c>
      <c r="T218" s="126">
        <f>'8d'!T18</f>
        <v>0</v>
      </c>
    </row>
    <row r="219" spans="3:21" s="160" customFormat="1">
      <c r="C219" s="162" t="s">
        <v>256</v>
      </c>
      <c r="E219" s="27" t="s">
        <v>27</v>
      </c>
      <c r="H219" s="126">
        <f>'8d'!H19</f>
        <v>0</v>
      </c>
      <c r="I219" s="126">
        <f>'8d'!I19</f>
        <v>0</v>
      </c>
      <c r="J219" s="126">
        <f>'8d'!J19</f>
        <v>0</v>
      </c>
      <c r="K219" s="126">
        <f>'8d'!K19</f>
        <v>0</v>
      </c>
      <c r="L219" s="126">
        <f>'8d'!L19</f>
        <v>0</v>
      </c>
      <c r="M219" s="126">
        <f>'8d'!M19</f>
        <v>0</v>
      </c>
      <c r="N219" s="126">
        <f>'8d'!N19</f>
        <v>0</v>
      </c>
      <c r="O219" s="126">
        <f>'8d'!O19</f>
        <v>0</v>
      </c>
      <c r="P219" s="126">
        <f>'8d'!P19</f>
        <v>0</v>
      </c>
      <c r="Q219" s="126">
        <f>'8d'!Q19</f>
        <v>0</v>
      </c>
      <c r="R219" s="126">
        <f>'8d'!R19</f>
        <v>0</v>
      </c>
      <c r="S219" s="126">
        <f>'8d'!S19</f>
        <v>0</v>
      </c>
      <c r="T219" s="126">
        <f>'8d'!T19</f>
        <v>0</v>
      </c>
    </row>
    <row r="220" spans="3:21" s="160" customFormat="1">
      <c r="C220" s="162" t="s">
        <v>405</v>
      </c>
      <c r="E220" s="27" t="s">
        <v>27</v>
      </c>
      <c r="H220" s="126">
        <f>'8d'!H20</f>
        <v>0</v>
      </c>
      <c r="I220" s="126">
        <f>'8d'!I20</f>
        <v>0</v>
      </c>
      <c r="J220" s="126">
        <f>'8d'!J20</f>
        <v>0</v>
      </c>
      <c r="K220" s="126">
        <f>'8d'!K20</f>
        <v>0</v>
      </c>
      <c r="L220" s="126">
        <f>'8d'!L20</f>
        <v>0</v>
      </c>
      <c r="M220" s="126">
        <f>'8d'!M20</f>
        <v>0</v>
      </c>
      <c r="N220" s="126">
        <f>'8d'!N20</f>
        <v>0</v>
      </c>
      <c r="O220" s="126">
        <f>'8d'!O20</f>
        <v>0</v>
      </c>
      <c r="P220" s="126">
        <f>'8d'!P20</f>
        <v>0</v>
      </c>
      <c r="Q220" s="126">
        <f>'8d'!Q20</f>
        <v>0</v>
      </c>
      <c r="R220" s="126">
        <f>'8d'!R20</f>
        <v>0</v>
      </c>
      <c r="S220" s="126">
        <f>'8d'!S20</f>
        <v>0</v>
      </c>
      <c r="T220" s="126">
        <f>'8d'!T20</f>
        <v>0</v>
      </c>
    </row>
    <row r="221" spans="3:21" s="160" customFormat="1">
      <c r="C221" s="33" t="s">
        <v>403</v>
      </c>
      <c r="E221" s="27" t="s">
        <v>27</v>
      </c>
      <c r="H221" s="126">
        <f>'8d'!H21</f>
        <v>0</v>
      </c>
      <c r="I221" s="126">
        <f>'8d'!I21</f>
        <v>0</v>
      </c>
      <c r="J221" s="126">
        <f>'8d'!J21</f>
        <v>0</v>
      </c>
      <c r="K221" s="126">
        <f>'8d'!K21</f>
        <v>0</v>
      </c>
      <c r="L221" s="126">
        <f>'8d'!L21</f>
        <v>0</v>
      </c>
      <c r="M221" s="126">
        <f>'8d'!M21</f>
        <v>0</v>
      </c>
      <c r="N221" s="126">
        <f>'8d'!N21</f>
        <v>0</v>
      </c>
      <c r="O221" s="126">
        <f>'8d'!O21</f>
        <v>0</v>
      </c>
      <c r="P221" s="126">
        <f>'8d'!P21</f>
        <v>0</v>
      </c>
      <c r="Q221" s="126">
        <f>'8d'!Q21</f>
        <v>0</v>
      </c>
      <c r="R221" s="126">
        <f>'8d'!R21</f>
        <v>0</v>
      </c>
      <c r="S221" s="126">
        <f>'8d'!S21</f>
        <v>0</v>
      </c>
      <c r="T221" s="126">
        <f>'8d'!T21</f>
        <v>0</v>
      </c>
    </row>
    <row r="222" spans="3:21" s="160" customFormat="1">
      <c r="C222" s="33" t="s">
        <v>252</v>
      </c>
      <c r="E222" s="27" t="s">
        <v>27</v>
      </c>
      <c r="H222" s="126">
        <f>'8d'!H22</f>
        <v>0</v>
      </c>
      <c r="I222" s="126">
        <f>'8d'!I22</f>
        <v>0</v>
      </c>
      <c r="J222" s="126">
        <f>'8d'!J22</f>
        <v>0</v>
      </c>
      <c r="K222" s="126">
        <f>'8d'!K22</f>
        <v>0</v>
      </c>
      <c r="L222" s="126">
        <f>'8d'!L22</f>
        <v>0</v>
      </c>
      <c r="M222" s="126">
        <f>'8d'!M22</f>
        <v>0</v>
      </c>
      <c r="N222" s="126">
        <f>'8d'!N22</f>
        <v>0</v>
      </c>
      <c r="O222" s="126">
        <f>'8d'!O22</f>
        <v>0</v>
      </c>
      <c r="P222" s="126">
        <f>'8d'!P22</f>
        <v>0</v>
      </c>
      <c r="Q222" s="126">
        <f>'8d'!Q22</f>
        <v>0</v>
      </c>
      <c r="R222" s="126">
        <f>'8d'!R22</f>
        <v>0</v>
      </c>
      <c r="S222" s="126">
        <f>'8d'!S22</f>
        <v>0</v>
      </c>
      <c r="T222" s="126">
        <f>'8d'!T22</f>
        <v>0</v>
      </c>
    </row>
    <row r="223" spans="3:21" s="160" customFormat="1">
      <c r="C223" s="166" t="s">
        <v>446</v>
      </c>
      <c r="E223" s="27" t="s">
        <v>27</v>
      </c>
      <c r="H223" s="169">
        <f>SUM(H224:H228)</f>
        <v>0</v>
      </c>
      <c r="I223" s="169">
        <f t="shared" ref="I223:T223" si="44">SUM(I224:I228)</f>
        <v>0</v>
      </c>
      <c r="J223" s="169">
        <f t="shared" si="44"/>
        <v>0</v>
      </c>
      <c r="K223" s="169">
        <f t="shared" si="44"/>
        <v>0</v>
      </c>
      <c r="L223" s="169">
        <f t="shared" si="44"/>
        <v>0</v>
      </c>
      <c r="M223" s="169">
        <f t="shared" si="44"/>
        <v>0</v>
      </c>
      <c r="N223" s="169">
        <f t="shared" si="44"/>
        <v>0</v>
      </c>
      <c r="O223" s="169">
        <f t="shared" si="44"/>
        <v>0</v>
      </c>
      <c r="P223" s="169">
        <f t="shared" si="44"/>
        <v>0</v>
      </c>
      <c r="Q223" s="169">
        <f t="shared" si="44"/>
        <v>0</v>
      </c>
      <c r="R223" s="169">
        <f t="shared" si="44"/>
        <v>0</v>
      </c>
      <c r="S223" s="169">
        <f t="shared" si="44"/>
        <v>0</v>
      </c>
      <c r="T223" s="169">
        <f t="shared" si="44"/>
        <v>0</v>
      </c>
    </row>
    <row r="224" spans="3:21" s="160" customFormat="1">
      <c r="C224" s="163" t="s">
        <v>250</v>
      </c>
      <c r="E224" s="27" t="s">
        <v>27</v>
      </c>
      <c r="H224" s="126">
        <f>'8d'!H25</f>
        <v>0</v>
      </c>
      <c r="I224" s="126">
        <f>'8d'!I25</f>
        <v>0</v>
      </c>
      <c r="J224" s="126">
        <f>'8d'!J25</f>
        <v>0</v>
      </c>
      <c r="K224" s="126">
        <f>'8d'!K25</f>
        <v>0</v>
      </c>
      <c r="L224" s="126">
        <f>'8d'!L25</f>
        <v>0</v>
      </c>
      <c r="M224" s="126">
        <f>'8d'!M25</f>
        <v>0</v>
      </c>
      <c r="N224" s="126">
        <f>'8d'!N25</f>
        <v>0</v>
      </c>
      <c r="O224" s="126">
        <f>'8d'!O25</f>
        <v>0</v>
      </c>
      <c r="P224" s="126">
        <f>'8d'!P25</f>
        <v>0</v>
      </c>
      <c r="Q224" s="126">
        <f>'8d'!Q25</f>
        <v>0</v>
      </c>
      <c r="R224" s="126">
        <f>'8d'!R25</f>
        <v>0</v>
      </c>
      <c r="S224" s="126">
        <f>'8d'!S25</f>
        <v>0</v>
      </c>
      <c r="T224" s="126">
        <f>'8d'!T25</f>
        <v>0</v>
      </c>
    </row>
    <row r="225" spans="3:21" s="160" customFormat="1">
      <c r="C225" s="163" t="s">
        <v>251</v>
      </c>
      <c r="E225" s="27" t="s">
        <v>27</v>
      </c>
      <c r="H225" s="126">
        <f>'8d'!H26</f>
        <v>0</v>
      </c>
      <c r="I225" s="126">
        <f>'8d'!I26</f>
        <v>0</v>
      </c>
      <c r="J225" s="126">
        <f>'8d'!J26</f>
        <v>0</v>
      </c>
      <c r="K225" s="126">
        <f>'8d'!K26</f>
        <v>0</v>
      </c>
      <c r="L225" s="126">
        <f>'8d'!L26</f>
        <v>0</v>
      </c>
      <c r="M225" s="126">
        <f>'8d'!M26</f>
        <v>0</v>
      </c>
      <c r="N225" s="126">
        <f>'8d'!N26</f>
        <v>0</v>
      </c>
      <c r="O225" s="126">
        <f>'8d'!O26</f>
        <v>0</v>
      </c>
      <c r="P225" s="126">
        <f>'8d'!P26</f>
        <v>0</v>
      </c>
      <c r="Q225" s="126">
        <f>'8d'!Q26</f>
        <v>0</v>
      </c>
      <c r="R225" s="126">
        <f>'8d'!R26</f>
        <v>0</v>
      </c>
      <c r="S225" s="126">
        <f>'8d'!S26</f>
        <v>0</v>
      </c>
      <c r="T225" s="126">
        <f>'8d'!T26</f>
        <v>0</v>
      </c>
    </row>
    <row r="226" spans="3:21" s="160" customFormat="1">
      <c r="C226" s="163" t="s">
        <v>257</v>
      </c>
      <c r="E226" s="27" t="s">
        <v>27</v>
      </c>
      <c r="H226" s="126">
        <f>'8d'!H27</f>
        <v>0</v>
      </c>
      <c r="I226" s="126">
        <f>'8d'!I27</f>
        <v>0</v>
      </c>
      <c r="J226" s="126">
        <f>'8d'!J27</f>
        <v>0</v>
      </c>
      <c r="K226" s="126">
        <f>'8d'!K27</f>
        <v>0</v>
      </c>
      <c r="L226" s="126">
        <f>'8d'!L27</f>
        <v>0</v>
      </c>
      <c r="M226" s="126">
        <f>'8d'!M27</f>
        <v>0</v>
      </c>
      <c r="N226" s="126">
        <f>'8d'!N27</f>
        <v>0</v>
      </c>
      <c r="O226" s="126">
        <f>'8d'!O27</f>
        <v>0</v>
      </c>
      <c r="P226" s="126">
        <f>'8d'!P27</f>
        <v>0</v>
      </c>
      <c r="Q226" s="126">
        <f>'8d'!Q27</f>
        <v>0</v>
      </c>
      <c r="R226" s="126">
        <f>'8d'!R27</f>
        <v>0</v>
      </c>
      <c r="S226" s="126">
        <f>'8d'!S27</f>
        <v>0</v>
      </c>
      <c r="T226" s="126">
        <f>'8d'!T27</f>
        <v>0</v>
      </c>
    </row>
    <row r="227" spans="3:21" s="160" customFormat="1">
      <c r="C227" s="163" t="s">
        <v>258</v>
      </c>
      <c r="E227" s="27" t="s">
        <v>27</v>
      </c>
      <c r="H227" s="126">
        <f>'8d'!H28</f>
        <v>0</v>
      </c>
      <c r="I227" s="126">
        <f>'8d'!I28</f>
        <v>0</v>
      </c>
      <c r="J227" s="126">
        <f>'8d'!J28</f>
        <v>0</v>
      </c>
      <c r="K227" s="126">
        <f>'8d'!K28</f>
        <v>0</v>
      </c>
      <c r="L227" s="126">
        <f>'8d'!L28</f>
        <v>0</v>
      </c>
      <c r="M227" s="126">
        <f>'8d'!M28</f>
        <v>0</v>
      </c>
      <c r="N227" s="126">
        <f>'8d'!N28</f>
        <v>0</v>
      </c>
      <c r="O227" s="126">
        <f>'8d'!O28</f>
        <v>0</v>
      </c>
      <c r="P227" s="126">
        <f>'8d'!P28</f>
        <v>0</v>
      </c>
      <c r="Q227" s="126">
        <f>'8d'!Q28</f>
        <v>0</v>
      </c>
      <c r="R227" s="126">
        <f>'8d'!R28</f>
        <v>0</v>
      </c>
      <c r="S227" s="126">
        <f>'8d'!S28</f>
        <v>0</v>
      </c>
      <c r="T227" s="126">
        <f>'8d'!T28</f>
        <v>0</v>
      </c>
    </row>
    <row r="228" spans="3:21" s="160" customFormat="1">
      <c r="C228" s="44" t="s">
        <v>404</v>
      </c>
      <c r="E228" s="27" t="s">
        <v>27</v>
      </c>
      <c r="H228" s="126">
        <f>'8d'!H29</f>
        <v>0</v>
      </c>
      <c r="I228" s="126">
        <f>'8d'!I29</f>
        <v>0</v>
      </c>
      <c r="J228" s="126">
        <f>'8d'!J29</f>
        <v>0</v>
      </c>
      <c r="K228" s="126">
        <f>'8d'!K29</f>
        <v>0</v>
      </c>
      <c r="L228" s="126">
        <f>'8d'!L29</f>
        <v>0</v>
      </c>
      <c r="M228" s="126">
        <f>'8d'!M29</f>
        <v>0</v>
      </c>
      <c r="N228" s="126">
        <f>'8d'!N29</f>
        <v>0</v>
      </c>
      <c r="O228" s="126">
        <f>'8d'!O29</f>
        <v>0</v>
      </c>
      <c r="P228" s="126">
        <f>'8d'!P29</f>
        <v>0</v>
      </c>
      <c r="Q228" s="126">
        <f>'8d'!Q29</f>
        <v>0</v>
      </c>
      <c r="R228" s="126">
        <f>'8d'!R29</f>
        <v>0</v>
      </c>
      <c r="S228" s="126">
        <f>'8d'!S29</f>
        <v>0</v>
      </c>
      <c r="T228" s="126">
        <f>'8d'!T29</f>
        <v>0</v>
      </c>
    </row>
    <row r="229" spans="3:21" s="160" customFormat="1">
      <c r="C229" s="25" t="s">
        <v>381</v>
      </c>
      <c r="E229" s="27" t="s">
        <v>27</v>
      </c>
      <c r="H229" s="169">
        <f>SUM(H230:H233)</f>
        <v>0</v>
      </c>
      <c r="I229" s="169">
        <f t="shared" ref="I229:T229" si="45">SUM(I230:I233)</f>
        <v>0</v>
      </c>
      <c r="J229" s="169">
        <f t="shared" si="45"/>
        <v>0</v>
      </c>
      <c r="K229" s="169">
        <f t="shared" si="45"/>
        <v>0</v>
      </c>
      <c r="L229" s="169">
        <f t="shared" si="45"/>
        <v>0</v>
      </c>
      <c r="M229" s="169">
        <f t="shared" si="45"/>
        <v>0</v>
      </c>
      <c r="N229" s="169">
        <f t="shared" si="45"/>
        <v>0</v>
      </c>
      <c r="O229" s="169">
        <f t="shared" si="45"/>
        <v>0</v>
      </c>
      <c r="P229" s="169">
        <f t="shared" si="45"/>
        <v>0</v>
      </c>
      <c r="Q229" s="169">
        <f t="shared" si="45"/>
        <v>0</v>
      </c>
      <c r="R229" s="169">
        <f t="shared" si="45"/>
        <v>0</v>
      </c>
      <c r="S229" s="169">
        <f t="shared" si="45"/>
        <v>0</v>
      </c>
      <c r="T229" s="169">
        <f t="shared" si="45"/>
        <v>0</v>
      </c>
    </row>
    <row r="230" spans="3:21" s="160" customFormat="1">
      <c r="C230" s="33" t="s">
        <v>393</v>
      </c>
      <c r="E230" s="27" t="s">
        <v>27</v>
      </c>
      <c r="H230" s="126">
        <f>'8d'!H35</f>
        <v>0</v>
      </c>
      <c r="I230" s="126">
        <f>'8d'!I35</f>
        <v>0</v>
      </c>
      <c r="J230" s="126">
        <f>'8d'!J35</f>
        <v>0</v>
      </c>
      <c r="K230" s="126">
        <f>'8d'!K35</f>
        <v>0</v>
      </c>
      <c r="L230" s="126">
        <f>'8d'!L35</f>
        <v>0</v>
      </c>
      <c r="M230" s="126">
        <f>'8d'!M35</f>
        <v>0</v>
      </c>
      <c r="N230" s="126">
        <f>'8d'!N35</f>
        <v>0</v>
      </c>
      <c r="O230" s="126">
        <f>'8d'!O35</f>
        <v>0</v>
      </c>
      <c r="P230" s="126">
        <f>'8d'!P35</f>
        <v>0</v>
      </c>
      <c r="Q230" s="126">
        <f>'8d'!Q35</f>
        <v>0</v>
      </c>
      <c r="R230" s="126">
        <f>'8d'!R35</f>
        <v>0</v>
      </c>
      <c r="S230" s="126">
        <f>'8d'!S35</f>
        <v>0</v>
      </c>
      <c r="T230" s="126">
        <f>'8d'!T35</f>
        <v>0</v>
      </c>
    </row>
    <row r="231" spans="3:21" s="160" customFormat="1">
      <c r="C231" s="162" t="s">
        <v>454</v>
      </c>
      <c r="E231" s="27" t="s">
        <v>27</v>
      </c>
      <c r="H231" s="126">
        <f>'8d'!H38</f>
        <v>0</v>
      </c>
      <c r="I231" s="126">
        <f>'8d'!I38</f>
        <v>0</v>
      </c>
      <c r="J231" s="126">
        <f>'8d'!J38</f>
        <v>0</v>
      </c>
      <c r="K231" s="126">
        <f>'8d'!K38</f>
        <v>0</v>
      </c>
      <c r="L231" s="126">
        <f>'8d'!L38</f>
        <v>0</v>
      </c>
      <c r="M231" s="126">
        <f>'8d'!M38</f>
        <v>0</v>
      </c>
      <c r="N231" s="126">
        <f>'8d'!N38</f>
        <v>0</v>
      </c>
      <c r="O231" s="126">
        <f>'8d'!O38</f>
        <v>0</v>
      </c>
      <c r="P231" s="126">
        <f>'8d'!P38</f>
        <v>0</v>
      </c>
      <c r="Q231" s="126">
        <f>'8d'!Q38</f>
        <v>0</v>
      </c>
      <c r="R231" s="126">
        <f>'8d'!R38</f>
        <v>0</v>
      </c>
      <c r="S231" s="126">
        <f>'8d'!S38</f>
        <v>0</v>
      </c>
      <c r="T231" s="126">
        <f>'8d'!T38</f>
        <v>0</v>
      </c>
    </row>
    <row r="232" spans="3:21" s="160" customFormat="1">
      <c r="C232" s="164" t="str">
        <f>C108</f>
        <v>Project 1 [Please specify]</v>
      </c>
      <c r="E232" s="27" t="s">
        <v>27</v>
      </c>
      <c r="H232" s="126">
        <f>'8d'!H43</f>
        <v>0</v>
      </c>
      <c r="I232" s="126">
        <f>'8d'!I43</f>
        <v>0</v>
      </c>
      <c r="J232" s="126">
        <f>'8d'!J43</f>
        <v>0</v>
      </c>
      <c r="K232" s="126">
        <f>'8d'!K43</f>
        <v>0</v>
      </c>
      <c r="L232" s="126">
        <f>'8d'!L43</f>
        <v>0</v>
      </c>
      <c r="M232" s="126">
        <f>'8d'!M43</f>
        <v>0</v>
      </c>
      <c r="N232" s="126">
        <f>'8d'!N43</f>
        <v>0</v>
      </c>
      <c r="O232" s="126">
        <f>'8d'!O43</f>
        <v>0</v>
      </c>
      <c r="P232" s="126">
        <f>'8d'!P43</f>
        <v>0</v>
      </c>
      <c r="Q232" s="126">
        <f>'8d'!Q43</f>
        <v>0</v>
      </c>
      <c r="R232" s="126">
        <f>'8d'!R43</f>
        <v>0</v>
      </c>
      <c r="S232" s="126">
        <f>'8d'!S43</f>
        <v>0</v>
      </c>
      <c r="T232" s="126">
        <f>'8d'!T43</f>
        <v>0</v>
      </c>
    </row>
    <row r="233" spans="3:21" s="160" customFormat="1">
      <c r="C233" s="164" t="str">
        <f>C109</f>
        <v>Project 2 [Please specify]</v>
      </c>
      <c r="D233" s="26"/>
      <c r="E233" s="27" t="s">
        <v>27</v>
      </c>
      <c r="F233" s="26"/>
      <c r="G233" s="26"/>
      <c r="H233" s="126">
        <f>'8d'!H49</f>
        <v>0</v>
      </c>
      <c r="I233" s="126">
        <f>'8d'!I49</f>
        <v>0</v>
      </c>
      <c r="J233" s="126">
        <f>'8d'!J49</f>
        <v>0</v>
      </c>
      <c r="K233" s="126">
        <f>'8d'!K49</f>
        <v>0</v>
      </c>
      <c r="L233" s="126">
        <f>'8d'!L49</f>
        <v>0</v>
      </c>
      <c r="M233" s="126">
        <f>'8d'!M49</f>
        <v>0</v>
      </c>
      <c r="N233" s="126">
        <f>'8d'!N49</f>
        <v>0</v>
      </c>
      <c r="O233" s="126">
        <f>'8d'!O49</f>
        <v>0</v>
      </c>
      <c r="P233" s="126">
        <f>'8d'!P49</f>
        <v>0</v>
      </c>
      <c r="Q233" s="126">
        <f>'8d'!Q49</f>
        <v>0</v>
      </c>
      <c r="R233" s="126">
        <f>'8d'!R49</f>
        <v>0</v>
      </c>
      <c r="S233" s="126">
        <f>'8d'!S49</f>
        <v>0</v>
      </c>
      <c r="T233" s="126">
        <f>'8d'!T49</f>
        <v>0</v>
      </c>
    </row>
    <row r="234" spans="3:21" s="160" customFormat="1">
      <c r="C234" s="26"/>
      <c r="D234" s="26"/>
      <c r="E234" s="26"/>
      <c r="F234" s="26"/>
      <c r="G234" s="26"/>
      <c r="H234" s="140"/>
      <c r="I234" s="140"/>
      <c r="J234" s="140"/>
      <c r="K234" s="140"/>
      <c r="L234" s="140"/>
      <c r="M234" s="140"/>
      <c r="N234" s="140"/>
      <c r="O234" s="140"/>
      <c r="P234" s="140"/>
      <c r="Q234" s="140"/>
      <c r="R234" s="140"/>
      <c r="S234" s="140"/>
      <c r="T234" s="140"/>
      <c r="U234" s="147"/>
    </row>
    <row r="235" spans="3:21" s="160" customFormat="1">
      <c r="C235" s="25" t="s">
        <v>214</v>
      </c>
      <c r="D235" s="26"/>
      <c r="E235" s="27" t="s">
        <v>27</v>
      </c>
      <c r="F235" s="26"/>
      <c r="G235" s="26"/>
      <c r="H235" s="126">
        <f>SUM(H236:H237)</f>
        <v>0</v>
      </c>
      <c r="I235" s="126">
        <f t="shared" ref="I235:T235" si="46">SUM(I236:I237)</f>
        <v>0</v>
      </c>
      <c r="J235" s="126">
        <f t="shared" si="46"/>
        <v>0</v>
      </c>
      <c r="K235" s="126">
        <f t="shared" si="46"/>
        <v>0</v>
      </c>
      <c r="L235" s="126">
        <f t="shared" si="46"/>
        <v>0</v>
      </c>
      <c r="M235" s="126">
        <f t="shared" si="46"/>
        <v>0</v>
      </c>
      <c r="N235" s="126">
        <f t="shared" si="46"/>
        <v>0</v>
      </c>
      <c r="O235" s="126">
        <f t="shared" si="46"/>
        <v>0</v>
      </c>
      <c r="P235" s="126">
        <f t="shared" si="46"/>
        <v>0</v>
      </c>
      <c r="Q235" s="126">
        <f t="shared" si="46"/>
        <v>0</v>
      </c>
      <c r="R235" s="126">
        <f t="shared" si="46"/>
        <v>0</v>
      </c>
      <c r="S235" s="126">
        <f t="shared" si="46"/>
        <v>0</v>
      </c>
      <c r="T235" s="126">
        <f t="shared" si="46"/>
        <v>0</v>
      </c>
      <c r="U235" s="147"/>
    </row>
    <row r="236" spans="3:21" s="160" customFormat="1">
      <c r="C236" s="26" t="s">
        <v>380</v>
      </c>
      <c r="D236" s="26"/>
      <c r="E236" s="27" t="s">
        <v>27</v>
      </c>
      <c r="F236" s="26"/>
      <c r="G236" s="26"/>
      <c r="H236" s="126">
        <f>'8e'!H14</f>
        <v>0</v>
      </c>
      <c r="I236" s="126">
        <f>'8e'!I14</f>
        <v>0</v>
      </c>
      <c r="J236" s="126">
        <f>'8e'!J14</f>
        <v>0</v>
      </c>
      <c r="K236" s="126">
        <f>'8e'!K14</f>
        <v>0</v>
      </c>
      <c r="L236" s="126">
        <f>'8e'!L14</f>
        <v>0</v>
      </c>
      <c r="M236" s="126">
        <f>'8e'!M14</f>
        <v>0</v>
      </c>
      <c r="N236" s="126">
        <f>'8e'!N14</f>
        <v>0</v>
      </c>
      <c r="O236" s="126">
        <f>'8e'!O14</f>
        <v>0</v>
      </c>
      <c r="P236" s="126">
        <f>'8e'!P14</f>
        <v>0</v>
      </c>
      <c r="Q236" s="126">
        <f>'8e'!Q14</f>
        <v>0</v>
      </c>
      <c r="R236" s="126">
        <f>'8e'!R14</f>
        <v>0</v>
      </c>
      <c r="S236" s="126">
        <f>'8e'!S14</f>
        <v>0</v>
      </c>
      <c r="T236" s="126">
        <f>'8e'!T14</f>
        <v>0</v>
      </c>
      <c r="U236" s="147"/>
    </row>
    <row r="237" spans="3:21" s="160" customFormat="1">
      <c r="C237" s="26" t="s">
        <v>379</v>
      </c>
      <c r="D237" s="26"/>
      <c r="E237" s="27" t="s">
        <v>27</v>
      </c>
      <c r="F237" s="26"/>
      <c r="G237" s="26"/>
      <c r="H237" s="126">
        <f>'8e'!H18</f>
        <v>0</v>
      </c>
      <c r="I237" s="126">
        <f>'8e'!I18</f>
        <v>0</v>
      </c>
      <c r="J237" s="126">
        <f>'8e'!J18</f>
        <v>0</v>
      </c>
      <c r="K237" s="126">
        <f>'8e'!K18</f>
        <v>0</v>
      </c>
      <c r="L237" s="126">
        <f>'8e'!L18</f>
        <v>0</v>
      </c>
      <c r="M237" s="126">
        <f>'8e'!M18</f>
        <v>0</v>
      </c>
      <c r="N237" s="126">
        <f>'8e'!N18</f>
        <v>0</v>
      </c>
      <c r="O237" s="126">
        <f>'8e'!O18</f>
        <v>0</v>
      </c>
      <c r="P237" s="126">
        <f>'8e'!P18</f>
        <v>0</v>
      </c>
      <c r="Q237" s="126">
        <f>'8e'!Q18</f>
        <v>0</v>
      </c>
      <c r="R237" s="126">
        <f>'8e'!R18</f>
        <v>0</v>
      </c>
      <c r="S237" s="126">
        <f>'8e'!S18</f>
        <v>0</v>
      </c>
      <c r="T237" s="126">
        <f>'8e'!T18</f>
        <v>0</v>
      </c>
      <c r="U237" s="147"/>
    </row>
    <row r="238" spans="3:21" s="160" customFormat="1">
      <c r="C238" s="26"/>
      <c r="D238" s="26"/>
      <c r="E238" s="26"/>
      <c r="F238" s="26"/>
      <c r="G238" s="26"/>
      <c r="H238" s="140"/>
      <c r="I238" s="140"/>
      <c r="J238" s="140"/>
      <c r="K238" s="140"/>
      <c r="L238" s="140"/>
      <c r="M238" s="140"/>
      <c r="N238" s="140"/>
      <c r="O238" s="140"/>
      <c r="P238" s="140"/>
      <c r="Q238" s="140"/>
      <c r="R238" s="140"/>
      <c r="S238" s="140"/>
      <c r="T238" s="140"/>
      <c r="U238" s="147"/>
    </row>
    <row r="239" spans="3:21" s="160" customFormat="1">
      <c r="C239" s="25" t="s">
        <v>284</v>
      </c>
      <c r="D239" s="27"/>
      <c r="E239" s="27" t="s">
        <v>27</v>
      </c>
      <c r="H239" s="118">
        <f t="shared" ref="H239:T239" si="47">SUM(H241,H250)</f>
        <v>0</v>
      </c>
      <c r="I239" s="118">
        <f t="shared" si="47"/>
        <v>0</v>
      </c>
      <c r="J239" s="118">
        <f t="shared" si="47"/>
        <v>0</v>
      </c>
      <c r="K239" s="118">
        <f t="shared" si="47"/>
        <v>0</v>
      </c>
      <c r="L239" s="118">
        <f t="shared" si="47"/>
        <v>0</v>
      </c>
      <c r="M239" s="118">
        <f t="shared" si="47"/>
        <v>0</v>
      </c>
      <c r="N239" s="118">
        <f t="shared" si="47"/>
        <v>0</v>
      </c>
      <c r="O239" s="118">
        <f t="shared" si="47"/>
        <v>0</v>
      </c>
      <c r="P239" s="118">
        <f t="shared" si="47"/>
        <v>0</v>
      </c>
      <c r="Q239" s="118">
        <f t="shared" si="47"/>
        <v>0</v>
      </c>
      <c r="R239" s="118">
        <f t="shared" si="47"/>
        <v>0</v>
      </c>
      <c r="S239" s="118">
        <f t="shared" si="47"/>
        <v>0</v>
      </c>
      <c r="T239" s="118">
        <f t="shared" si="47"/>
        <v>0</v>
      </c>
      <c r="U239" s="147"/>
    </row>
    <row r="240" spans="3:21" s="160" customFormat="1">
      <c r="H240" s="117"/>
      <c r="I240" s="117"/>
      <c r="J240" s="117"/>
      <c r="K240" s="117"/>
      <c r="L240" s="117"/>
      <c r="M240" s="117"/>
      <c r="N240" s="117"/>
      <c r="O240" s="117"/>
      <c r="P240" s="117"/>
      <c r="Q240" s="117"/>
      <c r="R240" s="117"/>
      <c r="S240" s="117"/>
      <c r="T240" s="117"/>
      <c r="U240" s="147"/>
    </row>
    <row r="241" spans="3:21" s="160" customFormat="1">
      <c r="C241" s="25" t="s">
        <v>380</v>
      </c>
      <c r="D241" s="27"/>
      <c r="E241" s="27" t="s">
        <v>27</v>
      </c>
      <c r="F241" s="27"/>
      <c r="G241" s="27"/>
      <c r="H241" s="126">
        <f t="shared" ref="H241:T241" si="48">SUM(H242:H249)</f>
        <v>0</v>
      </c>
      <c r="I241" s="126">
        <f t="shared" si="48"/>
        <v>0</v>
      </c>
      <c r="J241" s="126">
        <f t="shared" si="48"/>
        <v>0</v>
      </c>
      <c r="K241" s="126">
        <f t="shared" si="48"/>
        <v>0</v>
      </c>
      <c r="L241" s="126">
        <f t="shared" si="48"/>
        <v>0</v>
      </c>
      <c r="M241" s="126">
        <f t="shared" si="48"/>
        <v>0</v>
      </c>
      <c r="N241" s="126">
        <f t="shared" si="48"/>
        <v>0</v>
      </c>
      <c r="O241" s="126">
        <f t="shared" si="48"/>
        <v>0</v>
      </c>
      <c r="P241" s="126">
        <f t="shared" si="48"/>
        <v>0</v>
      </c>
      <c r="Q241" s="126">
        <f t="shared" si="48"/>
        <v>0</v>
      </c>
      <c r="R241" s="126">
        <f t="shared" si="48"/>
        <v>0</v>
      </c>
      <c r="S241" s="126">
        <f t="shared" si="48"/>
        <v>0</v>
      </c>
      <c r="T241" s="126">
        <f t="shared" si="48"/>
        <v>0</v>
      </c>
      <c r="U241" s="147"/>
    </row>
    <row r="242" spans="3:21" s="160" customFormat="1">
      <c r="C242" s="33" t="s">
        <v>21</v>
      </c>
      <c r="D242" s="27"/>
      <c r="E242" s="27" t="s">
        <v>27</v>
      </c>
      <c r="H242" s="126">
        <f>'4'!H27</f>
        <v>0</v>
      </c>
      <c r="I242" s="126">
        <f>'4'!I27</f>
        <v>0</v>
      </c>
      <c r="J242" s="126">
        <f>'4'!J27</f>
        <v>0</v>
      </c>
      <c r="K242" s="126">
        <f>'4'!K27</f>
        <v>0</v>
      </c>
      <c r="L242" s="126">
        <f>'4'!L27</f>
        <v>0</v>
      </c>
      <c r="M242" s="126">
        <f>'4'!M27</f>
        <v>0</v>
      </c>
      <c r="N242" s="126">
        <f>'4'!N27</f>
        <v>0</v>
      </c>
      <c r="O242" s="126">
        <f>'4'!O27</f>
        <v>0</v>
      </c>
      <c r="P242" s="126">
        <f>'4'!P27</f>
        <v>0</v>
      </c>
      <c r="Q242" s="126">
        <f>'4'!Q27</f>
        <v>0</v>
      </c>
      <c r="R242" s="126">
        <f>'4'!R27</f>
        <v>0</v>
      </c>
      <c r="S242" s="126">
        <f>'4'!S27</f>
        <v>0</v>
      </c>
      <c r="T242" s="126">
        <f>'4'!T27</f>
        <v>0</v>
      </c>
      <c r="U242" s="147"/>
    </row>
    <row r="243" spans="3:21" s="160" customFormat="1">
      <c r="C243" s="33" t="s">
        <v>22</v>
      </c>
      <c r="D243" s="27"/>
      <c r="E243" s="27" t="s">
        <v>27</v>
      </c>
      <c r="H243" s="126">
        <f>'4'!H40</f>
        <v>0</v>
      </c>
      <c r="I243" s="126">
        <f>'4'!I40</f>
        <v>0</v>
      </c>
      <c r="J243" s="126">
        <f>'4'!J40</f>
        <v>0</v>
      </c>
      <c r="K243" s="126">
        <f>'4'!K40</f>
        <v>0</v>
      </c>
      <c r="L243" s="126">
        <f>'4'!L40</f>
        <v>0</v>
      </c>
      <c r="M243" s="126">
        <f>'4'!M40</f>
        <v>0</v>
      </c>
      <c r="N243" s="126">
        <f>'4'!N40</f>
        <v>0</v>
      </c>
      <c r="O243" s="126">
        <f>'4'!O40</f>
        <v>0</v>
      </c>
      <c r="P243" s="126">
        <f>'4'!P40</f>
        <v>0</v>
      </c>
      <c r="Q243" s="126">
        <f>'4'!Q40</f>
        <v>0</v>
      </c>
      <c r="R243" s="126">
        <f>'4'!R40</f>
        <v>0</v>
      </c>
      <c r="S243" s="126">
        <f>'4'!S40</f>
        <v>0</v>
      </c>
      <c r="T243" s="126">
        <f>'4'!T40</f>
        <v>0</v>
      </c>
      <c r="U243" s="147"/>
    </row>
    <row r="244" spans="3:21" s="160" customFormat="1">
      <c r="C244" s="33" t="s">
        <v>348</v>
      </c>
      <c r="D244" s="27"/>
      <c r="E244" s="27" t="s">
        <v>27</v>
      </c>
      <c r="H244" s="126">
        <f>'4'!H53</f>
        <v>0</v>
      </c>
      <c r="I244" s="126">
        <f>'4'!I53</f>
        <v>0</v>
      </c>
      <c r="J244" s="126">
        <f>'4'!J53</f>
        <v>0</v>
      </c>
      <c r="K244" s="126">
        <f>'4'!K53</f>
        <v>0</v>
      </c>
      <c r="L244" s="126">
        <f>'4'!L53</f>
        <v>0</v>
      </c>
      <c r="M244" s="126">
        <f>'4'!M53</f>
        <v>0</v>
      </c>
      <c r="N244" s="126">
        <f>'4'!N53</f>
        <v>0</v>
      </c>
      <c r="O244" s="126">
        <f>'4'!O53</f>
        <v>0</v>
      </c>
      <c r="P244" s="126">
        <f>'4'!P53</f>
        <v>0</v>
      </c>
      <c r="Q244" s="126">
        <f>'4'!Q53</f>
        <v>0</v>
      </c>
      <c r="R244" s="126">
        <f>'4'!R53</f>
        <v>0</v>
      </c>
      <c r="S244" s="126">
        <f>'4'!S53</f>
        <v>0</v>
      </c>
      <c r="T244" s="126">
        <f>'4'!T53</f>
        <v>0</v>
      </c>
      <c r="U244" s="147"/>
    </row>
    <row r="245" spans="3:21" s="160" customFormat="1">
      <c r="C245" s="33" t="s">
        <v>349</v>
      </c>
      <c r="D245" s="27"/>
      <c r="E245" s="27" t="s">
        <v>27</v>
      </c>
      <c r="H245" s="126">
        <f>'4'!H66</f>
        <v>0</v>
      </c>
      <c r="I245" s="126">
        <f>'4'!I66</f>
        <v>0</v>
      </c>
      <c r="J245" s="126">
        <f>'4'!J66</f>
        <v>0</v>
      </c>
      <c r="K245" s="126">
        <f>'4'!K66</f>
        <v>0</v>
      </c>
      <c r="L245" s="126">
        <f>'4'!L66</f>
        <v>0</v>
      </c>
      <c r="M245" s="126">
        <f>'4'!M66</f>
        <v>0</v>
      </c>
      <c r="N245" s="126">
        <f>'4'!N66</f>
        <v>0</v>
      </c>
      <c r="O245" s="126">
        <f>'4'!O66</f>
        <v>0</v>
      </c>
      <c r="P245" s="126">
        <f>'4'!P66</f>
        <v>0</v>
      </c>
      <c r="Q245" s="126">
        <f>'4'!Q66</f>
        <v>0</v>
      </c>
      <c r="R245" s="126">
        <f>'4'!R66</f>
        <v>0</v>
      </c>
      <c r="S245" s="126">
        <f>'4'!S66</f>
        <v>0</v>
      </c>
      <c r="T245" s="126">
        <f>'4'!T66</f>
        <v>0</v>
      </c>
      <c r="U245" s="147"/>
    </row>
    <row r="246" spans="3:21" s="160" customFormat="1">
      <c r="C246" s="33" t="s">
        <v>378</v>
      </c>
      <c r="D246" s="27"/>
      <c r="E246" s="27" t="s">
        <v>27</v>
      </c>
      <c r="H246" s="126">
        <f>'4'!H79</f>
        <v>0</v>
      </c>
      <c r="I246" s="126">
        <f>'4'!I79</f>
        <v>0</v>
      </c>
      <c r="J246" s="126">
        <f>'4'!J79</f>
        <v>0</v>
      </c>
      <c r="K246" s="126">
        <f>'4'!K79</f>
        <v>0</v>
      </c>
      <c r="L246" s="126">
        <f>'4'!L79</f>
        <v>0</v>
      </c>
      <c r="M246" s="126">
        <f>'4'!M79</f>
        <v>0</v>
      </c>
      <c r="N246" s="126">
        <f>'4'!N79</f>
        <v>0</v>
      </c>
      <c r="O246" s="126">
        <f>'4'!O79</f>
        <v>0</v>
      </c>
      <c r="P246" s="126">
        <f>'4'!P79</f>
        <v>0</v>
      </c>
      <c r="Q246" s="126">
        <f>'4'!Q79</f>
        <v>0</v>
      </c>
      <c r="R246" s="126">
        <f>'4'!R79</f>
        <v>0</v>
      </c>
      <c r="S246" s="126">
        <f>'4'!S79</f>
        <v>0</v>
      </c>
      <c r="T246" s="126">
        <f>'4'!T79</f>
        <v>0</v>
      </c>
      <c r="U246" s="147"/>
    </row>
    <row r="247" spans="3:21" s="160" customFormat="1">
      <c r="C247" s="33" t="s">
        <v>23</v>
      </c>
      <c r="D247" s="27"/>
      <c r="E247" s="27" t="s">
        <v>27</v>
      </c>
      <c r="H247" s="126">
        <f>'4'!H92</f>
        <v>0</v>
      </c>
      <c r="I247" s="126">
        <f>'4'!I92</f>
        <v>0</v>
      </c>
      <c r="J247" s="126">
        <f>'4'!J92</f>
        <v>0</v>
      </c>
      <c r="K247" s="126">
        <f>'4'!K92</f>
        <v>0</v>
      </c>
      <c r="L247" s="126">
        <f>'4'!L92</f>
        <v>0</v>
      </c>
      <c r="M247" s="126">
        <f>'4'!M92</f>
        <v>0</v>
      </c>
      <c r="N247" s="126">
        <f>'4'!N92</f>
        <v>0</v>
      </c>
      <c r="O247" s="126">
        <f>'4'!O92</f>
        <v>0</v>
      </c>
      <c r="P247" s="126">
        <f>'4'!P92</f>
        <v>0</v>
      </c>
      <c r="Q247" s="126">
        <f>'4'!Q92</f>
        <v>0</v>
      </c>
      <c r="R247" s="126">
        <f>'4'!R92</f>
        <v>0</v>
      </c>
      <c r="S247" s="126">
        <f>'4'!S92</f>
        <v>0</v>
      </c>
      <c r="T247" s="126">
        <f>'4'!T92</f>
        <v>0</v>
      </c>
      <c r="U247" s="147"/>
    </row>
    <row r="248" spans="3:21" s="160" customFormat="1">
      <c r="C248" s="33" t="s">
        <v>24</v>
      </c>
      <c r="D248" s="27"/>
      <c r="E248" s="27" t="s">
        <v>27</v>
      </c>
      <c r="H248" s="126">
        <f>'4'!H105</f>
        <v>0</v>
      </c>
      <c r="I248" s="126">
        <f>'4'!I105</f>
        <v>0</v>
      </c>
      <c r="J248" s="126">
        <f>'4'!J105</f>
        <v>0</v>
      </c>
      <c r="K248" s="126">
        <f>'4'!K105</f>
        <v>0</v>
      </c>
      <c r="L248" s="126">
        <f>'4'!L105</f>
        <v>0</v>
      </c>
      <c r="M248" s="126">
        <f>'4'!M105</f>
        <v>0</v>
      </c>
      <c r="N248" s="126">
        <f>'4'!N105</f>
        <v>0</v>
      </c>
      <c r="O248" s="126">
        <f>'4'!O105</f>
        <v>0</v>
      </c>
      <c r="P248" s="126">
        <f>'4'!P105</f>
        <v>0</v>
      </c>
      <c r="Q248" s="126">
        <f>'4'!Q105</f>
        <v>0</v>
      </c>
      <c r="R248" s="126">
        <f>'4'!R105</f>
        <v>0</v>
      </c>
      <c r="S248" s="126">
        <f>'4'!S105</f>
        <v>0</v>
      </c>
      <c r="T248" s="126">
        <f>'4'!T105</f>
        <v>0</v>
      </c>
      <c r="U248" s="147"/>
    </row>
    <row r="249" spans="3:21" s="160" customFormat="1">
      <c r="C249" s="33" t="s">
        <v>25</v>
      </c>
      <c r="D249" s="27"/>
      <c r="E249" s="27" t="s">
        <v>27</v>
      </c>
      <c r="H249" s="126">
        <f>'4'!H118</f>
        <v>0</v>
      </c>
      <c r="I249" s="126">
        <f>'4'!I118</f>
        <v>0</v>
      </c>
      <c r="J249" s="126">
        <f>'4'!J118</f>
        <v>0</v>
      </c>
      <c r="K249" s="126">
        <f>'4'!K118</f>
        <v>0</v>
      </c>
      <c r="L249" s="126">
        <f>'4'!L118</f>
        <v>0</v>
      </c>
      <c r="M249" s="126">
        <f>'4'!M118</f>
        <v>0</v>
      </c>
      <c r="N249" s="126">
        <f>'4'!N118</f>
        <v>0</v>
      </c>
      <c r="O249" s="126">
        <f>'4'!O118</f>
        <v>0</v>
      </c>
      <c r="P249" s="126">
        <f>'4'!P118</f>
        <v>0</v>
      </c>
      <c r="Q249" s="126">
        <f>'4'!Q118</f>
        <v>0</v>
      </c>
      <c r="R249" s="126">
        <f>'4'!R118</f>
        <v>0</v>
      </c>
      <c r="S249" s="126">
        <f>'4'!S118</f>
        <v>0</v>
      </c>
      <c r="T249" s="126">
        <f>'4'!T118</f>
        <v>0</v>
      </c>
      <c r="U249" s="147"/>
    </row>
    <row r="250" spans="3:21" s="160" customFormat="1">
      <c r="C250" s="25" t="s">
        <v>379</v>
      </c>
      <c r="D250" s="27"/>
      <c r="E250" s="27" t="s">
        <v>27</v>
      </c>
      <c r="F250" s="27"/>
      <c r="G250" s="27"/>
      <c r="H250" s="126">
        <f>'4'!H132</f>
        <v>0</v>
      </c>
      <c r="I250" s="126">
        <f>'4'!I132</f>
        <v>0</v>
      </c>
      <c r="J250" s="126">
        <f>'4'!J132</f>
        <v>0</v>
      </c>
      <c r="K250" s="126">
        <f>'4'!K132</f>
        <v>0</v>
      </c>
      <c r="L250" s="126">
        <f>'4'!L132</f>
        <v>0</v>
      </c>
      <c r="M250" s="126">
        <f>'4'!M132</f>
        <v>0</v>
      </c>
      <c r="N250" s="126">
        <f>'4'!N132</f>
        <v>0</v>
      </c>
      <c r="O250" s="126">
        <f>'4'!O132</f>
        <v>0</v>
      </c>
      <c r="P250" s="126">
        <f>'4'!P132</f>
        <v>0</v>
      </c>
      <c r="Q250" s="126">
        <f>'4'!Q132</f>
        <v>0</v>
      </c>
      <c r="R250" s="126">
        <f>'4'!R132</f>
        <v>0</v>
      </c>
      <c r="S250" s="126">
        <f>'4'!S132</f>
        <v>0</v>
      </c>
      <c r="T250" s="126">
        <f>'4'!T132</f>
        <v>0</v>
      </c>
      <c r="U250" s="147"/>
    </row>
    <row r="251" spans="3:21" s="160" customFormat="1">
      <c r="C251" s="33" t="s">
        <v>375</v>
      </c>
      <c r="D251" s="27"/>
      <c r="E251" s="27" t="s">
        <v>27</v>
      </c>
      <c r="H251" s="126">
        <f>'4'!H134</f>
        <v>0</v>
      </c>
      <c r="I251" s="126">
        <f>'4'!I134</f>
        <v>0</v>
      </c>
      <c r="J251" s="126">
        <f>'4'!J134</f>
        <v>0</v>
      </c>
      <c r="K251" s="126">
        <f>'4'!K134</f>
        <v>0</v>
      </c>
      <c r="L251" s="126">
        <f>'4'!L134</f>
        <v>0</v>
      </c>
      <c r="M251" s="126">
        <f>'4'!M134</f>
        <v>0</v>
      </c>
      <c r="N251" s="126">
        <f>'4'!N134</f>
        <v>0</v>
      </c>
      <c r="O251" s="126">
        <f>'4'!O134</f>
        <v>0</v>
      </c>
      <c r="P251" s="126">
        <f>'4'!P134</f>
        <v>0</v>
      </c>
      <c r="Q251" s="126">
        <f>'4'!Q134</f>
        <v>0</v>
      </c>
      <c r="R251" s="126">
        <f>'4'!R134</f>
        <v>0</v>
      </c>
      <c r="S251" s="126">
        <f>'4'!S134</f>
        <v>0</v>
      </c>
      <c r="T251" s="126">
        <f>'4'!T134</f>
        <v>0</v>
      </c>
      <c r="U251" s="147"/>
    </row>
    <row r="252" spans="3:21" s="160" customFormat="1">
      <c r="C252" s="33" t="s">
        <v>376</v>
      </c>
      <c r="D252" s="27"/>
      <c r="E252" s="27" t="s">
        <v>27</v>
      </c>
      <c r="H252" s="126">
        <f>'4'!H135</f>
        <v>0</v>
      </c>
      <c r="I252" s="126">
        <f>'4'!I135</f>
        <v>0</v>
      </c>
      <c r="J252" s="126">
        <f>'4'!J135</f>
        <v>0</v>
      </c>
      <c r="K252" s="126">
        <f>'4'!K135</f>
        <v>0</v>
      </c>
      <c r="L252" s="126">
        <f>'4'!L135</f>
        <v>0</v>
      </c>
      <c r="M252" s="126">
        <f>'4'!M135</f>
        <v>0</v>
      </c>
      <c r="N252" s="126">
        <f>'4'!N135</f>
        <v>0</v>
      </c>
      <c r="O252" s="126">
        <f>'4'!O135</f>
        <v>0</v>
      </c>
      <c r="P252" s="126">
        <f>'4'!P135</f>
        <v>0</v>
      </c>
      <c r="Q252" s="126">
        <f>'4'!Q135</f>
        <v>0</v>
      </c>
      <c r="R252" s="126">
        <f>'4'!R135</f>
        <v>0</v>
      </c>
      <c r="S252" s="126">
        <f>'4'!S135</f>
        <v>0</v>
      </c>
      <c r="T252" s="126">
        <f>'4'!T135</f>
        <v>0</v>
      </c>
      <c r="U252" s="147"/>
    </row>
    <row r="253" spans="3:21" s="160" customFormat="1">
      <c r="C253" s="33" t="s">
        <v>394</v>
      </c>
      <c r="D253" s="27"/>
      <c r="E253" s="27" t="s">
        <v>27</v>
      </c>
      <c r="H253" s="126">
        <f>'4'!H136</f>
        <v>0</v>
      </c>
      <c r="I253" s="126">
        <f>'4'!I136</f>
        <v>0</v>
      </c>
      <c r="J253" s="126">
        <f>'4'!J136</f>
        <v>0</v>
      </c>
      <c r="K253" s="126">
        <f>'4'!K136</f>
        <v>0</v>
      </c>
      <c r="L253" s="126">
        <f>'4'!L136</f>
        <v>0</v>
      </c>
      <c r="M253" s="126">
        <f>'4'!M136</f>
        <v>0</v>
      </c>
      <c r="N253" s="126">
        <f>'4'!N136</f>
        <v>0</v>
      </c>
      <c r="O253" s="126">
        <f>'4'!O136</f>
        <v>0</v>
      </c>
      <c r="P253" s="126">
        <f>'4'!P136</f>
        <v>0</v>
      </c>
      <c r="Q253" s="126">
        <f>'4'!Q136</f>
        <v>0</v>
      </c>
      <c r="R253" s="126">
        <f>'4'!R136</f>
        <v>0</v>
      </c>
      <c r="S253" s="126">
        <f>'4'!S136</f>
        <v>0</v>
      </c>
      <c r="T253" s="126">
        <f>'4'!T136</f>
        <v>0</v>
      </c>
      <c r="U253" s="147"/>
    </row>
    <row r="254" spans="3:21" s="189" customFormat="1">
      <c r="C254" s="33" t="s">
        <v>495</v>
      </c>
      <c r="D254" s="27"/>
      <c r="E254" s="27" t="s">
        <v>27</v>
      </c>
      <c r="H254" s="126">
        <f>'4'!H137</f>
        <v>0</v>
      </c>
      <c r="I254" s="126">
        <f>'4'!I137</f>
        <v>0</v>
      </c>
      <c r="J254" s="126">
        <f>'4'!J137</f>
        <v>0</v>
      </c>
      <c r="K254" s="126">
        <f>'4'!K137</f>
        <v>0</v>
      </c>
      <c r="L254" s="126">
        <f>'4'!L137</f>
        <v>0</v>
      </c>
      <c r="M254" s="126">
        <f>'4'!M137</f>
        <v>0</v>
      </c>
      <c r="N254" s="126">
        <f>'4'!N137</f>
        <v>0</v>
      </c>
      <c r="O254" s="126">
        <f>'4'!O137</f>
        <v>0</v>
      </c>
      <c r="P254" s="126">
        <f>'4'!P137</f>
        <v>0</v>
      </c>
      <c r="Q254" s="126">
        <f>'4'!Q137</f>
        <v>0</v>
      </c>
      <c r="R254" s="126">
        <f>'4'!R137</f>
        <v>0</v>
      </c>
      <c r="S254" s="126">
        <f>'4'!S137</f>
        <v>0</v>
      </c>
      <c r="T254" s="126">
        <f>'4'!T137</f>
        <v>0</v>
      </c>
      <c r="U254" s="147"/>
    </row>
    <row r="255" spans="3:21" s="189" customFormat="1">
      <c r="C255" s="33" t="s">
        <v>496</v>
      </c>
      <c r="D255" s="27"/>
      <c r="E255" s="27" t="s">
        <v>27</v>
      </c>
      <c r="H255" s="126">
        <f>'4'!H138</f>
        <v>0</v>
      </c>
      <c r="I255" s="126">
        <f>'4'!I138</f>
        <v>0</v>
      </c>
      <c r="J255" s="126">
        <f>'4'!J138</f>
        <v>0</v>
      </c>
      <c r="K255" s="126">
        <f>'4'!K138</f>
        <v>0</v>
      </c>
      <c r="L255" s="126">
        <f>'4'!L138</f>
        <v>0</v>
      </c>
      <c r="M255" s="126">
        <f>'4'!M138</f>
        <v>0</v>
      </c>
      <c r="N255" s="126">
        <f>'4'!N138</f>
        <v>0</v>
      </c>
      <c r="O255" s="126">
        <f>'4'!O138</f>
        <v>0</v>
      </c>
      <c r="P255" s="126">
        <f>'4'!P138</f>
        <v>0</v>
      </c>
      <c r="Q255" s="126">
        <f>'4'!Q138</f>
        <v>0</v>
      </c>
      <c r="R255" s="126">
        <f>'4'!R138</f>
        <v>0</v>
      </c>
      <c r="S255" s="126">
        <f>'4'!S138</f>
        <v>0</v>
      </c>
      <c r="T255" s="126">
        <f>'4'!T138</f>
        <v>0</v>
      </c>
      <c r="U255" s="147"/>
    </row>
    <row r="256" spans="3:21" s="189" customFormat="1">
      <c r="C256" s="33" t="s">
        <v>497</v>
      </c>
      <c r="D256" s="27"/>
      <c r="E256" s="27" t="s">
        <v>27</v>
      </c>
      <c r="H256" s="126">
        <f>'4'!H139</f>
        <v>0</v>
      </c>
      <c r="I256" s="126">
        <f>'4'!I139</f>
        <v>0</v>
      </c>
      <c r="J256" s="126">
        <f>'4'!J139</f>
        <v>0</v>
      </c>
      <c r="K256" s="126">
        <f>'4'!K139</f>
        <v>0</v>
      </c>
      <c r="L256" s="126">
        <f>'4'!L139</f>
        <v>0</v>
      </c>
      <c r="M256" s="126">
        <f>'4'!M139</f>
        <v>0</v>
      </c>
      <c r="N256" s="126">
        <f>'4'!N139</f>
        <v>0</v>
      </c>
      <c r="O256" s="126">
        <f>'4'!O139</f>
        <v>0</v>
      </c>
      <c r="P256" s="126">
        <f>'4'!P139</f>
        <v>0</v>
      </c>
      <c r="Q256" s="126">
        <f>'4'!Q139</f>
        <v>0</v>
      </c>
      <c r="R256" s="126">
        <f>'4'!R139</f>
        <v>0</v>
      </c>
      <c r="S256" s="126">
        <f>'4'!S139</f>
        <v>0</v>
      </c>
      <c r="T256" s="126">
        <f>'4'!T139</f>
        <v>0</v>
      </c>
      <c r="U256" s="147"/>
    </row>
    <row r="257" spans="2:21" s="189" customFormat="1">
      <c r="C257" s="33" t="s">
        <v>498</v>
      </c>
      <c r="D257" s="27"/>
      <c r="E257" s="27" t="s">
        <v>27</v>
      </c>
      <c r="H257" s="126">
        <f>'4'!H140</f>
        <v>0</v>
      </c>
      <c r="I257" s="126">
        <f>'4'!I140</f>
        <v>0</v>
      </c>
      <c r="J257" s="126">
        <f>'4'!J140</f>
        <v>0</v>
      </c>
      <c r="K257" s="126">
        <f>'4'!K140</f>
        <v>0</v>
      </c>
      <c r="L257" s="126">
        <f>'4'!L140</f>
        <v>0</v>
      </c>
      <c r="M257" s="126">
        <f>'4'!M140</f>
        <v>0</v>
      </c>
      <c r="N257" s="126">
        <f>'4'!N140</f>
        <v>0</v>
      </c>
      <c r="O257" s="126">
        <f>'4'!O140</f>
        <v>0</v>
      </c>
      <c r="P257" s="126">
        <f>'4'!P140</f>
        <v>0</v>
      </c>
      <c r="Q257" s="126">
        <f>'4'!Q140</f>
        <v>0</v>
      </c>
      <c r="R257" s="126">
        <f>'4'!R140</f>
        <v>0</v>
      </c>
      <c r="S257" s="126">
        <f>'4'!S140</f>
        <v>0</v>
      </c>
      <c r="T257" s="126">
        <f>'4'!T140</f>
        <v>0</v>
      </c>
      <c r="U257" s="147"/>
    </row>
    <row r="258" spans="2:21" s="189" customFormat="1">
      <c r="C258" s="33" t="s">
        <v>499</v>
      </c>
      <c r="D258" s="27"/>
      <c r="E258" s="27" t="s">
        <v>27</v>
      </c>
      <c r="H258" s="126">
        <f>'4'!H141</f>
        <v>0</v>
      </c>
      <c r="I258" s="126">
        <f>'4'!I141</f>
        <v>0</v>
      </c>
      <c r="J258" s="126">
        <f>'4'!J141</f>
        <v>0</v>
      </c>
      <c r="K258" s="126">
        <f>'4'!K141</f>
        <v>0</v>
      </c>
      <c r="L258" s="126">
        <f>'4'!L141</f>
        <v>0</v>
      </c>
      <c r="M258" s="126">
        <f>'4'!M141</f>
        <v>0</v>
      </c>
      <c r="N258" s="126">
        <f>'4'!N141</f>
        <v>0</v>
      </c>
      <c r="O258" s="126">
        <f>'4'!O141</f>
        <v>0</v>
      </c>
      <c r="P258" s="126">
        <f>'4'!P141</f>
        <v>0</v>
      </c>
      <c r="Q258" s="126">
        <f>'4'!Q141</f>
        <v>0</v>
      </c>
      <c r="R258" s="126">
        <f>'4'!R141</f>
        <v>0</v>
      </c>
      <c r="S258" s="126">
        <f>'4'!S141</f>
        <v>0</v>
      </c>
      <c r="T258" s="126">
        <f>'4'!T141</f>
        <v>0</v>
      </c>
      <c r="U258" s="147"/>
    </row>
    <row r="259" spans="2:21" s="189" customFormat="1">
      <c r="C259" s="33" t="s">
        <v>500</v>
      </c>
      <c r="D259" s="27"/>
      <c r="E259" s="27" t="s">
        <v>27</v>
      </c>
      <c r="H259" s="126">
        <f>'4'!H142</f>
        <v>0</v>
      </c>
      <c r="I259" s="126">
        <f>'4'!I142</f>
        <v>0</v>
      </c>
      <c r="J259" s="126">
        <f>'4'!J142</f>
        <v>0</v>
      </c>
      <c r="K259" s="126">
        <f>'4'!K142</f>
        <v>0</v>
      </c>
      <c r="L259" s="126">
        <f>'4'!L142</f>
        <v>0</v>
      </c>
      <c r="M259" s="126">
        <f>'4'!M142</f>
        <v>0</v>
      </c>
      <c r="N259" s="126">
        <f>'4'!N142</f>
        <v>0</v>
      </c>
      <c r="O259" s="126">
        <f>'4'!O142</f>
        <v>0</v>
      </c>
      <c r="P259" s="126">
        <f>'4'!P142</f>
        <v>0</v>
      </c>
      <c r="Q259" s="126">
        <f>'4'!Q142</f>
        <v>0</v>
      </c>
      <c r="R259" s="126">
        <f>'4'!R142</f>
        <v>0</v>
      </c>
      <c r="S259" s="126">
        <f>'4'!S142</f>
        <v>0</v>
      </c>
      <c r="T259" s="126">
        <f>'4'!T142</f>
        <v>0</v>
      </c>
      <c r="U259" s="147"/>
    </row>
    <row r="260" spans="2:21" s="189" customFormat="1">
      <c r="C260" s="164" t="str">
        <f>C136</f>
        <v>Additional project - Please specify</v>
      </c>
      <c r="D260" s="27"/>
      <c r="E260" s="27" t="s">
        <v>27</v>
      </c>
      <c r="H260" s="126">
        <f>'4'!H143</f>
        <v>0</v>
      </c>
      <c r="I260" s="126">
        <f>'4'!I143</f>
        <v>0</v>
      </c>
      <c r="J260" s="126">
        <f>'4'!J143</f>
        <v>0</v>
      </c>
      <c r="K260" s="126">
        <f>'4'!K143</f>
        <v>0</v>
      </c>
      <c r="L260" s="126">
        <f>'4'!L143</f>
        <v>0</v>
      </c>
      <c r="M260" s="126">
        <f>'4'!M143</f>
        <v>0</v>
      </c>
      <c r="N260" s="126">
        <f>'4'!N143</f>
        <v>0</v>
      </c>
      <c r="O260" s="126">
        <f>'4'!O143</f>
        <v>0</v>
      </c>
      <c r="P260" s="126">
        <f>'4'!P143</f>
        <v>0</v>
      </c>
      <c r="Q260" s="126">
        <f>'4'!Q143</f>
        <v>0</v>
      </c>
      <c r="R260" s="126">
        <f>'4'!R143</f>
        <v>0</v>
      </c>
      <c r="S260" s="126">
        <f>'4'!S143</f>
        <v>0</v>
      </c>
      <c r="T260" s="126">
        <f>'4'!T143</f>
        <v>0</v>
      </c>
      <c r="U260" s="147"/>
    </row>
    <row r="261" spans="2:21" s="160" customFormat="1">
      <c r="C261" s="33"/>
      <c r="D261" s="27"/>
      <c r="E261" s="27"/>
      <c r="F261" s="27"/>
      <c r="G261" s="27"/>
      <c r="H261" s="141"/>
      <c r="I261" s="141"/>
      <c r="J261" s="141"/>
      <c r="K261" s="141"/>
      <c r="L261" s="141"/>
      <c r="M261" s="141"/>
      <c r="N261" s="141"/>
      <c r="O261" s="141"/>
      <c r="P261" s="141"/>
      <c r="Q261" s="141"/>
      <c r="R261" s="141"/>
      <c r="S261" s="141"/>
      <c r="T261" s="141"/>
      <c r="U261" s="152"/>
    </row>
    <row r="262" spans="2:21" s="167" customFormat="1">
      <c r="C262" s="190" t="s">
        <v>508</v>
      </c>
      <c r="D262" s="66"/>
      <c r="E262" s="27" t="s">
        <v>27</v>
      </c>
      <c r="H262" s="126">
        <f>'4'!H145</f>
        <v>0</v>
      </c>
      <c r="I262" s="126">
        <f>'4'!I145</f>
        <v>0</v>
      </c>
      <c r="J262" s="126">
        <f>'4'!J145</f>
        <v>0</v>
      </c>
      <c r="K262" s="126">
        <f>'4'!K145</f>
        <v>0</v>
      </c>
      <c r="L262" s="126">
        <f>'4'!L145</f>
        <v>0</v>
      </c>
      <c r="M262" s="126">
        <f>'4'!M145</f>
        <v>0</v>
      </c>
      <c r="N262" s="126">
        <f>'4'!N145</f>
        <v>0</v>
      </c>
      <c r="O262" s="126">
        <f>'4'!O145</f>
        <v>0</v>
      </c>
      <c r="P262" s="126">
        <f>'4'!P145</f>
        <v>0</v>
      </c>
      <c r="Q262" s="126">
        <f>'4'!Q145</f>
        <v>0</v>
      </c>
      <c r="R262" s="126">
        <f>'4'!R145</f>
        <v>0</v>
      </c>
      <c r="S262" s="126">
        <f>'4'!S145</f>
        <v>0</v>
      </c>
      <c r="T262" s="126">
        <f>'4'!T145</f>
        <v>0</v>
      </c>
    </row>
    <row r="263" spans="2:21">
      <c r="U263"/>
    </row>
    <row r="264" spans="2:21" s="160" customFormat="1">
      <c r="C264" s="25" t="s">
        <v>285</v>
      </c>
      <c r="D264" s="27"/>
      <c r="E264" s="27" t="s">
        <v>27</v>
      </c>
      <c r="H264" s="126">
        <f>'3'!H23</f>
        <v>0</v>
      </c>
      <c r="I264" s="126">
        <f>'3'!I23</f>
        <v>0</v>
      </c>
      <c r="J264" s="126">
        <f>'3'!J23</f>
        <v>0</v>
      </c>
      <c r="K264" s="126">
        <f>'3'!K23</f>
        <v>0</v>
      </c>
      <c r="L264" s="126">
        <f>'3'!L23</f>
        <v>0</v>
      </c>
      <c r="M264" s="126">
        <f>'3'!M23</f>
        <v>0</v>
      </c>
      <c r="N264" s="126">
        <f>'3'!N23</f>
        <v>0</v>
      </c>
      <c r="O264" s="126">
        <f>'3'!O23</f>
        <v>0</v>
      </c>
      <c r="P264" s="126">
        <f>'3'!P23</f>
        <v>0</v>
      </c>
      <c r="Q264" s="126">
        <f>'3'!Q23</f>
        <v>0</v>
      </c>
      <c r="R264" s="126">
        <f>'3'!R23</f>
        <v>0</v>
      </c>
      <c r="S264" s="126">
        <f>'3'!S23</f>
        <v>0</v>
      </c>
      <c r="T264" s="126">
        <f>'3'!T23</f>
        <v>0</v>
      </c>
      <c r="U264" s="147"/>
    </row>
    <row r="265" spans="2:21" s="30" customFormat="1">
      <c r="H265" s="142"/>
      <c r="I265" s="142"/>
      <c r="J265" s="142"/>
      <c r="K265" s="142"/>
      <c r="L265" s="142"/>
      <c r="M265" s="142"/>
      <c r="N265" s="142"/>
      <c r="O265" s="142"/>
      <c r="P265" s="142"/>
      <c r="Q265" s="142"/>
      <c r="R265" s="142"/>
      <c r="S265" s="142"/>
      <c r="T265" s="142"/>
      <c r="U265" s="150"/>
    </row>
    <row r="266" spans="2:21" s="57" customFormat="1">
      <c r="H266" s="117"/>
      <c r="I266" s="117"/>
      <c r="J266" s="117"/>
      <c r="K266" s="117"/>
      <c r="L266" s="117"/>
      <c r="M266" s="117"/>
      <c r="N266" s="117"/>
      <c r="O266" s="117"/>
      <c r="P266" s="117"/>
      <c r="Q266" s="117"/>
      <c r="R266" s="117"/>
      <c r="S266" s="117"/>
      <c r="T266" s="117"/>
      <c r="U266" s="147"/>
    </row>
    <row r="267" spans="2:21" s="57" customFormat="1">
      <c r="B267" s="80" t="s">
        <v>353</v>
      </c>
      <c r="H267" s="117"/>
      <c r="I267" s="117"/>
      <c r="J267" s="117"/>
      <c r="K267" s="117"/>
      <c r="L267" s="117"/>
      <c r="M267" s="117"/>
      <c r="N267" s="117"/>
      <c r="O267" s="117"/>
      <c r="P267" s="117"/>
      <c r="Q267" s="117"/>
      <c r="R267" s="117"/>
      <c r="S267" s="117"/>
      <c r="T267" s="117"/>
      <c r="U267" s="147"/>
    </row>
    <row r="268" spans="2:21" s="94" customFormat="1">
      <c r="B268" s="80"/>
      <c r="D268" s="79"/>
      <c r="E268" s="79"/>
      <c r="F268" s="79"/>
      <c r="G268" s="79"/>
      <c r="H268" s="143"/>
      <c r="I268" s="143"/>
      <c r="J268" s="143"/>
      <c r="K268" s="143"/>
      <c r="L268" s="143"/>
      <c r="M268" s="143"/>
      <c r="N268" s="143"/>
      <c r="O268" s="143"/>
      <c r="P268" s="143"/>
      <c r="Q268" s="143"/>
      <c r="R268" s="143"/>
      <c r="S268" s="143"/>
      <c r="T268" s="143"/>
      <c r="U268" s="147"/>
    </row>
    <row r="269" spans="2:21">
      <c r="C269" s="160" t="s">
        <v>29</v>
      </c>
      <c r="D269" s="27"/>
      <c r="E269" s="27" t="s">
        <v>27</v>
      </c>
      <c r="F269" s="94"/>
      <c r="G269" s="94"/>
      <c r="H269" s="126">
        <f t="shared" ref="H269:T269" si="49">H145-H21</f>
        <v>0</v>
      </c>
      <c r="I269" s="126">
        <f t="shared" si="49"/>
        <v>0</v>
      </c>
      <c r="J269" s="126">
        <f t="shared" si="49"/>
        <v>0</v>
      </c>
      <c r="K269" s="126">
        <f t="shared" si="49"/>
        <v>0</v>
      </c>
      <c r="L269" s="126">
        <f t="shared" si="49"/>
        <v>0</v>
      </c>
      <c r="M269" s="126">
        <f t="shared" si="49"/>
        <v>0</v>
      </c>
      <c r="N269" s="126">
        <f t="shared" si="49"/>
        <v>0</v>
      </c>
      <c r="O269" s="126">
        <f t="shared" si="49"/>
        <v>0</v>
      </c>
      <c r="P269" s="126">
        <f t="shared" si="49"/>
        <v>0</v>
      </c>
      <c r="Q269" s="126">
        <f t="shared" si="49"/>
        <v>0</v>
      </c>
      <c r="R269" s="126">
        <f t="shared" si="49"/>
        <v>0</v>
      </c>
      <c r="S269" s="126">
        <f t="shared" si="49"/>
        <v>0</v>
      </c>
      <c r="T269" s="126">
        <f t="shared" si="49"/>
        <v>0</v>
      </c>
      <c r="U269"/>
    </row>
    <row r="270" spans="2:21">
      <c r="C270" s="160" t="s">
        <v>221</v>
      </c>
      <c r="D270" s="27"/>
      <c r="E270" s="27" t="s">
        <v>27</v>
      </c>
      <c r="H270" s="126">
        <f t="shared" ref="H270:T270" si="50">H146-H22</f>
        <v>0</v>
      </c>
      <c r="I270" s="126">
        <f t="shared" si="50"/>
        <v>0</v>
      </c>
      <c r="J270" s="126">
        <f t="shared" si="50"/>
        <v>0</v>
      </c>
      <c r="K270" s="126">
        <f t="shared" si="50"/>
        <v>0</v>
      </c>
      <c r="L270" s="126">
        <f t="shared" si="50"/>
        <v>0</v>
      </c>
      <c r="M270" s="126">
        <f t="shared" si="50"/>
        <v>0</v>
      </c>
      <c r="N270" s="126">
        <f t="shared" si="50"/>
        <v>0</v>
      </c>
      <c r="O270" s="126">
        <f t="shared" si="50"/>
        <v>0</v>
      </c>
      <c r="P270" s="126">
        <f t="shared" si="50"/>
        <v>0</v>
      </c>
      <c r="Q270" s="126">
        <f t="shared" si="50"/>
        <v>0</v>
      </c>
      <c r="R270" s="126">
        <f t="shared" si="50"/>
        <v>0</v>
      </c>
      <c r="S270" s="126">
        <f t="shared" si="50"/>
        <v>0</v>
      </c>
      <c r="T270" s="126">
        <f t="shared" si="50"/>
        <v>0</v>
      </c>
    </row>
    <row r="271" spans="2:21">
      <c r="U271"/>
    </row>
    <row r="272" spans="2:21">
      <c r="C272" s="25" t="s">
        <v>280</v>
      </c>
      <c r="D272" s="27"/>
      <c r="E272" s="27" t="s">
        <v>27</v>
      </c>
      <c r="H272" s="126">
        <f t="shared" ref="H272:T272" si="51">H148-H24</f>
        <v>0</v>
      </c>
      <c r="I272" s="126">
        <f t="shared" si="51"/>
        <v>0</v>
      </c>
      <c r="J272" s="126">
        <f t="shared" si="51"/>
        <v>0</v>
      </c>
      <c r="K272" s="126">
        <f t="shared" si="51"/>
        <v>0</v>
      </c>
      <c r="L272" s="126">
        <f t="shared" si="51"/>
        <v>0</v>
      </c>
      <c r="M272" s="126">
        <f t="shared" si="51"/>
        <v>0</v>
      </c>
      <c r="N272" s="126">
        <f t="shared" si="51"/>
        <v>0</v>
      </c>
      <c r="O272" s="126">
        <f t="shared" si="51"/>
        <v>0</v>
      </c>
      <c r="P272" s="126">
        <f t="shared" si="51"/>
        <v>0</v>
      </c>
      <c r="Q272" s="126">
        <f t="shared" si="51"/>
        <v>0</v>
      </c>
      <c r="R272" s="126">
        <f t="shared" si="51"/>
        <v>0</v>
      </c>
      <c r="S272" s="126">
        <f t="shared" si="51"/>
        <v>0</v>
      </c>
      <c r="T272" s="126">
        <f t="shared" si="51"/>
        <v>0</v>
      </c>
    </row>
    <row r="273" spans="3:21">
      <c r="U273"/>
    </row>
    <row r="274" spans="3:21">
      <c r="C274" s="26" t="s">
        <v>433</v>
      </c>
      <c r="D274" s="27"/>
      <c r="E274" s="27" t="s">
        <v>27</v>
      </c>
      <c r="H274" s="126">
        <f t="shared" ref="H274:T274" si="52">H150-H26</f>
        <v>0</v>
      </c>
      <c r="I274" s="126">
        <f t="shared" si="52"/>
        <v>0</v>
      </c>
      <c r="J274" s="126">
        <f t="shared" si="52"/>
        <v>0</v>
      </c>
      <c r="K274" s="126">
        <f t="shared" si="52"/>
        <v>0</v>
      </c>
      <c r="L274" s="126">
        <f t="shared" si="52"/>
        <v>0</v>
      </c>
      <c r="M274" s="126">
        <f t="shared" si="52"/>
        <v>0</v>
      </c>
      <c r="N274" s="126">
        <f t="shared" si="52"/>
        <v>0</v>
      </c>
      <c r="O274" s="126">
        <f t="shared" si="52"/>
        <v>0</v>
      </c>
      <c r="P274" s="126">
        <f t="shared" si="52"/>
        <v>0</v>
      </c>
      <c r="Q274" s="126">
        <f t="shared" si="52"/>
        <v>0</v>
      </c>
      <c r="R274" s="126">
        <f t="shared" si="52"/>
        <v>0</v>
      </c>
      <c r="S274" s="126">
        <f t="shared" si="52"/>
        <v>0</v>
      </c>
      <c r="T274" s="126">
        <f t="shared" si="52"/>
        <v>0</v>
      </c>
    </row>
    <row r="275" spans="3:21">
      <c r="C275" s="184" t="s">
        <v>462</v>
      </c>
      <c r="D275" s="160" t="s">
        <v>429</v>
      </c>
      <c r="E275" s="27" t="s">
        <v>27</v>
      </c>
      <c r="H275" s="126">
        <f t="shared" ref="H275:T275" si="53">H151-H27</f>
        <v>0</v>
      </c>
      <c r="I275" s="126">
        <f t="shared" si="53"/>
        <v>0</v>
      </c>
      <c r="J275" s="126">
        <f t="shared" si="53"/>
        <v>0</v>
      </c>
      <c r="K275" s="126">
        <f t="shared" si="53"/>
        <v>0</v>
      </c>
      <c r="L275" s="126">
        <f t="shared" si="53"/>
        <v>0</v>
      </c>
      <c r="M275" s="126">
        <f t="shared" si="53"/>
        <v>0</v>
      </c>
      <c r="N275" s="126">
        <f t="shared" si="53"/>
        <v>0</v>
      </c>
      <c r="O275" s="126">
        <f t="shared" si="53"/>
        <v>0</v>
      </c>
      <c r="P275" s="126">
        <f t="shared" si="53"/>
        <v>0</v>
      </c>
      <c r="Q275" s="126">
        <f t="shared" si="53"/>
        <v>0</v>
      </c>
      <c r="R275" s="126">
        <f t="shared" si="53"/>
        <v>0</v>
      </c>
      <c r="S275" s="126">
        <f t="shared" si="53"/>
        <v>0</v>
      </c>
      <c r="T275" s="126">
        <f t="shared" si="53"/>
        <v>0</v>
      </c>
    </row>
    <row r="276" spans="3:21">
      <c r="U276"/>
    </row>
    <row r="277" spans="3:21">
      <c r="C277" s="25" t="s">
        <v>146</v>
      </c>
      <c r="D277" s="27"/>
      <c r="E277" s="27" t="s">
        <v>27</v>
      </c>
      <c r="H277" s="126">
        <f t="shared" ref="H277:T277" si="54">H153-H29</f>
        <v>0</v>
      </c>
      <c r="I277" s="126">
        <f t="shared" si="54"/>
        <v>0</v>
      </c>
      <c r="J277" s="126">
        <f t="shared" si="54"/>
        <v>0</v>
      </c>
      <c r="K277" s="126">
        <f t="shared" si="54"/>
        <v>0</v>
      </c>
      <c r="L277" s="126">
        <f t="shared" si="54"/>
        <v>0</v>
      </c>
      <c r="M277" s="126">
        <f t="shared" si="54"/>
        <v>0</v>
      </c>
      <c r="N277" s="126">
        <f t="shared" si="54"/>
        <v>0</v>
      </c>
      <c r="O277" s="126">
        <f t="shared" si="54"/>
        <v>0</v>
      </c>
      <c r="P277" s="126">
        <f t="shared" si="54"/>
        <v>0</v>
      </c>
      <c r="Q277" s="126">
        <f t="shared" si="54"/>
        <v>0</v>
      </c>
      <c r="R277" s="126">
        <f t="shared" si="54"/>
        <v>0</v>
      </c>
      <c r="S277" s="126">
        <f t="shared" si="54"/>
        <v>0</v>
      </c>
      <c r="T277" s="126">
        <f t="shared" si="54"/>
        <v>0</v>
      </c>
    </row>
    <row r="278" spans="3:21">
      <c r="C278" s="25" t="s">
        <v>380</v>
      </c>
      <c r="D278" s="160"/>
      <c r="E278" s="27" t="s">
        <v>27</v>
      </c>
      <c r="H278" s="126">
        <f t="shared" ref="H278:T278" si="55">H154-H30</f>
        <v>0</v>
      </c>
      <c r="I278" s="126">
        <f t="shared" si="55"/>
        <v>0</v>
      </c>
      <c r="J278" s="126">
        <f t="shared" si="55"/>
        <v>0</v>
      </c>
      <c r="K278" s="126">
        <f t="shared" si="55"/>
        <v>0</v>
      </c>
      <c r="L278" s="126">
        <f t="shared" si="55"/>
        <v>0</v>
      </c>
      <c r="M278" s="126">
        <f t="shared" si="55"/>
        <v>0</v>
      </c>
      <c r="N278" s="126">
        <f t="shared" si="55"/>
        <v>0</v>
      </c>
      <c r="O278" s="126">
        <f t="shared" si="55"/>
        <v>0</v>
      </c>
      <c r="P278" s="126">
        <f t="shared" si="55"/>
        <v>0</v>
      </c>
      <c r="Q278" s="126">
        <f t="shared" si="55"/>
        <v>0</v>
      </c>
      <c r="R278" s="126">
        <f t="shared" si="55"/>
        <v>0</v>
      </c>
      <c r="S278" s="126">
        <f t="shared" si="55"/>
        <v>0</v>
      </c>
      <c r="T278" s="126">
        <f t="shared" si="55"/>
        <v>0</v>
      </c>
    </row>
    <row r="279" spans="3:21">
      <c r="C279" s="163" t="s">
        <v>447</v>
      </c>
      <c r="D279" s="33"/>
      <c r="E279" s="27" t="s">
        <v>27</v>
      </c>
      <c r="H279" s="126">
        <f t="shared" ref="H279:T279" si="56">H155-H31</f>
        <v>0</v>
      </c>
      <c r="I279" s="126">
        <f t="shared" si="56"/>
        <v>0</v>
      </c>
      <c r="J279" s="126">
        <f t="shared" si="56"/>
        <v>0</v>
      </c>
      <c r="K279" s="126">
        <f t="shared" si="56"/>
        <v>0</v>
      </c>
      <c r="L279" s="126">
        <f t="shared" si="56"/>
        <v>0</v>
      </c>
      <c r="M279" s="126">
        <f t="shared" si="56"/>
        <v>0</v>
      </c>
      <c r="N279" s="126">
        <f t="shared" si="56"/>
        <v>0</v>
      </c>
      <c r="O279" s="126">
        <f t="shared" si="56"/>
        <v>0</v>
      </c>
      <c r="P279" s="126">
        <f t="shared" si="56"/>
        <v>0</v>
      </c>
      <c r="Q279" s="126">
        <f t="shared" si="56"/>
        <v>0</v>
      </c>
      <c r="R279" s="126">
        <f t="shared" si="56"/>
        <v>0</v>
      </c>
      <c r="S279" s="126">
        <f t="shared" si="56"/>
        <v>0</v>
      </c>
      <c r="T279" s="126">
        <f t="shared" si="56"/>
        <v>0</v>
      </c>
    </row>
    <row r="280" spans="3:21">
      <c r="C280" s="33" t="s">
        <v>248</v>
      </c>
      <c r="D280" s="160"/>
      <c r="E280" s="27" t="s">
        <v>27</v>
      </c>
      <c r="H280" s="126">
        <f t="shared" ref="H280:T280" si="57">H156-H32</f>
        <v>0</v>
      </c>
      <c r="I280" s="126">
        <f t="shared" si="57"/>
        <v>0</v>
      </c>
      <c r="J280" s="126">
        <f t="shared" si="57"/>
        <v>0</v>
      </c>
      <c r="K280" s="126">
        <f t="shared" si="57"/>
        <v>0</v>
      </c>
      <c r="L280" s="126">
        <f t="shared" si="57"/>
        <v>0</v>
      </c>
      <c r="M280" s="126">
        <f t="shared" si="57"/>
        <v>0</v>
      </c>
      <c r="N280" s="126">
        <f t="shared" si="57"/>
        <v>0</v>
      </c>
      <c r="O280" s="126">
        <f t="shared" si="57"/>
        <v>0</v>
      </c>
      <c r="P280" s="126">
        <f t="shared" si="57"/>
        <v>0</v>
      </c>
      <c r="Q280" s="126">
        <f t="shared" si="57"/>
        <v>0</v>
      </c>
      <c r="R280" s="126">
        <f t="shared" si="57"/>
        <v>0</v>
      </c>
      <c r="S280" s="126">
        <f t="shared" si="57"/>
        <v>0</v>
      </c>
      <c r="T280" s="126">
        <f t="shared" si="57"/>
        <v>0</v>
      </c>
    </row>
    <row r="281" spans="3:21">
      <c r="C281" s="33" t="s">
        <v>249</v>
      </c>
      <c r="D281" s="160"/>
      <c r="E281" s="27" t="s">
        <v>27</v>
      </c>
      <c r="H281" s="126">
        <f t="shared" ref="H281:T281" si="58">H157-H33</f>
        <v>0</v>
      </c>
      <c r="I281" s="126">
        <f t="shared" si="58"/>
        <v>0</v>
      </c>
      <c r="J281" s="126">
        <f t="shared" si="58"/>
        <v>0</v>
      </c>
      <c r="K281" s="126">
        <f t="shared" si="58"/>
        <v>0</v>
      </c>
      <c r="L281" s="126">
        <f t="shared" si="58"/>
        <v>0</v>
      </c>
      <c r="M281" s="126">
        <f t="shared" si="58"/>
        <v>0</v>
      </c>
      <c r="N281" s="126">
        <f t="shared" si="58"/>
        <v>0</v>
      </c>
      <c r="O281" s="126">
        <f t="shared" si="58"/>
        <v>0</v>
      </c>
      <c r="P281" s="126">
        <f t="shared" si="58"/>
        <v>0</v>
      </c>
      <c r="Q281" s="126">
        <f t="shared" si="58"/>
        <v>0</v>
      </c>
      <c r="R281" s="126">
        <f t="shared" si="58"/>
        <v>0</v>
      </c>
      <c r="S281" s="126">
        <f t="shared" si="58"/>
        <v>0</v>
      </c>
      <c r="T281" s="126">
        <f t="shared" si="58"/>
        <v>0</v>
      </c>
    </row>
    <row r="282" spans="3:21">
      <c r="C282" s="162" t="s">
        <v>256</v>
      </c>
      <c r="D282" s="160"/>
      <c r="E282" s="27" t="s">
        <v>27</v>
      </c>
      <c r="H282" s="126">
        <f t="shared" ref="H282:T282" si="59">H158-H34</f>
        <v>0</v>
      </c>
      <c r="I282" s="126">
        <f t="shared" si="59"/>
        <v>0</v>
      </c>
      <c r="J282" s="126">
        <f t="shared" si="59"/>
        <v>0</v>
      </c>
      <c r="K282" s="126">
        <f t="shared" si="59"/>
        <v>0</v>
      </c>
      <c r="L282" s="126">
        <f t="shared" si="59"/>
        <v>0</v>
      </c>
      <c r="M282" s="126">
        <f t="shared" si="59"/>
        <v>0</v>
      </c>
      <c r="N282" s="126">
        <f t="shared" si="59"/>
        <v>0</v>
      </c>
      <c r="O282" s="126">
        <f t="shared" si="59"/>
        <v>0</v>
      </c>
      <c r="P282" s="126">
        <f t="shared" si="59"/>
        <v>0</v>
      </c>
      <c r="Q282" s="126">
        <f t="shared" si="59"/>
        <v>0</v>
      </c>
      <c r="R282" s="126">
        <f t="shared" si="59"/>
        <v>0</v>
      </c>
      <c r="S282" s="126">
        <f t="shared" si="59"/>
        <v>0</v>
      </c>
      <c r="T282" s="126">
        <f t="shared" si="59"/>
        <v>0</v>
      </c>
    </row>
    <row r="283" spans="3:21">
      <c r="C283" s="162" t="s">
        <v>405</v>
      </c>
      <c r="D283" s="160"/>
      <c r="E283" s="27" t="s">
        <v>27</v>
      </c>
      <c r="H283" s="126">
        <f t="shared" ref="H283:T283" si="60">H159-H35</f>
        <v>0</v>
      </c>
      <c r="I283" s="126">
        <f t="shared" si="60"/>
        <v>0</v>
      </c>
      <c r="J283" s="126">
        <f t="shared" si="60"/>
        <v>0</v>
      </c>
      <c r="K283" s="126">
        <f t="shared" si="60"/>
        <v>0</v>
      </c>
      <c r="L283" s="126">
        <f t="shared" si="60"/>
        <v>0</v>
      </c>
      <c r="M283" s="126">
        <f t="shared" si="60"/>
        <v>0</v>
      </c>
      <c r="N283" s="126">
        <f t="shared" si="60"/>
        <v>0</v>
      </c>
      <c r="O283" s="126">
        <f t="shared" si="60"/>
        <v>0</v>
      </c>
      <c r="P283" s="126">
        <f t="shared" si="60"/>
        <v>0</v>
      </c>
      <c r="Q283" s="126">
        <f t="shared" si="60"/>
        <v>0</v>
      </c>
      <c r="R283" s="126">
        <f t="shared" si="60"/>
        <v>0</v>
      </c>
      <c r="S283" s="126">
        <f t="shared" si="60"/>
        <v>0</v>
      </c>
      <c r="T283" s="126">
        <f t="shared" si="60"/>
        <v>0</v>
      </c>
    </row>
    <row r="284" spans="3:21">
      <c r="C284" s="33" t="s">
        <v>403</v>
      </c>
      <c r="D284" s="160"/>
      <c r="E284" s="27" t="s">
        <v>27</v>
      </c>
      <c r="H284" s="126">
        <f t="shared" ref="H284:T284" si="61">H160-H36</f>
        <v>0</v>
      </c>
      <c r="I284" s="126">
        <f t="shared" si="61"/>
        <v>0</v>
      </c>
      <c r="J284" s="126">
        <f t="shared" si="61"/>
        <v>0</v>
      </c>
      <c r="K284" s="126">
        <f t="shared" si="61"/>
        <v>0</v>
      </c>
      <c r="L284" s="126">
        <f t="shared" si="61"/>
        <v>0</v>
      </c>
      <c r="M284" s="126">
        <f t="shared" si="61"/>
        <v>0</v>
      </c>
      <c r="N284" s="126">
        <f t="shared" si="61"/>
        <v>0</v>
      </c>
      <c r="O284" s="126">
        <f t="shared" si="61"/>
        <v>0</v>
      </c>
      <c r="P284" s="126">
        <f t="shared" si="61"/>
        <v>0</v>
      </c>
      <c r="Q284" s="126">
        <f t="shared" si="61"/>
        <v>0</v>
      </c>
      <c r="R284" s="126">
        <f t="shared" si="61"/>
        <v>0</v>
      </c>
      <c r="S284" s="126">
        <f t="shared" si="61"/>
        <v>0</v>
      </c>
      <c r="T284" s="126">
        <f t="shared" si="61"/>
        <v>0</v>
      </c>
    </row>
    <row r="285" spans="3:21">
      <c r="C285" s="33" t="s">
        <v>252</v>
      </c>
      <c r="D285" s="160"/>
      <c r="E285" s="27" t="s">
        <v>27</v>
      </c>
      <c r="H285" s="126">
        <f t="shared" ref="H285:T285" si="62">H161-H37</f>
        <v>0</v>
      </c>
      <c r="I285" s="126">
        <f t="shared" si="62"/>
        <v>0</v>
      </c>
      <c r="J285" s="126">
        <f t="shared" si="62"/>
        <v>0</v>
      </c>
      <c r="K285" s="126">
        <f t="shared" si="62"/>
        <v>0</v>
      </c>
      <c r="L285" s="126">
        <f t="shared" si="62"/>
        <v>0</v>
      </c>
      <c r="M285" s="126">
        <f t="shared" si="62"/>
        <v>0</v>
      </c>
      <c r="N285" s="126">
        <f t="shared" si="62"/>
        <v>0</v>
      </c>
      <c r="O285" s="126">
        <f t="shared" si="62"/>
        <v>0</v>
      </c>
      <c r="P285" s="126">
        <f t="shared" si="62"/>
        <v>0</v>
      </c>
      <c r="Q285" s="126">
        <f t="shared" si="62"/>
        <v>0</v>
      </c>
      <c r="R285" s="126">
        <f t="shared" si="62"/>
        <v>0</v>
      </c>
      <c r="S285" s="126">
        <f t="shared" si="62"/>
        <v>0</v>
      </c>
      <c r="T285" s="126">
        <f t="shared" si="62"/>
        <v>0</v>
      </c>
    </row>
    <row r="286" spans="3:21">
      <c r="C286" s="44" t="s">
        <v>446</v>
      </c>
      <c r="D286" s="160"/>
      <c r="E286" s="27" t="s">
        <v>27</v>
      </c>
      <c r="H286" s="126">
        <f t="shared" ref="H286:T286" si="63">H162-H38</f>
        <v>0</v>
      </c>
      <c r="I286" s="126">
        <f t="shared" si="63"/>
        <v>0</v>
      </c>
      <c r="J286" s="126">
        <f t="shared" si="63"/>
        <v>0</v>
      </c>
      <c r="K286" s="126">
        <f t="shared" si="63"/>
        <v>0</v>
      </c>
      <c r="L286" s="126">
        <f t="shared" si="63"/>
        <v>0</v>
      </c>
      <c r="M286" s="126">
        <f t="shared" si="63"/>
        <v>0</v>
      </c>
      <c r="N286" s="126">
        <f t="shared" si="63"/>
        <v>0</v>
      </c>
      <c r="O286" s="126">
        <f t="shared" si="63"/>
        <v>0</v>
      </c>
      <c r="P286" s="126">
        <f t="shared" si="63"/>
        <v>0</v>
      </c>
      <c r="Q286" s="126">
        <f t="shared" si="63"/>
        <v>0</v>
      </c>
      <c r="R286" s="126">
        <f t="shared" si="63"/>
        <v>0</v>
      </c>
      <c r="S286" s="126">
        <f t="shared" si="63"/>
        <v>0</v>
      </c>
      <c r="T286" s="126">
        <f t="shared" si="63"/>
        <v>0</v>
      </c>
    </row>
    <row r="287" spans="3:21">
      <c r="C287" s="44" t="s">
        <v>250</v>
      </c>
      <c r="D287" s="160"/>
      <c r="E287" s="27" t="s">
        <v>27</v>
      </c>
      <c r="H287" s="126">
        <f t="shared" ref="H287:T287" si="64">H163-H39</f>
        <v>0</v>
      </c>
      <c r="I287" s="126">
        <f t="shared" si="64"/>
        <v>0</v>
      </c>
      <c r="J287" s="126">
        <f t="shared" si="64"/>
        <v>0</v>
      </c>
      <c r="K287" s="126">
        <f t="shared" si="64"/>
        <v>0</v>
      </c>
      <c r="L287" s="126">
        <f t="shared" si="64"/>
        <v>0</v>
      </c>
      <c r="M287" s="126">
        <f t="shared" si="64"/>
        <v>0</v>
      </c>
      <c r="N287" s="126">
        <f t="shared" si="64"/>
        <v>0</v>
      </c>
      <c r="O287" s="126">
        <f t="shared" si="64"/>
        <v>0</v>
      </c>
      <c r="P287" s="126">
        <f t="shared" si="64"/>
        <v>0</v>
      </c>
      <c r="Q287" s="126">
        <f t="shared" si="64"/>
        <v>0</v>
      </c>
      <c r="R287" s="126">
        <f t="shared" si="64"/>
        <v>0</v>
      </c>
      <c r="S287" s="126">
        <f t="shared" si="64"/>
        <v>0</v>
      </c>
      <c r="T287" s="126">
        <f t="shared" si="64"/>
        <v>0</v>
      </c>
    </row>
    <row r="288" spans="3:21">
      <c r="C288" s="44" t="s">
        <v>251</v>
      </c>
      <c r="D288" s="160"/>
      <c r="E288" s="27" t="s">
        <v>27</v>
      </c>
      <c r="H288" s="126">
        <f t="shared" ref="H288:T288" si="65">H164-H40</f>
        <v>0</v>
      </c>
      <c r="I288" s="126">
        <f t="shared" si="65"/>
        <v>0</v>
      </c>
      <c r="J288" s="126">
        <f t="shared" si="65"/>
        <v>0</v>
      </c>
      <c r="K288" s="126">
        <f t="shared" si="65"/>
        <v>0</v>
      </c>
      <c r="L288" s="126">
        <f t="shared" si="65"/>
        <v>0</v>
      </c>
      <c r="M288" s="126">
        <f t="shared" si="65"/>
        <v>0</v>
      </c>
      <c r="N288" s="126">
        <f t="shared" si="65"/>
        <v>0</v>
      </c>
      <c r="O288" s="126">
        <f t="shared" si="65"/>
        <v>0</v>
      </c>
      <c r="P288" s="126">
        <f t="shared" si="65"/>
        <v>0</v>
      </c>
      <c r="Q288" s="126">
        <f t="shared" si="65"/>
        <v>0</v>
      </c>
      <c r="R288" s="126">
        <f t="shared" si="65"/>
        <v>0</v>
      </c>
      <c r="S288" s="126">
        <f t="shared" si="65"/>
        <v>0</v>
      </c>
      <c r="T288" s="126">
        <f t="shared" si="65"/>
        <v>0</v>
      </c>
    </row>
    <row r="289" spans="3:21">
      <c r="C289" s="44" t="s">
        <v>404</v>
      </c>
      <c r="D289" s="160"/>
      <c r="E289" s="27" t="s">
        <v>27</v>
      </c>
      <c r="H289" s="126">
        <f t="shared" ref="H289:T289" si="66">H165-H41</f>
        <v>0</v>
      </c>
      <c r="I289" s="126">
        <f t="shared" si="66"/>
        <v>0</v>
      </c>
      <c r="J289" s="126">
        <f t="shared" si="66"/>
        <v>0</v>
      </c>
      <c r="K289" s="126">
        <f t="shared" si="66"/>
        <v>0</v>
      </c>
      <c r="L289" s="126">
        <f t="shared" si="66"/>
        <v>0</v>
      </c>
      <c r="M289" s="126">
        <f t="shared" si="66"/>
        <v>0</v>
      </c>
      <c r="N289" s="126">
        <f t="shared" si="66"/>
        <v>0</v>
      </c>
      <c r="O289" s="126">
        <f t="shared" si="66"/>
        <v>0</v>
      </c>
      <c r="P289" s="126">
        <f t="shared" si="66"/>
        <v>0</v>
      </c>
      <c r="Q289" s="126">
        <f t="shared" si="66"/>
        <v>0</v>
      </c>
      <c r="R289" s="126">
        <f t="shared" si="66"/>
        <v>0</v>
      </c>
      <c r="S289" s="126">
        <f t="shared" si="66"/>
        <v>0</v>
      </c>
      <c r="T289" s="126">
        <f t="shared" si="66"/>
        <v>0</v>
      </c>
    </row>
    <row r="290" spans="3:21">
      <c r="C290" s="25" t="s">
        <v>381</v>
      </c>
      <c r="D290" s="160"/>
      <c r="E290" s="27" t="s">
        <v>27</v>
      </c>
      <c r="H290" s="126">
        <f t="shared" ref="H290:T290" si="67">H166-H42</f>
        <v>0</v>
      </c>
      <c r="I290" s="126">
        <f t="shared" si="67"/>
        <v>0</v>
      </c>
      <c r="J290" s="126">
        <f t="shared" si="67"/>
        <v>0</v>
      </c>
      <c r="K290" s="126">
        <f t="shared" si="67"/>
        <v>0</v>
      </c>
      <c r="L290" s="126">
        <f t="shared" si="67"/>
        <v>0</v>
      </c>
      <c r="M290" s="126">
        <f t="shared" si="67"/>
        <v>0</v>
      </c>
      <c r="N290" s="126">
        <f t="shared" si="67"/>
        <v>0</v>
      </c>
      <c r="O290" s="126">
        <f t="shared" si="67"/>
        <v>0</v>
      </c>
      <c r="P290" s="126">
        <f t="shared" si="67"/>
        <v>0</v>
      </c>
      <c r="Q290" s="126">
        <f t="shared" si="67"/>
        <v>0</v>
      </c>
      <c r="R290" s="126">
        <f t="shared" si="67"/>
        <v>0</v>
      </c>
      <c r="S290" s="126">
        <f t="shared" si="67"/>
        <v>0</v>
      </c>
      <c r="T290" s="126">
        <f t="shared" si="67"/>
        <v>0</v>
      </c>
    </row>
    <row r="291" spans="3:21">
      <c r="C291" s="33" t="s">
        <v>393</v>
      </c>
      <c r="D291" s="160"/>
      <c r="E291" s="27" t="s">
        <v>27</v>
      </c>
      <c r="H291" s="126">
        <f t="shared" ref="H291:T291" si="68">H167-H43</f>
        <v>0</v>
      </c>
      <c r="I291" s="126">
        <f t="shared" si="68"/>
        <v>0</v>
      </c>
      <c r="J291" s="126">
        <f t="shared" si="68"/>
        <v>0</v>
      </c>
      <c r="K291" s="126">
        <f t="shared" si="68"/>
        <v>0</v>
      </c>
      <c r="L291" s="126">
        <f t="shared" si="68"/>
        <v>0</v>
      </c>
      <c r="M291" s="126">
        <f t="shared" si="68"/>
        <v>0</v>
      </c>
      <c r="N291" s="126">
        <f t="shared" si="68"/>
        <v>0</v>
      </c>
      <c r="O291" s="126">
        <f t="shared" si="68"/>
        <v>0</v>
      </c>
      <c r="P291" s="126">
        <f t="shared" si="68"/>
        <v>0</v>
      </c>
      <c r="Q291" s="126">
        <f t="shared" si="68"/>
        <v>0</v>
      </c>
      <c r="R291" s="126">
        <f t="shared" si="68"/>
        <v>0</v>
      </c>
      <c r="S291" s="126">
        <f t="shared" si="68"/>
        <v>0</v>
      </c>
      <c r="T291" s="126">
        <f t="shared" si="68"/>
        <v>0</v>
      </c>
    </row>
    <row r="292" spans="3:21">
      <c r="C292" s="162" t="s">
        <v>454</v>
      </c>
      <c r="D292" s="160"/>
      <c r="E292" s="27" t="s">
        <v>27</v>
      </c>
      <c r="H292" s="126">
        <f t="shared" ref="H292:T292" si="69">H168-H44</f>
        <v>0</v>
      </c>
      <c r="I292" s="126">
        <f t="shared" si="69"/>
        <v>0</v>
      </c>
      <c r="J292" s="126">
        <f t="shared" si="69"/>
        <v>0</v>
      </c>
      <c r="K292" s="126">
        <f t="shared" si="69"/>
        <v>0</v>
      </c>
      <c r="L292" s="126">
        <f t="shared" si="69"/>
        <v>0</v>
      </c>
      <c r="M292" s="126">
        <f t="shared" si="69"/>
        <v>0</v>
      </c>
      <c r="N292" s="126">
        <f t="shared" si="69"/>
        <v>0</v>
      </c>
      <c r="O292" s="126">
        <f t="shared" si="69"/>
        <v>0</v>
      </c>
      <c r="P292" s="126">
        <f t="shared" si="69"/>
        <v>0</v>
      </c>
      <c r="Q292" s="126">
        <f t="shared" si="69"/>
        <v>0</v>
      </c>
      <c r="R292" s="126">
        <f t="shared" si="69"/>
        <v>0</v>
      </c>
      <c r="S292" s="126">
        <f t="shared" si="69"/>
        <v>0</v>
      </c>
      <c r="T292" s="126">
        <f t="shared" si="69"/>
        <v>0</v>
      </c>
    </row>
    <row r="293" spans="3:21">
      <c r="C293" s="164" t="str">
        <f>C169</f>
        <v>Project 1 [Please specify]</v>
      </c>
      <c r="D293" s="160"/>
      <c r="E293" s="27" t="s">
        <v>27</v>
      </c>
      <c r="H293" s="126">
        <f t="shared" ref="H293:T293" si="70">H169-H45</f>
        <v>0</v>
      </c>
      <c r="I293" s="126">
        <f t="shared" si="70"/>
        <v>0</v>
      </c>
      <c r="J293" s="126">
        <f t="shared" si="70"/>
        <v>0</v>
      </c>
      <c r="K293" s="126">
        <f t="shared" si="70"/>
        <v>0</v>
      </c>
      <c r="L293" s="126">
        <f t="shared" si="70"/>
        <v>0</v>
      </c>
      <c r="M293" s="126">
        <f t="shared" si="70"/>
        <v>0</v>
      </c>
      <c r="N293" s="126">
        <f t="shared" si="70"/>
        <v>0</v>
      </c>
      <c r="O293" s="126">
        <f t="shared" si="70"/>
        <v>0</v>
      </c>
      <c r="P293" s="126">
        <f t="shared" si="70"/>
        <v>0</v>
      </c>
      <c r="Q293" s="126">
        <f t="shared" si="70"/>
        <v>0</v>
      </c>
      <c r="R293" s="126">
        <f t="shared" si="70"/>
        <v>0</v>
      </c>
      <c r="S293" s="126">
        <f t="shared" si="70"/>
        <v>0</v>
      </c>
      <c r="T293" s="126">
        <f t="shared" si="70"/>
        <v>0</v>
      </c>
    </row>
    <row r="294" spans="3:21">
      <c r="C294" s="164" t="str">
        <f>C170</f>
        <v>Project 2 [Please specify]</v>
      </c>
      <c r="D294" s="160"/>
      <c r="E294" s="27" t="s">
        <v>27</v>
      </c>
      <c r="H294" s="126">
        <f t="shared" ref="H294:T294" si="71">H170-H46</f>
        <v>0</v>
      </c>
      <c r="I294" s="126">
        <f t="shared" si="71"/>
        <v>0</v>
      </c>
      <c r="J294" s="126">
        <f t="shared" si="71"/>
        <v>0</v>
      </c>
      <c r="K294" s="126">
        <f t="shared" si="71"/>
        <v>0</v>
      </c>
      <c r="L294" s="126">
        <f t="shared" si="71"/>
        <v>0</v>
      </c>
      <c r="M294" s="126">
        <f t="shared" si="71"/>
        <v>0</v>
      </c>
      <c r="N294" s="126">
        <f t="shared" si="71"/>
        <v>0</v>
      </c>
      <c r="O294" s="126">
        <f t="shared" si="71"/>
        <v>0</v>
      </c>
      <c r="P294" s="126">
        <f t="shared" si="71"/>
        <v>0</v>
      </c>
      <c r="Q294" s="126">
        <f t="shared" si="71"/>
        <v>0</v>
      </c>
      <c r="R294" s="126">
        <f t="shared" si="71"/>
        <v>0</v>
      </c>
      <c r="S294" s="126">
        <f t="shared" si="71"/>
        <v>0</v>
      </c>
      <c r="T294" s="126">
        <f t="shared" si="71"/>
        <v>0</v>
      </c>
    </row>
    <row r="295" spans="3:21">
      <c r="U295"/>
    </row>
    <row r="296" spans="3:21">
      <c r="C296" s="25" t="s">
        <v>281</v>
      </c>
      <c r="D296" s="27"/>
      <c r="E296" s="27" t="s">
        <v>27</v>
      </c>
      <c r="H296" s="126">
        <f t="shared" ref="H296:T296" si="72">H172-H48</f>
        <v>0</v>
      </c>
      <c r="I296" s="126">
        <f t="shared" si="72"/>
        <v>0</v>
      </c>
      <c r="J296" s="126">
        <f t="shared" si="72"/>
        <v>0</v>
      </c>
      <c r="K296" s="126">
        <f t="shared" si="72"/>
        <v>0</v>
      </c>
      <c r="L296" s="126">
        <f t="shared" si="72"/>
        <v>0</v>
      </c>
      <c r="M296" s="126">
        <f t="shared" si="72"/>
        <v>0</v>
      </c>
      <c r="N296" s="126">
        <f t="shared" si="72"/>
        <v>0</v>
      </c>
      <c r="O296" s="126">
        <f t="shared" si="72"/>
        <v>0</v>
      </c>
      <c r="P296" s="126">
        <f t="shared" si="72"/>
        <v>0</v>
      </c>
      <c r="Q296" s="126">
        <f t="shared" si="72"/>
        <v>0</v>
      </c>
      <c r="R296" s="126">
        <f t="shared" si="72"/>
        <v>0</v>
      </c>
      <c r="S296" s="126">
        <f t="shared" si="72"/>
        <v>0</v>
      </c>
      <c r="T296" s="126">
        <f t="shared" si="72"/>
        <v>0</v>
      </c>
    </row>
    <row r="297" spans="3:21">
      <c r="C297" s="25" t="s">
        <v>380</v>
      </c>
      <c r="D297" s="160"/>
      <c r="E297" s="27" t="s">
        <v>27</v>
      </c>
      <c r="H297" s="126">
        <f t="shared" ref="H297:T297" si="73">H173-H49</f>
        <v>0</v>
      </c>
      <c r="I297" s="126">
        <f t="shared" si="73"/>
        <v>0</v>
      </c>
      <c r="J297" s="126">
        <f t="shared" si="73"/>
        <v>0</v>
      </c>
      <c r="K297" s="126">
        <f t="shared" si="73"/>
        <v>0</v>
      </c>
      <c r="L297" s="126">
        <f t="shared" si="73"/>
        <v>0</v>
      </c>
      <c r="M297" s="126">
        <f t="shared" si="73"/>
        <v>0</v>
      </c>
      <c r="N297" s="126">
        <f t="shared" si="73"/>
        <v>0</v>
      </c>
      <c r="O297" s="126">
        <f t="shared" si="73"/>
        <v>0</v>
      </c>
      <c r="P297" s="126">
        <f t="shared" si="73"/>
        <v>0</v>
      </c>
      <c r="Q297" s="126">
        <f t="shared" si="73"/>
        <v>0</v>
      </c>
      <c r="R297" s="126">
        <f t="shared" si="73"/>
        <v>0</v>
      </c>
      <c r="S297" s="126">
        <f t="shared" si="73"/>
        <v>0</v>
      </c>
      <c r="T297" s="126">
        <f t="shared" si="73"/>
        <v>0</v>
      </c>
    </row>
    <row r="298" spans="3:21">
      <c r="C298" s="163" t="s">
        <v>447</v>
      </c>
      <c r="D298" s="160"/>
      <c r="E298" s="27" t="s">
        <v>27</v>
      </c>
      <c r="H298" s="126">
        <f t="shared" ref="H298:T298" si="74">H174-H50</f>
        <v>0</v>
      </c>
      <c r="I298" s="126">
        <f t="shared" si="74"/>
        <v>0</v>
      </c>
      <c r="J298" s="126">
        <f t="shared" si="74"/>
        <v>0</v>
      </c>
      <c r="K298" s="126">
        <f t="shared" si="74"/>
        <v>0</v>
      </c>
      <c r="L298" s="126">
        <f t="shared" si="74"/>
        <v>0</v>
      </c>
      <c r="M298" s="126">
        <f t="shared" si="74"/>
        <v>0</v>
      </c>
      <c r="N298" s="126">
        <f t="shared" si="74"/>
        <v>0</v>
      </c>
      <c r="O298" s="126">
        <f t="shared" si="74"/>
        <v>0</v>
      </c>
      <c r="P298" s="126">
        <f t="shared" si="74"/>
        <v>0</v>
      </c>
      <c r="Q298" s="126">
        <f t="shared" si="74"/>
        <v>0</v>
      </c>
      <c r="R298" s="126">
        <f t="shared" si="74"/>
        <v>0</v>
      </c>
      <c r="S298" s="126">
        <f t="shared" si="74"/>
        <v>0</v>
      </c>
      <c r="T298" s="126">
        <f t="shared" si="74"/>
        <v>0</v>
      </c>
    </row>
    <row r="299" spans="3:21">
      <c r="C299" s="33" t="s">
        <v>248</v>
      </c>
      <c r="D299" s="160"/>
      <c r="E299" s="27" t="s">
        <v>27</v>
      </c>
      <c r="H299" s="126">
        <f t="shared" ref="H299:T299" si="75">H175-H51</f>
        <v>0</v>
      </c>
      <c r="I299" s="126">
        <f t="shared" si="75"/>
        <v>0</v>
      </c>
      <c r="J299" s="126">
        <f t="shared" si="75"/>
        <v>0</v>
      </c>
      <c r="K299" s="126">
        <f t="shared" si="75"/>
        <v>0</v>
      </c>
      <c r="L299" s="126">
        <f t="shared" si="75"/>
        <v>0</v>
      </c>
      <c r="M299" s="126">
        <f t="shared" si="75"/>
        <v>0</v>
      </c>
      <c r="N299" s="126">
        <f t="shared" si="75"/>
        <v>0</v>
      </c>
      <c r="O299" s="126">
        <f t="shared" si="75"/>
        <v>0</v>
      </c>
      <c r="P299" s="126">
        <f t="shared" si="75"/>
        <v>0</v>
      </c>
      <c r="Q299" s="126">
        <f t="shared" si="75"/>
        <v>0</v>
      </c>
      <c r="R299" s="126">
        <f t="shared" si="75"/>
        <v>0</v>
      </c>
      <c r="S299" s="126">
        <f t="shared" si="75"/>
        <v>0</v>
      </c>
      <c r="T299" s="126">
        <f t="shared" si="75"/>
        <v>0</v>
      </c>
    </row>
    <row r="300" spans="3:21">
      <c r="C300" s="33" t="s">
        <v>249</v>
      </c>
      <c r="D300" s="160"/>
      <c r="E300" s="27" t="s">
        <v>27</v>
      </c>
      <c r="H300" s="126">
        <f t="shared" ref="H300:T300" si="76">H176-H52</f>
        <v>0</v>
      </c>
      <c r="I300" s="126">
        <f t="shared" si="76"/>
        <v>0</v>
      </c>
      <c r="J300" s="126">
        <f t="shared" si="76"/>
        <v>0</v>
      </c>
      <c r="K300" s="126">
        <f t="shared" si="76"/>
        <v>0</v>
      </c>
      <c r="L300" s="126">
        <f t="shared" si="76"/>
        <v>0</v>
      </c>
      <c r="M300" s="126">
        <f t="shared" si="76"/>
        <v>0</v>
      </c>
      <c r="N300" s="126">
        <f t="shared" si="76"/>
        <v>0</v>
      </c>
      <c r="O300" s="126">
        <f t="shared" si="76"/>
        <v>0</v>
      </c>
      <c r="P300" s="126">
        <f t="shared" si="76"/>
        <v>0</v>
      </c>
      <c r="Q300" s="126">
        <f t="shared" si="76"/>
        <v>0</v>
      </c>
      <c r="R300" s="126">
        <f t="shared" si="76"/>
        <v>0</v>
      </c>
      <c r="S300" s="126">
        <f t="shared" si="76"/>
        <v>0</v>
      </c>
      <c r="T300" s="126">
        <f t="shared" si="76"/>
        <v>0</v>
      </c>
    </row>
    <row r="301" spans="3:21">
      <c r="C301" s="162" t="s">
        <v>256</v>
      </c>
      <c r="D301" s="160"/>
      <c r="E301" s="27" t="s">
        <v>27</v>
      </c>
      <c r="H301" s="126">
        <f t="shared" ref="H301:T301" si="77">H177-H53</f>
        <v>0</v>
      </c>
      <c r="I301" s="126">
        <f t="shared" si="77"/>
        <v>0</v>
      </c>
      <c r="J301" s="126">
        <f t="shared" si="77"/>
        <v>0</v>
      </c>
      <c r="K301" s="126">
        <f t="shared" si="77"/>
        <v>0</v>
      </c>
      <c r="L301" s="126">
        <f t="shared" si="77"/>
        <v>0</v>
      </c>
      <c r="M301" s="126">
        <f t="shared" si="77"/>
        <v>0</v>
      </c>
      <c r="N301" s="126">
        <f t="shared" si="77"/>
        <v>0</v>
      </c>
      <c r="O301" s="126">
        <f t="shared" si="77"/>
        <v>0</v>
      </c>
      <c r="P301" s="126">
        <f t="shared" si="77"/>
        <v>0</v>
      </c>
      <c r="Q301" s="126">
        <f t="shared" si="77"/>
        <v>0</v>
      </c>
      <c r="R301" s="126">
        <f t="shared" si="77"/>
        <v>0</v>
      </c>
      <c r="S301" s="126">
        <f t="shared" si="77"/>
        <v>0</v>
      </c>
      <c r="T301" s="126">
        <f t="shared" si="77"/>
        <v>0</v>
      </c>
    </row>
    <row r="302" spans="3:21">
      <c r="C302" s="162" t="s">
        <v>405</v>
      </c>
      <c r="D302" s="160"/>
      <c r="E302" s="27" t="s">
        <v>27</v>
      </c>
      <c r="H302" s="126">
        <f t="shared" ref="H302:T302" si="78">H178-H54</f>
        <v>0</v>
      </c>
      <c r="I302" s="126">
        <f t="shared" si="78"/>
        <v>0</v>
      </c>
      <c r="J302" s="126">
        <f t="shared" si="78"/>
        <v>0</v>
      </c>
      <c r="K302" s="126">
        <f t="shared" si="78"/>
        <v>0</v>
      </c>
      <c r="L302" s="126">
        <f t="shared" si="78"/>
        <v>0</v>
      </c>
      <c r="M302" s="126">
        <f t="shared" si="78"/>
        <v>0</v>
      </c>
      <c r="N302" s="126">
        <f t="shared" si="78"/>
        <v>0</v>
      </c>
      <c r="O302" s="126">
        <f t="shared" si="78"/>
        <v>0</v>
      </c>
      <c r="P302" s="126">
        <f t="shared" si="78"/>
        <v>0</v>
      </c>
      <c r="Q302" s="126">
        <f t="shared" si="78"/>
        <v>0</v>
      </c>
      <c r="R302" s="126">
        <f t="shared" si="78"/>
        <v>0</v>
      </c>
      <c r="S302" s="126">
        <f t="shared" si="78"/>
        <v>0</v>
      </c>
      <c r="T302" s="126">
        <f t="shared" si="78"/>
        <v>0</v>
      </c>
    </row>
    <row r="303" spans="3:21">
      <c r="C303" s="33" t="s">
        <v>403</v>
      </c>
      <c r="D303" s="160"/>
      <c r="E303" s="27" t="s">
        <v>27</v>
      </c>
      <c r="H303" s="126">
        <f t="shared" ref="H303:T303" si="79">H179-H55</f>
        <v>0</v>
      </c>
      <c r="I303" s="126">
        <f t="shared" si="79"/>
        <v>0</v>
      </c>
      <c r="J303" s="126">
        <f t="shared" si="79"/>
        <v>0</v>
      </c>
      <c r="K303" s="126">
        <f t="shared" si="79"/>
        <v>0</v>
      </c>
      <c r="L303" s="126">
        <f t="shared" si="79"/>
        <v>0</v>
      </c>
      <c r="M303" s="126">
        <f t="shared" si="79"/>
        <v>0</v>
      </c>
      <c r="N303" s="126">
        <f t="shared" si="79"/>
        <v>0</v>
      </c>
      <c r="O303" s="126">
        <f t="shared" si="79"/>
        <v>0</v>
      </c>
      <c r="P303" s="126">
        <f t="shared" si="79"/>
        <v>0</v>
      </c>
      <c r="Q303" s="126">
        <f t="shared" si="79"/>
        <v>0</v>
      </c>
      <c r="R303" s="126">
        <f t="shared" si="79"/>
        <v>0</v>
      </c>
      <c r="S303" s="126">
        <f t="shared" si="79"/>
        <v>0</v>
      </c>
      <c r="T303" s="126">
        <f t="shared" si="79"/>
        <v>0</v>
      </c>
    </row>
    <row r="304" spans="3:21">
      <c r="C304" s="33" t="s">
        <v>252</v>
      </c>
      <c r="D304" s="160"/>
      <c r="E304" s="27" t="s">
        <v>27</v>
      </c>
      <c r="H304" s="126">
        <f t="shared" ref="H304:T304" si="80">H180-H56</f>
        <v>0</v>
      </c>
      <c r="I304" s="126">
        <f t="shared" si="80"/>
        <v>0</v>
      </c>
      <c r="J304" s="126">
        <f t="shared" si="80"/>
        <v>0</v>
      </c>
      <c r="K304" s="126">
        <f t="shared" si="80"/>
        <v>0</v>
      </c>
      <c r="L304" s="126">
        <f t="shared" si="80"/>
        <v>0</v>
      </c>
      <c r="M304" s="126">
        <f t="shared" si="80"/>
        <v>0</v>
      </c>
      <c r="N304" s="126">
        <f t="shared" si="80"/>
        <v>0</v>
      </c>
      <c r="O304" s="126">
        <f t="shared" si="80"/>
        <v>0</v>
      </c>
      <c r="P304" s="126">
        <f t="shared" si="80"/>
        <v>0</v>
      </c>
      <c r="Q304" s="126">
        <f t="shared" si="80"/>
        <v>0</v>
      </c>
      <c r="R304" s="126">
        <f t="shared" si="80"/>
        <v>0</v>
      </c>
      <c r="S304" s="126">
        <f t="shared" si="80"/>
        <v>0</v>
      </c>
      <c r="T304" s="126">
        <f t="shared" si="80"/>
        <v>0</v>
      </c>
    </row>
    <row r="305" spans="3:21">
      <c r="C305" s="44" t="s">
        <v>446</v>
      </c>
      <c r="D305" s="160"/>
      <c r="E305" s="27" t="s">
        <v>27</v>
      </c>
      <c r="H305" s="126">
        <f t="shared" ref="H305:T305" si="81">H181-H57</f>
        <v>0</v>
      </c>
      <c r="I305" s="126">
        <f t="shared" si="81"/>
        <v>0</v>
      </c>
      <c r="J305" s="126">
        <f t="shared" si="81"/>
        <v>0</v>
      </c>
      <c r="K305" s="126">
        <f t="shared" si="81"/>
        <v>0</v>
      </c>
      <c r="L305" s="126">
        <f t="shared" si="81"/>
        <v>0</v>
      </c>
      <c r="M305" s="126">
        <f t="shared" si="81"/>
        <v>0</v>
      </c>
      <c r="N305" s="126">
        <f t="shared" si="81"/>
        <v>0</v>
      </c>
      <c r="O305" s="126">
        <f t="shared" si="81"/>
        <v>0</v>
      </c>
      <c r="P305" s="126">
        <f t="shared" si="81"/>
        <v>0</v>
      </c>
      <c r="Q305" s="126">
        <f t="shared" si="81"/>
        <v>0</v>
      </c>
      <c r="R305" s="126">
        <f t="shared" si="81"/>
        <v>0</v>
      </c>
      <c r="S305" s="126">
        <f t="shared" si="81"/>
        <v>0</v>
      </c>
      <c r="T305" s="126">
        <f t="shared" si="81"/>
        <v>0</v>
      </c>
    </row>
    <row r="306" spans="3:21">
      <c r="C306" s="163" t="s">
        <v>250</v>
      </c>
      <c r="D306" s="160"/>
      <c r="E306" s="27" t="s">
        <v>27</v>
      </c>
      <c r="H306" s="126">
        <f t="shared" ref="H306:T306" si="82">H182-H58</f>
        <v>0</v>
      </c>
      <c r="I306" s="126">
        <f t="shared" si="82"/>
        <v>0</v>
      </c>
      <c r="J306" s="126">
        <f t="shared" si="82"/>
        <v>0</v>
      </c>
      <c r="K306" s="126">
        <f t="shared" si="82"/>
        <v>0</v>
      </c>
      <c r="L306" s="126">
        <f t="shared" si="82"/>
        <v>0</v>
      </c>
      <c r="M306" s="126">
        <f t="shared" si="82"/>
        <v>0</v>
      </c>
      <c r="N306" s="126">
        <f t="shared" si="82"/>
        <v>0</v>
      </c>
      <c r="O306" s="126">
        <f t="shared" si="82"/>
        <v>0</v>
      </c>
      <c r="P306" s="126">
        <f t="shared" si="82"/>
        <v>0</v>
      </c>
      <c r="Q306" s="126">
        <f t="shared" si="82"/>
        <v>0</v>
      </c>
      <c r="R306" s="126">
        <f t="shared" si="82"/>
        <v>0</v>
      </c>
      <c r="S306" s="126">
        <f t="shared" si="82"/>
        <v>0</v>
      </c>
      <c r="T306" s="126">
        <f t="shared" si="82"/>
        <v>0</v>
      </c>
    </row>
    <row r="307" spans="3:21">
      <c r="C307" s="163" t="s">
        <v>251</v>
      </c>
      <c r="D307" s="160"/>
      <c r="E307" s="27" t="s">
        <v>27</v>
      </c>
      <c r="H307" s="126">
        <f t="shared" ref="H307:T307" si="83">H183-H59</f>
        <v>0</v>
      </c>
      <c r="I307" s="126">
        <f t="shared" si="83"/>
        <v>0</v>
      </c>
      <c r="J307" s="126">
        <f t="shared" si="83"/>
        <v>0</v>
      </c>
      <c r="K307" s="126">
        <f t="shared" si="83"/>
        <v>0</v>
      </c>
      <c r="L307" s="126">
        <f t="shared" si="83"/>
        <v>0</v>
      </c>
      <c r="M307" s="126">
        <f t="shared" si="83"/>
        <v>0</v>
      </c>
      <c r="N307" s="126">
        <f t="shared" si="83"/>
        <v>0</v>
      </c>
      <c r="O307" s="126">
        <f t="shared" si="83"/>
        <v>0</v>
      </c>
      <c r="P307" s="126">
        <f t="shared" si="83"/>
        <v>0</v>
      </c>
      <c r="Q307" s="126">
        <f t="shared" si="83"/>
        <v>0</v>
      </c>
      <c r="R307" s="126">
        <f t="shared" si="83"/>
        <v>0</v>
      </c>
      <c r="S307" s="126">
        <f t="shared" si="83"/>
        <v>0</v>
      </c>
      <c r="T307" s="126">
        <f t="shared" si="83"/>
        <v>0</v>
      </c>
    </row>
    <row r="308" spans="3:21">
      <c r="C308" s="163" t="s">
        <v>257</v>
      </c>
      <c r="D308" s="160"/>
      <c r="E308" s="27" t="s">
        <v>27</v>
      </c>
      <c r="H308" s="126">
        <f t="shared" ref="H308:T308" si="84">H184-H60</f>
        <v>0</v>
      </c>
      <c r="I308" s="126">
        <f t="shared" si="84"/>
        <v>0</v>
      </c>
      <c r="J308" s="126">
        <f t="shared" si="84"/>
        <v>0</v>
      </c>
      <c r="K308" s="126">
        <f t="shared" si="84"/>
        <v>0</v>
      </c>
      <c r="L308" s="126">
        <f t="shared" si="84"/>
        <v>0</v>
      </c>
      <c r="M308" s="126">
        <f t="shared" si="84"/>
        <v>0</v>
      </c>
      <c r="N308" s="126">
        <f t="shared" si="84"/>
        <v>0</v>
      </c>
      <c r="O308" s="126">
        <f t="shared" si="84"/>
        <v>0</v>
      </c>
      <c r="P308" s="126">
        <f t="shared" si="84"/>
        <v>0</v>
      </c>
      <c r="Q308" s="126">
        <f t="shared" si="84"/>
        <v>0</v>
      </c>
      <c r="R308" s="126">
        <f t="shared" si="84"/>
        <v>0</v>
      </c>
      <c r="S308" s="126">
        <f t="shared" si="84"/>
        <v>0</v>
      </c>
      <c r="T308" s="126">
        <f t="shared" si="84"/>
        <v>0</v>
      </c>
    </row>
    <row r="309" spans="3:21">
      <c r="C309" s="163" t="s">
        <v>258</v>
      </c>
      <c r="D309" s="160"/>
      <c r="E309" s="27" t="s">
        <v>27</v>
      </c>
      <c r="H309" s="126">
        <f t="shared" ref="H309:T309" si="85">H185-H61</f>
        <v>0</v>
      </c>
      <c r="I309" s="126">
        <f t="shared" si="85"/>
        <v>0</v>
      </c>
      <c r="J309" s="126">
        <f t="shared" si="85"/>
        <v>0</v>
      </c>
      <c r="K309" s="126">
        <f t="shared" si="85"/>
        <v>0</v>
      </c>
      <c r="L309" s="126">
        <f t="shared" si="85"/>
        <v>0</v>
      </c>
      <c r="M309" s="126">
        <f t="shared" si="85"/>
        <v>0</v>
      </c>
      <c r="N309" s="126">
        <f t="shared" si="85"/>
        <v>0</v>
      </c>
      <c r="O309" s="126">
        <f t="shared" si="85"/>
        <v>0</v>
      </c>
      <c r="P309" s="126">
        <f t="shared" si="85"/>
        <v>0</v>
      </c>
      <c r="Q309" s="126">
        <f t="shared" si="85"/>
        <v>0</v>
      </c>
      <c r="R309" s="126">
        <f t="shared" si="85"/>
        <v>0</v>
      </c>
      <c r="S309" s="126">
        <f t="shared" si="85"/>
        <v>0</v>
      </c>
      <c r="T309" s="126">
        <f t="shared" si="85"/>
        <v>0</v>
      </c>
    </row>
    <row r="310" spans="3:21">
      <c r="C310" s="44" t="s">
        <v>404</v>
      </c>
      <c r="D310" s="160"/>
      <c r="E310" s="27" t="s">
        <v>27</v>
      </c>
      <c r="H310" s="126">
        <f t="shared" ref="H310:T310" si="86">H186-H62</f>
        <v>0</v>
      </c>
      <c r="I310" s="126">
        <f t="shared" si="86"/>
        <v>0</v>
      </c>
      <c r="J310" s="126">
        <f t="shared" si="86"/>
        <v>0</v>
      </c>
      <c r="K310" s="126">
        <f t="shared" si="86"/>
        <v>0</v>
      </c>
      <c r="L310" s="126">
        <f t="shared" si="86"/>
        <v>0</v>
      </c>
      <c r="M310" s="126">
        <f t="shared" si="86"/>
        <v>0</v>
      </c>
      <c r="N310" s="126">
        <f t="shared" si="86"/>
        <v>0</v>
      </c>
      <c r="O310" s="126">
        <f t="shared" si="86"/>
        <v>0</v>
      </c>
      <c r="P310" s="126">
        <f t="shared" si="86"/>
        <v>0</v>
      </c>
      <c r="Q310" s="126">
        <f t="shared" si="86"/>
        <v>0</v>
      </c>
      <c r="R310" s="126">
        <f t="shared" si="86"/>
        <v>0</v>
      </c>
      <c r="S310" s="126">
        <f t="shared" si="86"/>
        <v>0</v>
      </c>
      <c r="T310" s="126">
        <f t="shared" si="86"/>
        <v>0</v>
      </c>
    </row>
    <row r="311" spans="3:21">
      <c r="C311" s="25" t="s">
        <v>381</v>
      </c>
      <c r="D311" s="160"/>
      <c r="E311" s="27" t="s">
        <v>27</v>
      </c>
      <c r="H311" s="126">
        <f t="shared" ref="H311:T311" si="87">H187-H63</f>
        <v>0</v>
      </c>
      <c r="I311" s="126">
        <f t="shared" si="87"/>
        <v>0</v>
      </c>
      <c r="J311" s="126">
        <f t="shared" si="87"/>
        <v>0</v>
      </c>
      <c r="K311" s="126">
        <f t="shared" si="87"/>
        <v>0</v>
      </c>
      <c r="L311" s="126">
        <f t="shared" si="87"/>
        <v>0</v>
      </c>
      <c r="M311" s="126">
        <f t="shared" si="87"/>
        <v>0</v>
      </c>
      <c r="N311" s="126">
        <f t="shared" si="87"/>
        <v>0</v>
      </c>
      <c r="O311" s="126">
        <f t="shared" si="87"/>
        <v>0</v>
      </c>
      <c r="P311" s="126">
        <f t="shared" si="87"/>
        <v>0</v>
      </c>
      <c r="Q311" s="126">
        <f t="shared" si="87"/>
        <v>0</v>
      </c>
      <c r="R311" s="126">
        <f t="shared" si="87"/>
        <v>0</v>
      </c>
      <c r="S311" s="126">
        <f t="shared" si="87"/>
        <v>0</v>
      </c>
      <c r="T311" s="126">
        <f t="shared" si="87"/>
        <v>0</v>
      </c>
    </row>
    <row r="312" spans="3:21">
      <c r="C312" s="33" t="s">
        <v>393</v>
      </c>
      <c r="D312" s="160"/>
      <c r="E312" s="27" t="s">
        <v>27</v>
      </c>
      <c r="H312" s="126">
        <f t="shared" ref="H312:T312" si="88">H188-H64</f>
        <v>0</v>
      </c>
      <c r="I312" s="126">
        <f t="shared" si="88"/>
        <v>0</v>
      </c>
      <c r="J312" s="126">
        <f t="shared" si="88"/>
        <v>0</v>
      </c>
      <c r="K312" s="126">
        <f t="shared" si="88"/>
        <v>0</v>
      </c>
      <c r="L312" s="126">
        <f t="shared" si="88"/>
        <v>0</v>
      </c>
      <c r="M312" s="126">
        <f t="shared" si="88"/>
        <v>0</v>
      </c>
      <c r="N312" s="126">
        <f t="shared" si="88"/>
        <v>0</v>
      </c>
      <c r="O312" s="126">
        <f t="shared" si="88"/>
        <v>0</v>
      </c>
      <c r="P312" s="126">
        <f t="shared" si="88"/>
        <v>0</v>
      </c>
      <c r="Q312" s="126">
        <f t="shared" si="88"/>
        <v>0</v>
      </c>
      <c r="R312" s="126">
        <f t="shared" si="88"/>
        <v>0</v>
      </c>
      <c r="S312" s="126">
        <f t="shared" si="88"/>
        <v>0</v>
      </c>
      <c r="T312" s="126">
        <f t="shared" si="88"/>
        <v>0</v>
      </c>
    </row>
    <row r="313" spans="3:21">
      <c r="C313" s="162" t="s">
        <v>454</v>
      </c>
      <c r="D313" s="160"/>
      <c r="E313" s="27" t="s">
        <v>27</v>
      </c>
      <c r="H313" s="126">
        <f t="shared" ref="H313:T313" si="89">H189-H65</f>
        <v>0</v>
      </c>
      <c r="I313" s="126">
        <f t="shared" si="89"/>
        <v>0</v>
      </c>
      <c r="J313" s="126">
        <f t="shared" si="89"/>
        <v>0</v>
      </c>
      <c r="K313" s="126">
        <f t="shared" si="89"/>
        <v>0</v>
      </c>
      <c r="L313" s="126">
        <f t="shared" si="89"/>
        <v>0</v>
      </c>
      <c r="M313" s="126">
        <f t="shared" si="89"/>
        <v>0</v>
      </c>
      <c r="N313" s="126">
        <f t="shared" si="89"/>
        <v>0</v>
      </c>
      <c r="O313" s="126">
        <f t="shared" si="89"/>
        <v>0</v>
      </c>
      <c r="P313" s="126">
        <f t="shared" si="89"/>
        <v>0</v>
      </c>
      <c r="Q313" s="126">
        <f t="shared" si="89"/>
        <v>0</v>
      </c>
      <c r="R313" s="126">
        <f t="shared" si="89"/>
        <v>0</v>
      </c>
      <c r="S313" s="126">
        <f t="shared" si="89"/>
        <v>0</v>
      </c>
      <c r="T313" s="126">
        <f t="shared" si="89"/>
        <v>0</v>
      </c>
    </row>
    <row r="314" spans="3:21">
      <c r="C314" s="164" t="str">
        <f>C190</f>
        <v>Project 1 [Please specify]</v>
      </c>
      <c r="D314" s="160"/>
      <c r="E314" s="27" t="s">
        <v>27</v>
      </c>
      <c r="H314" s="126">
        <f t="shared" ref="H314:T314" si="90">H190-H66</f>
        <v>0</v>
      </c>
      <c r="I314" s="126">
        <f t="shared" si="90"/>
        <v>0</v>
      </c>
      <c r="J314" s="126">
        <f t="shared" si="90"/>
        <v>0</v>
      </c>
      <c r="K314" s="126">
        <f t="shared" si="90"/>
        <v>0</v>
      </c>
      <c r="L314" s="126">
        <f t="shared" si="90"/>
        <v>0</v>
      </c>
      <c r="M314" s="126">
        <f t="shared" si="90"/>
        <v>0</v>
      </c>
      <c r="N314" s="126">
        <f t="shared" si="90"/>
        <v>0</v>
      </c>
      <c r="O314" s="126">
        <f t="shared" si="90"/>
        <v>0</v>
      </c>
      <c r="P314" s="126">
        <f t="shared" si="90"/>
        <v>0</v>
      </c>
      <c r="Q314" s="126">
        <f t="shared" si="90"/>
        <v>0</v>
      </c>
      <c r="R314" s="126">
        <f t="shared" si="90"/>
        <v>0</v>
      </c>
      <c r="S314" s="126">
        <f t="shared" si="90"/>
        <v>0</v>
      </c>
      <c r="T314" s="126">
        <f t="shared" si="90"/>
        <v>0</v>
      </c>
    </row>
    <row r="315" spans="3:21">
      <c r="C315" s="164" t="str">
        <f>C191</f>
        <v>Project 2 [Please specify]</v>
      </c>
      <c r="D315" s="26"/>
      <c r="E315" s="27" t="s">
        <v>27</v>
      </c>
      <c r="H315" s="126">
        <f t="shared" ref="H315:T315" si="91">H191-H67</f>
        <v>0</v>
      </c>
      <c r="I315" s="126">
        <f t="shared" si="91"/>
        <v>0</v>
      </c>
      <c r="J315" s="126">
        <f t="shared" si="91"/>
        <v>0</v>
      </c>
      <c r="K315" s="126">
        <f t="shared" si="91"/>
        <v>0</v>
      </c>
      <c r="L315" s="126">
        <f t="shared" si="91"/>
        <v>0</v>
      </c>
      <c r="M315" s="126">
        <f t="shared" si="91"/>
        <v>0</v>
      </c>
      <c r="N315" s="126">
        <f t="shared" si="91"/>
        <v>0</v>
      </c>
      <c r="O315" s="126">
        <f t="shared" si="91"/>
        <v>0</v>
      </c>
      <c r="P315" s="126">
        <f t="shared" si="91"/>
        <v>0</v>
      </c>
      <c r="Q315" s="126">
        <f t="shared" si="91"/>
        <v>0</v>
      </c>
      <c r="R315" s="126">
        <f t="shared" si="91"/>
        <v>0</v>
      </c>
      <c r="S315" s="126">
        <f t="shared" si="91"/>
        <v>0</v>
      </c>
      <c r="T315" s="126">
        <f t="shared" si="91"/>
        <v>0</v>
      </c>
    </row>
    <row r="316" spans="3:21">
      <c r="U316"/>
    </row>
    <row r="317" spans="3:21">
      <c r="C317" s="25" t="s">
        <v>282</v>
      </c>
      <c r="D317" s="27"/>
      <c r="E317" s="27" t="s">
        <v>27</v>
      </c>
      <c r="H317" s="126">
        <f t="shared" ref="H317:T317" si="92">H193-H69</f>
        <v>0</v>
      </c>
      <c r="I317" s="126">
        <f t="shared" si="92"/>
        <v>0</v>
      </c>
      <c r="J317" s="126">
        <f t="shared" si="92"/>
        <v>0</v>
      </c>
      <c r="K317" s="126">
        <f t="shared" si="92"/>
        <v>0</v>
      </c>
      <c r="L317" s="126">
        <f t="shared" si="92"/>
        <v>0</v>
      </c>
      <c r="M317" s="126">
        <f t="shared" si="92"/>
        <v>0</v>
      </c>
      <c r="N317" s="126">
        <f t="shared" si="92"/>
        <v>0</v>
      </c>
      <c r="O317" s="126">
        <f t="shared" si="92"/>
        <v>0</v>
      </c>
      <c r="P317" s="126">
        <f t="shared" si="92"/>
        <v>0</v>
      </c>
      <c r="Q317" s="126">
        <f t="shared" si="92"/>
        <v>0</v>
      </c>
      <c r="R317" s="126">
        <f t="shared" si="92"/>
        <v>0</v>
      </c>
      <c r="S317" s="126">
        <f t="shared" si="92"/>
        <v>0</v>
      </c>
      <c r="T317" s="126">
        <f t="shared" si="92"/>
        <v>0</v>
      </c>
    </row>
    <row r="318" spans="3:21">
      <c r="C318" s="25" t="s">
        <v>380</v>
      </c>
      <c r="D318" s="160"/>
      <c r="E318" s="27" t="s">
        <v>27</v>
      </c>
      <c r="H318" s="126">
        <f t="shared" ref="H318:T318" si="93">H194-H70</f>
        <v>0</v>
      </c>
      <c r="I318" s="126">
        <f t="shared" si="93"/>
        <v>0</v>
      </c>
      <c r="J318" s="126">
        <f t="shared" si="93"/>
        <v>0</v>
      </c>
      <c r="K318" s="126">
        <f t="shared" si="93"/>
        <v>0</v>
      </c>
      <c r="L318" s="126">
        <f t="shared" si="93"/>
        <v>0</v>
      </c>
      <c r="M318" s="126">
        <f t="shared" si="93"/>
        <v>0</v>
      </c>
      <c r="N318" s="126">
        <f t="shared" si="93"/>
        <v>0</v>
      </c>
      <c r="O318" s="126">
        <f t="shared" si="93"/>
        <v>0</v>
      </c>
      <c r="P318" s="126">
        <f t="shared" si="93"/>
        <v>0</v>
      </c>
      <c r="Q318" s="126">
        <f t="shared" si="93"/>
        <v>0</v>
      </c>
      <c r="R318" s="126">
        <f t="shared" si="93"/>
        <v>0</v>
      </c>
      <c r="S318" s="126">
        <f t="shared" si="93"/>
        <v>0</v>
      </c>
      <c r="T318" s="126">
        <f t="shared" si="93"/>
        <v>0</v>
      </c>
    </row>
    <row r="319" spans="3:21">
      <c r="C319" s="163" t="s">
        <v>447</v>
      </c>
      <c r="D319" s="160"/>
      <c r="E319" s="27" t="s">
        <v>27</v>
      </c>
      <c r="H319" s="126">
        <f t="shared" ref="H319:T319" si="94">H195-H71</f>
        <v>0</v>
      </c>
      <c r="I319" s="126">
        <f t="shared" si="94"/>
        <v>0</v>
      </c>
      <c r="J319" s="126">
        <f t="shared" si="94"/>
        <v>0</v>
      </c>
      <c r="K319" s="126">
        <f t="shared" si="94"/>
        <v>0</v>
      </c>
      <c r="L319" s="126">
        <f t="shared" si="94"/>
        <v>0</v>
      </c>
      <c r="M319" s="126">
        <f t="shared" si="94"/>
        <v>0</v>
      </c>
      <c r="N319" s="126">
        <f t="shared" si="94"/>
        <v>0</v>
      </c>
      <c r="O319" s="126">
        <f t="shared" si="94"/>
        <v>0</v>
      </c>
      <c r="P319" s="126">
        <f t="shared" si="94"/>
        <v>0</v>
      </c>
      <c r="Q319" s="126">
        <f t="shared" si="94"/>
        <v>0</v>
      </c>
      <c r="R319" s="126">
        <f t="shared" si="94"/>
        <v>0</v>
      </c>
      <c r="S319" s="126">
        <f t="shared" si="94"/>
        <v>0</v>
      </c>
      <c r="T319" s="126">
        <f t="shared" si="94"/>
        <v>0</v>
      </c>
    </row>
    <row r="320" spans="3:21">
      <c r="C320" s="33" t="s">
        <v>248</v>
      </c>
      <c r="D320" s="160"/>
      <c r="E320" s="27" t="s">
        <v>27</v>
      </c>
      <c r="H320" s="126">
        <f t="shared" ref="H320:T320" si="95">H196-H72</f>
        <v>0</v>
      </c>
      <c r="I320" s="126">
        <f t="shared" si="95"/>
        <v>0</v>
      </c>
      <c r="J320" s="126">
        <f t="shared" si="95"/>
        <v>0</v>
      </c>
      <c r="K320" s="126">
        <f t="shared" si="95"/>
        <v>0</v>
      </c>
      <c r="L320" s="126">
        <f t="shared" si="95"/>
        <v>0</v>
      </c>
      <c r="M320" s="126">
        <f t="shared" si="95"/>
        <v>0</v>
      </c>
      <c r="N320" s="126">
        <f t="shared" si="95"/>
        <v>0</v>
      </c>
      <c r="O320" s="126">
        <f t="shared" si="95"/>
        <v>0</v>
      </c>
      <c r="P320" s="126">
        <f t="shared" si="95"/>
        <v>0</v>
      </c>
      <c r="Q320" s="126">
        <f t="shared" si="95"/>
        <v>0</v>
      </c>
      <c r="R320" s="126">
        <f t="shared" si="95"/>
        <v>0</v>
      </c>
      <c r="S320" s="126">
        <f t="shared" si="95"/>
        <v>0</v>
      </c>
      <c r="T320" s="126">
        <f t="shared" si="95"/>
        <v>0</v>
      </c>
    </row>
    <row r="321" spans="3:20">
      <c r="C321" s="33" t="s">
        <v>249</v>
      </c>
      <c r="D321" s="160"/>
      <c r="E321" s="27" t="s">
        <v>27</v>
      </c>
      <c r="H321" s="126">
        <f t="shared" ref="H321:T321" si="96">H197-H73</f>
        <v>0</v>
      </c>
      <c r="I321" s="126">
        <f t="shared" si="96"/>
        <v>0</v>
      </c>
      <c r="J321" s="126">
        <f t="shared" si="96"/>
        <v>0</v>
      </c>
      <c r="K321" s="126">
        <f t="shared" si="96"/>
        <v>0</v>
      </c>
      <c r="L321" s="126">
        <f t="shared" si="96"/>
        <v>0</v>
      </c>
      <c r="M321" s="126">
        <f t="shared" si="96"/>
        <v>0</v>
      </c>
      <c r="N321" s="126">
        <f t="shared" si="96"/>
        <v>0</v>
      </c>
      <c r="O321" s="126">
        <f t="shared" si="96"/>
        <v>0</v>
      </c>
      <c r="P321" s="126">
        <f t="shared" si="96"/>
        <v>0</v>
      </c>
      <c r="Q321" s="126">
        <f t="shared" si="96"/>
        <v>0</v>
      </c>
      <c r="R321" s="126">
        <f t="shared" si="96"/>
        <v>0</v>
      </c>
      <c r="S321" s="126">
        <f t="shared" si="96"/>
        <v>0</v>
      </c>
      <c r="T321" s="126">
        <f t="shared" si="96"/>
        <v>0</v>
      </c>
    </row>
    <row r="322" spans="3:20">
      <c r="C322" s="162" t="s">
        <v>256</v>
      </c>
      <c r="D322" s="160"/>
      <c r="E322" s="27" t="s">
        <v>27</v>
      </c>
      <c r="H322" s="126">
        <f t="shared" ref="H322:T322" si="97">H198-H74</f>
        <v>0</v>
      </c>
      <c r="I322" s="126">
        <f t="shared" si="97"/>
        <v>0</v>
      </c>
      <c r="J322" s="126">
        <f t="shared" si="97"/>
        <v>0</v>
      </c>
      <c r="K322" s="126">
        <f t="shared" si="97"/>
        <v>0</v>
      </c>
      <c r="L322" s="126">
        <f t="shared" si="97"/>
        <v>0</v>
      </c>
      <c r="M322" s="126">
        <f t="shared" si="97"/>
        <v>0</v>
      </c>
      <c r="N322" s="126">
        <f t="shared" si="97"/>
        <v>0</v>
      </c>
      <c r="O322" s="126">
        <f t="shared" si="97"/>
        <v>0</v>
      </c>
      <c r="P322" s="126">
        <f t="shared" si="97"/>
        <v>0</v>
      </c>
      <c r="Q322" s="126">
        <f t="shared" si="97"/>
        <v>0</v>
      </c>
      <c r="R322" s="126">
        <f t="shared" si="97"/>
        <v>0</v>
      </c>
      <c r="S322" s="126">
        <f t="shared" si="97"/>
        <v>0</v>
      </c>
      <c r="T322" s="126">
        <f t="shared" si="97"/>
        <v>0</v>
      </c>
    </row>
    <row r="323" spans="3:20">
      <c r="C323" s="162" t="s">
        <v>405</v>
      </c>
      <c r="D323" s="160"/>
      <c r="E323" s="27" t="s">
        <v>27</v>
      </c>
      <c r="H323" s="126">
        <f t="shared" ref="H323:T323" si="98">H199-H75</f>
        <v>0</v>
      </c>
      <c r="I323" s="126">
        <f t="shared" si="98"/>
        <v>0</v>
      </c>
      <c r="J323" s="126">
        <f t="shared" si="98"/>
        <v>0</v>
      </c>
      <c r="K323" s="126">
        <f t="shared" si="98"/>
        <v>0</v>
      </c>
      <c r="L323" s="126">
        <f t="shared" si="98"/>
        <v>0</v>
      </c>
      <c r="M323" s="126">
        <f t="shared" si="98"/>
        <v>0</v>
      </c>
      <c r="N323" s="126">
        <f t="shared" si="98"/>
        <v>0</v>
      </c>
      <c r="O323" s="126">
        <f t="shared" si="98"/>
        <v>0</v>
      </c>
      <c r="P323" s="126">
        <f t="shared" si="98"/>
        <v>0</v>
      </c>
      <c r="Q323" s="126">
        <f t="shared" si="98"/>
        <v>0</v>
      </c>
      <c r="R323" s="126">
        <f t="shared" si="98"/>
        <v>0</v>
      </c>
      <c r="S323" s="126">
        <f t="shared" si="98"/>
        <v>0</v>
      </c>
      <c r="T323" s="126">
        <f t="shared" si="98"/>
        <v>0</v>
      </c>
    </row>
    <row r="324" spans="3:20">
      <c r="C324" s="33" t="s">
        <v>403</v>
      </c>
      <c r="D324" s="160"/>
      <c r="E324" s="27" t="s">
        <v>27</v>
      </c>
      <c r="H324" s="126">
        <f t="shared" ref="H324:T324" si="99">H200-H76</f>
        <v>0</v>
      </c>
      <c r="I324" s="126">
        <f t="shared" si="99"/>
        <v>0</v>
      </c>
      <c r="J324" s="126">
        <f t="shared" si="99"/>
        <v>0</v>
      </c>
      <c r="K324" s="126">
        <f t="shared" si="99"/>
        <v>0</v>
      </c>
      <c r="L324" s="126">
        <f t="shared" si="99"/>
        <v>0</v>
      </c>
      <c r="M324" s="126">
        <f t="shared" si="99"/>
        <v>0</v>
      </c>
      <c r="N324" s="126">
        <f t="shared" si="99"/>
        <v>0</v>
      </c>
      <c r="O324" s="126">
        <f t="shared" si="99"/>
        <v>0</v>
      </c>
      <c r="P324" s="126">
        <f t="shared" si="99"/>
        <v>0</v>
      </c>
      <c r="Q324" s="126">
        <f t="shared" si="99"/>
        <v>0</v>
      </c>
      <c r="R324" s="126">
        <f t="shared" si="99"/>
        <v>0</v>
      </c>
      <c r="S324" s="126">
        <f t="shared" si="99"/>
        <v>0</v>
      </c>
      <c r="T324" s="126">
        <f t="shared" si="99"/>
        <v>0</v>
      </c>
    </row>
    <row r="325" spans="3:20">
      <c r="C325" s="33" t="s">
        <v>252</v>
      </c>
      <c r="D325" s="160"/>
      <c r="E325" s="27" t="s">
        <v>27</v>
      </c>
      <c r="H325" s="126">
        <f t="shared" ref="H325:T325" si="100">H201-H77</f>
        <v>0</v>
      </c>
      <c r="I325" s="126">
        <f t="shared" si="100"/>
        <v>0</v>
      </c>
      <c r="J325" s="126">
        <f t="shared" si="100"/>
        <v>0</v>
      </c>
      <c r="K325" s="126">
        <f t="shared" si="100"/>
        <v>0</v>
      </c>
      <c r="L325" s="126">
        <f t="shared" si="100"/>
        <v>0</v>
      </c>
      <c r="M325" s="126">
        <f t="shared" si="100"/>
        <v>0</v>
      </c>
      <c r="N325" s="126">
        <f t="shared" si="100"/>
        <v>0</v>
      </c>
      <c r="O325" s="126">
        <f t="shared" si="100"/>
        <v>0</v>
      </c>
      <c r="P325" s="126">
        <f t="shared" si="100"/>
        <v>0</v>
      </c>
      <c r="Q325" s="126">
        <f t="shared" si="100"/>
        <v>0</v>
      </c>
      <c r="R325" s="126">
        <f t="shared" si="100"/>
        <v>0</v>
      </c>
      <c r="S325" s="126">
        <f t="shared" si="100"/>
        <v>0</v>
      </c>
      <c r="T325" s="126">
        <f t="shared" si="100"/>
        <v>0</v>
      </c>
    </row>
    <row r="326" spans="3:20">
      <c r="C326" s="44" t="s">
        <v>446</v>
      </c>
      <c r="D326" s="160"/>
      <c r="E326" s="27" t="s">
        <v>27</v>
      </c>
      <c r="H326" s="126">
        <f t="shared" ref="H326:T326" si="101">H202-H78</f>
        <v>0</v>
      </c>
      <c r="I326" s="126">
        <f t="shared" si="101"/>
        <v>0</v>
      </c>
      <c r="J326" s="126">
        <f t="shared" si="101"/>
        <v>0</v>
      </c>
      <c r="K326" s="126">
        <f t="shared" si="101"/>
        <v>0</v>
      </c>
      <c r="L326" s="126">
        <f t="shared" si="101"/>
        <v>0</v>
      </c>
      <c r="M326" s="126">
        <f t="shared" si="101"/>
        <v>0</v>
      </c>
      <c r="N326" s="126">
        <f t="shared" si="101"/>
        <v>0</v>
      </c>
      <c r="O326" s="126">
        <f t="shared" si="101"/>
        <v>0</v>
      </c>
      <c r="P326" s="126">
        <f t="shared" si="101"/>
        <v>0</v>
      </c>
      <c r="Q326" s="126">
        <f t="shared" si="101"/>
        <v>0</v>
      </c>
      <c r="R326" s="126">
        <f t="shared" si="101"/>
        <v>0</v>
      </c>
      <c r="S326" s="126">
        <f t="shared" si="101"/>
        <v>0</v>
      </c>
      <c r="T326" s="126">
        <f t="shared" si="101"/>
        <v>0</v>
      </c>
    </row>
    <row r="327" spans="3:20">
      <c r="C327" s="163" t="s">
        <v>250</v>
      </c>
      <c r="D327" s="160"/>
      <c r="E327" s="27" t="s">
        <v>27</v>
      </c>
      <c r="H327" s="126">
        <f t="shared" ref="H327:T327" si="102">H203-H79</f>
        <v>0</v>
      </c>
      <c r="I327" s="126">
        <f t="shared" si="102"/>
        <v>0</v>
      </c>
      <c r="J327" s="126">
        <f t="shared" si="102"/>
        <v>0</v>
      </c>
      <c r="K327" s="126">
        <f t="shared" si="102"/>
        <v>0</v>
      </c>
      <c r="L327" s="126">
        <f t="shared" si="102"/>
        <v>0</v>
      </c>
      <c r="M327" s="126">
        <f t="shared" si="102"/>
        <v>0</v>
      </c>
      <c r="N327" s="126">
        <f t="shared" si="102"/>
        <v>0</v>
      </c>
      <c r="O327" s="126">
        <f t="shared" si="102"/>
        <v>0</v>
      </c>
      <c r="P327" s="126">
        <f t="shared" si="102"/>
        <v>0</v>
      </c>
      <c r="Q327" s="126">
        <f t="shared" si="102"/>
        <v>0</v>
      </c>
      <c r="R327" s="126">
        <f t="shared" si="102"/>
        <v>0</v>
      </c>
      <c r="S327" s="126">
        <f t="shared" si="102"/>
        <v>0</v>
      </c>
      <c r="T327" s="126">
        <f t="shared" si="102"/>
        <v>0</v>
      </c>
    </row>
    <row r="328" spans="3:20">
      <c r="C328" s="163" t="s">
        <v>251</v>
      </c>
      <c r="D328" s="160"/>
      <c r="E328" s="27" t="s">
        <v>27</v>
      </c>
      <c r="H328" s="126">
        <f t="shared" ref="H328:T328" si="103">H204-H80</f>
        <v>0</v>
      </c>
      <c r="I328" s="126">
        <f t="shared" si="103"/>
        <v>0</v>
      </c>
      <c r="J328" s="126">
        <f t="shared" si="103"/>
        <v>0</v>
      </c>
      <c r="K328" s="126">
        <f t="shared" si="103"/>
        <v>0</v>
      </c>
      <c r="L328" s="126">
        <f t="shared" si="103"/>
        <v>0</v>
      </c>
      <c r="M328" s="126">
        <f t="shared" si="103"/>
        <v>0</v>
      </c>
      <c r="N328" s="126">
        <f t="shared" si="103"/>
        <v>0</v>
      </c>
      <c r="O328" s="126">
        <f t="shared" si="103"/>
        <v>0</v>
      </c>
      <c r="P328" s="126">
        <f t="shared" si="103"/>
        <v>0</v>
      </c>
      <c r="Q328" s="126">
        <f t="shared" si="103"/>
        <v>0</v>
      </c>
      <c r="R328" s="126">
        <f t="shared" si="103"/>
        <v>0</v>
      </c>
      <c r="S328" s="126">
        <f t="shared" si="103"/>
        <v>0</v>
      </c>
      <c r="T328" s="126">
        <f t="shared" si="103"/>
        <v>0</v>
      </c>
    </row>
    <row r="329" spans="3:20">
      <c r="C329" s="163" t="s">
        <v>257</v>
      </c>
      <c r="D329" s="160"/>
      <c r="E329" s="27" t="s">
        <v>27</v>
      </c>
      <c r="H329" s="126">
        <f t="shared" ref="H329:T329" si="104">H205-H81</f>
        <v>0</v>
      </c>
      <c r="I329" s="126">
        <f t="shared" si="104"/>
        <v>0</v>
      </c>
      <c r="J329" s="126">
        <f t="shared" si="104"/>
        <v>0</v>
      </c>
      <c r="K329" s="126">
        <f t="shared" si="104"/>
        <v>0</v>
      </c>
      <c r="L329" s="126">
        <f t="shared" si="104"/>
        <v>0</v>
      </c>
      <c r="M329" s="126">
        <f t="shared" si="104"/>
        <v>0</v>
      </c>
      <c r="N329" s="126">
        <f t="shared" si="104"/>
        <v>0</v>
      </c>
      <c r="O329" s="126">
        <f t="shared" si="104"/>
        <v>0</v>
      </c>
      <c r="P329" s="126">
        <f t="shared" si="104"/>
        <v>0</v>
      </c>
      <c r="Q329" s="126">
        <f t="shared" si="104"/>
        <v>0</v>
      </c>
      <c r="R329" s="126">
        <f t="shared" si="104"/>
        <v>0</v>
      </c>
      <c r="S329" s="126">
        <f t="shared" si="104"/>
        <v>0</v>
      </c>
      <c r="T329" s="126">
        <f t="shared" si="104"/>
        <v>0</v>
      </c>
    </row>
    <row r="330" spans="3:20">
      <c r="C330" s="163" t="s">
        <v>258</v>
      </c>
      <c r="D330" s="160"/>
      <c r="E330" s="27" t="s">
        <v>27</v>
      </c>
      <c r="H330" s="126">
        <f t="shared" ref="H330:T330" si="105">H206-H82</f>
        <v>0</v>
      </c>
      <c r="I330" s="126">
        <f t="shared" si="105"/>
        <v>0</v>
      </c>
      <c r="J330" s="126">
        <f t="shared" si="105"/>
        <v>0</v>
      </c>
      <c r="K330" s="126">
        <f t="shared" si="105"/>
        <v>0</v>
      </c>
      <c r="L330" s="126">
        <f t="shared" si="105"/>
        <v>0</v>
      </c>
      <c r="M330" s="126">
        <f t="shared" si="105"/>
        <v>0</v>
      </c>
      <c r="N330" s="126">
        <f t="shared" si="105"/>
        <v>0</v>
      </c>
      <c r="O330" s="126">
        <f t="shared" si="105"/>
        <v>0</v>
      </c>
      <c r="P330" s="126">
        <f t="shared" si="105"/>
        <v>0</v>
      </c>
      <c r="Q330" s="126">
        <f t="shared" si="105"/>
        <v>0</v>
      </c>
      <c r="R330" s="126">
        <f t="shared" si="105"/>
        <v>0</v>
      </c>
      <c r="S330" s="126">
        <f t="shared" si="105"/>
        <v>0</v>
      </c>
      <c r="T330" s="126">
        <f t="shared" si="105"/>
        <v>0</v>
      </c>
    </row>
    <row r="331" spans="3:20">
      <c r="C331" s="44" t="s">
        <v>404</v>
      </c>
      <c r="D331" s="160"/>
      <c r="E331" s="27" t="s">
        <v>27</v>
      </c>
      <c r="H331" s="126">
        <f t="shared" ref="H331:T331" si="106">H207-H83</f>
        <v>0</v>
      </c>
      <c r="I331" s="126">
        <f t="shared" si="106"/>
        <v>0</v>
      </c>
      <c r="J331" s="126">
        <f t="shared" si="106"/>
        <v>0</v>
      </c>
      <c r="K331" s="126">
        <f t="shared" si="106"/>
        <v>0</v>
      </c>
      <c r="L331" s="126">
        <f t="shared" si="106"/>
        <v>0</v>
      </c>
      <c r="M331" s="126">
        <f t="shared" si="106"/>
        <v>0</v>
      </c>
      <c r="N331" s="126">
        <f t="shared" si="106"/>
        <v>0</v>
      </c>
      <c r="O331" s="126">
        <f t="shared" si="106"/>
        <v>0</v>
      </c>
      <c r="P331" s="126">
        <f t="shared" si="106"/>
        <v>0</v>
      </c>
      <c r="Q331" s="126">
        <f t="shared" si="106"/>
        <v>0</v>
      </c>
      <c r="R331" s="126">
        <f t="shared" si="106"/>
        <v>0</v>
      </c>
      <c r="S331" s="126">
        <f t="shared" si="106"/>
        <v>0</v>
      </c>
      <c r="T331" s="126">
        <f t="shared" si="106"/>
        <v>0</v>
      </c>
    </row>
    <row r="332" spans="3:20">
      <c r="C332" s="25" t="s">
        <v>381</v>
      </c>
      <c r="D332" s="160"/>
      <c r="E332" s="27" t="s">
        <v>27</v>
      </c>
      <c r="H332" s="126">
        <f t="shared" ref="H332:T332" si="107">H208-H84</f>
        <v>0</v>
      </c>
      <c r="I332" s="126">
        <f t="shared" si="107"/>
        <v>0</v>
      </c>
      <c r="J332" s="126">
        <f t="shared" si="107"/>
        <v>0</v>
      </c>
      <c r="K332" s="126">
        <f t="shared" si="107"/>
        <v>0</v>
      </c>
      <c r="L332" s="126">
        <f t="shared" si="107"/>
        <v>0</v>
      </c>
      <c r="M332" s="126">
        <f t="shared" si="107"/>
        <v>0</v>
      </c>
      <c r="N332" s="126">
        <f t="shared" si="107"/>
        <v>0</v>
      </c>
      <c r="O332" s="126">
        <f t="shared" si="107"/>
        <v>0</v>
      </c>
      <c r="P332" s="126">
        <f t="shared" si="107"/>
        <v>0</v>
      </c>
      <c r="Q332" s="126">
        <f t="shared" si="107"/>
        <v>0</v>
      </c>
      <c r="R332" s="126">
        <f t="shared" si="107"/>
        <v>0</v>
      </c>
      <c r="S332" s="126">
        <f t="shared" si="107"/>
        <v>0</v>
      </c>
      <c r="T332" s="126">
        <f t="shared" si="107"/>
        <v>0</v>
      </c>
    </row>
    <row r="333" spans="3:20">
      <c r="C333" s="33" t="s">
        <v>393</v>
      </c>
      <c r="D333" s="160"/>
      <c r="E333" s="27" t="s">
        <v>27</v>
      </c>
      <c r="H333" s="126">
        <f t="shared" ref="H333:T333" si="108">H209-H85</f>
        <v>0</v>
      </c>
      <c r="I333" s="126">
        <f t="shared" si="108"/>
        <v>0</v>
      </c>
      <c r="J333" s="126">
        <f t="shared" si="108"/>
        <v>0</v>
      </c>
      <c r="K333" s="126">
        <f t="shared" si="108"/>
        <v>0</v>
      </c>
      <c r="L333" s="126">
        <f t="shared" si="108"/>
        <v>0</v>
      </c>
      <c r="M333" s="126">
        <f t="shared" si="108"/>
        <v>0</v>
      </c>
      <c r="N333" s="126">
        <f t="shared" si="108"/>
        <v>0</v>
      </c>
      <c r="O333" s="126">
        <f t="shared" si="108"/>
        <v>0</v>
      </c>
      <c r="P333" s="126">
        <f t="shared" si="108"/>
        <v>0</v>
      </c>
      <c r="Q333" s="126">
        <f t="shared" si="108"/>
        <v>0</v>
      </c>
      <c r="R333" s="126">
        <f t="shared" si="108"/>
        <v>0</v>
      </c>
      <c r="S333" s="126">
        <f t="shared" si="108"/>
        <v>0</v>
      </c>
      <c r="T333" s="126">
        <f t="shared" si="108"/>
        <v>0</v>
      </c>
    </row>
    <row r="334" spans="3:20">
      <c r="C334" s="162" t="s">
        <v>454</v>
      </c>
      <c r="D334" s="160"/>
      <c r="E334" s="27" t="s">
        <v>27</v>
      </c>
      <c r="H334" s="126">
        <f t="shared" ref="H334:T334" si="109">H210-H86</f>
        <v>0</v>
      </c>
      <c r="I334" s="126">
        <f t="shared" si="109"/>
        <v>0</v>
      </c>
      <c r="J334" s="126">
        <f t="shared" si="109"/>
        <v>0</v>
      </c>
      <c r="K334" s="126">
        <f t="shared" si="109"/>
        <v>0</v>
      </c>
      <c r="L334" s="126">
        <f t="shared" si="109"/>
        <v>0</v>
      </c>
      <c r="M334" s="126">
        <f t="shared" si="109"/>
        <v>0</v>
      </c>
      <c r="N334" s="126">
        <f t="shared" si="109"/>
        <v>0</v>
      </c>
      <c r="O334" s="126">
        <f t="shared" si="109"/>
        <v>0</v>
      </c>
      <c r="P334" s="126">
        <f t="shared" si="109"/>
        <v>0</v>
      </c>
      <c r="Q334" s="126">
        <f t="shared" si="109"/>
        <v>0</v>
      </c>
      <c r="R334" s="126">
        <f t="shared" si="109"/>
        <v>0</v>
      </c>
      <c r="S334" s="126">
        <f t="shared" si="109"/>
        <v>0</v>
      </c>
      <c r="T334" s="126">
        <f t="shared" si="109"/>
        <v>0</v>
      </c>
    </row>
    <row r="335" spans="3:20">
      <c r="C335" s="164" t="str">
        <f>C211</f>
        <v>Project 1 [Please specify]</v>
      </c>
      <c r="D335" s="160"/>
      <c r="E335" s="27" t="s">
        <v>27</v>
      </c>
      <c r="H335" s="126">
        <f t="shared" ref="H335:T335" si="110">H211-H87</f>
        <v>0</v>
      </c>
      <c r="I335" s="126">
        <f t="shared" si="110"/>
        <v>0</v>
      </c>
      <c r="J335" s="126">
        <f t="shared" si="110"/>
        <v>0</v>
      </c>
      <c r="K335" s="126">
        <f t="shared" si="110"/>
        <v>0</v>
      </c>
      <c r="L335" s="126">
        <f t="shared" si="110"/>
        <v>0</v>
      </c>
      <c r="M335" s="126">
        <f t="shared" si="110"/>
        <v>0</v>
      </c>
      <c r="N335" s="126">
        <f t="shared" si="110"/>
        <v>0</v>
      </c>
      <c r="O335" s="126">
        <f t="shared" si="110"/>
        <v>0</v>
      </c>
      <c r="P335" s="126">
        <f t="shared" si="110"/>
        <v>0</v>
      </c>
      <c r="Q335" s="126">
        <f t="shared" si="110"/>
        <v>0</v>
      </c>
      <c r="R335" s="126">
        <f t="shared" si="110"/>
        <v>0</v>
      </c>
      <c r="S335" s="126">
        <f t="shared" si="110"/>
        <v>0</v>
      </c>
      <c r="T335" s="126">
        <f t="shared" si="110"/>
        <v>0</v>
      </c>
    </row>
    <row r="336" spans="3:20">
      <c r="C336" s="164" t="str">
        <f>C212</f>
        <v>Project 2 [Please specify]</v>
      </c>
      <c r="D336" s="26"/>
      <c r="E336" s="27" t="s">
        <v>27</v>
      </c>
      <c r="H336" s="126">
        <f t="shared" ref="H336:T336" si="111">H212-H88</f>
        <v>0</v>
      </c>
      <c r="I336" s="126">
        <f t="shared" si="111"/>
        <v>0</v>
      </c>
      <c r="J336" s="126">
        <f t="shared" si="111"/>
        <v>0</v>
      </c>
      <c r="K336" s="126">
        <f t="shared" si="111"/>
        <v>0</v>
      </c>
      <c r="L336" s="126">
        <f t="shared" si="111"/>
        <v>0</v>
      </c>
      <c r="M336" s="126">
        <f t="shared" si="111"/>
        <v>0</v>
      </c>
      <c r="N336" s="126">
        <f t="shared" si="111"/>
        <v>0</v>
      </c>
      <c r="O336" s="126">
        <f t="shared" si="111"/>
        <v>0</v>
      </c>
      <c r="P336" s="126">
        <f t="shared" si="111"/>
        <v>0</v>
      </c>
      <c r="Q336" s="126">
        <f t="shared" si="111"/>
        <v>0</v>
      </c>
      <c r="R336" s="126">
        <f t="shared" si="111"/>
        <v>0</v>
      </c>
      <c r="S336" s="126">
        <f t="shared" si="111"/>
        <v>0</v>
      </c>
      <c r="T336" s="126">
        <f t="shared" si="111"/>
        <v>0</v>
      </c>
    </row>
    <row r="337" spans="3:21">
      <c r="U337"/>
    </row>
    <row r="338" spans="3:21">
      <c r="C338" s="25" t="s">
        <v>283</v>
      </c>
      <c r="D338" s="27"/>
      <c r="E338" s="27" t="s">
        <v>27</v>
      </c>
      <c r="H338" s="126">
        <f t="shared" ref="H338:T338" si="112">H214-H90</f>
        <v>0</v>
      </c>
      <c r="I338" s="126">
        <f t="shared" si="112"/>
        <v>0</v>
      </c>
      <c r="J338" s="126">
        <f t="shared" si="112"/>
        <v>0</v>
      </c>
      <c r="K338" s="126">
        <f t="shared" si="112"/>
        <v>0</v>
      </c>
      <c r="L338" s="126">
        <f t="shared" si="112"/>
        <v>0</v>
      </c>
      <c r="M338" s="126">
        <f t="shared" si="112"/>
        <v>0</v>
      </c>
      <c r="N338" s="126">
        <f t="shared" si="112"/>
        <v>0</v>
      </c>
      <c r="O338" s="126">
        <f t="shared" si="112"/>
        <v>0</v>
      </c>
      <c r="P338" s="126">
        <f t="shared" si="112"/>
        <v>0</v>
      </c>
      <c r="Q338" s="126">
        <f t="shared" si="112"/>
        <v>0</v>
      </c>
      <c r="R338" s="126">
        <f t="shared" si="112"/>
        <v>0</v>
      </c>
      <c r="S338" s="126">
        <f t="shared" si="112"/>
        <v>0</v>
      </c>
      <c r="T338" s="126">
        <f t="shared" si="112"/>
        <v>0</v>
      </c>
    </row>
    <row r="339" spans="3:21">
      <c r="C339" s="25" t="s">
        <v>380</v>
      </c>
      <c r="D339" s="160"/>
      <c r="E339" s="27" t="s">
        <v>27</v>
      </c>
      <c r="H339" s="126">
        <f t="shared" ref="H339:T339" si="113">H215-H91</f>
        <v>0</v>
      </c>
      <c r="I339" s="126">
        <f t="shared" si="113"/>
        <v>0</v>
      </c>
      <c r="J339" s="126">
        <f t="shared" si="113"/>
        <v>0</v>
      </c>
      <c r="K339" s="126">
        <f t="shared" si="113"/>
        <v>0</v>
      </c>
      <c r="L339" s="126">
        <f t="shared" si="113"/>
        <v>0</v>
      </c>
      <c r="M339" s="126">
        <f t="shared" si="113"/>
        <v>0</v>
      </c>
      <c r="N339" s="126">
        <f t="shared" si="113"/>
        <v>0</v>
      </c>
      <c r="O339" s="126">
        <f t="shared" si="113"/>
        <v>0</v>
      </c>
      <c r="P339" s="126">
        <f t="shared" si="113"/>
        <v>0</v>
      </c>
      <c r="Q339" s="126">
        <f t="shared" si="113"/>
        <v>0</v>
      </c>
      <c r="R339" s="126">
        <f t="shared" si="113"/>
        <v>0</v>
      </c>
      <c r="S339" s="126">
        <f t="shared" si="113"/>
        <v>0</v>
      </c>
      <c r="T339" s="126">
        <f t="shared" si="113"/>
        <v>0</v>
      </c>
    </row>
    <row r="340" spans="3:21">
      <c r="C340" s="163" t="s">
        <v>447</v>
      </c>
      <c r="D340" s="160"/>
      <c r="E340" s="27" t="s">
        <v>27</v>
      </c>
      <c r="H340" s="126">
        <f t="shared" ref="H340:T340" si="114">H216-H92</f>
        <v>0</v>
      </c>
      <c r="I340" s="126">
        <f t="shared" si="114"/>
        <v>0</v>
      </c>
      <c r="J340" s="126">
        <f t="shared" si="114"/>
        <v>0</v>
      </c>
      <c r="K340" s="126">
        <f t="shared" si="114"/>
        <v>0</v>
      </c>
      <c r="L340" s="126">
        <f t="shared" si="114"/>
        <v>0</v>
      </c>
      <c r="M340" s="126">
        <f t="shared" si="114"/>
        <v>0</v>
      </c>
      <c r="N340" s="126">
        <f t="shared" si="114"/>
        <v>0</v>
      </c>
      <c r="O340" s="126">
        <f t="shared" si="114"/>
        <v>0</v>
      </c>
      <c r="P340" s="126">
        <f t="shared" si="114"/>
        <v>0</v>
      </c>
      <c r="Q340" s="126">
        <f t="shared" si="114"/>
        <v>0</v>
      </c>
      <c r="R340" s="126">
        <f t="shared" si="114"/>
        <v>0</v>
      </c>
      <c r="S340" s="126">
        <f t="shared" si="114"/>
        <v>0</v>
      </c>
      <c r="T340" s="126">
        <f t="shared" si="114"/>
        <v>0</v>
      </c>
    </row>
    <row r="341" spans="3:21">
      <c r="C341" s="33" t="s">
        <v>248</v>
      </c>
      <c r="D341" s="160"/>
      <c r="E341" s="27" t="s">
        <v>27</v>
      </c>
      <c r="H341" s="126">
        <f t="shared" ref="H341:T341" si="115">H217-H93</f>
        <v>0</v>
      </c>
      <c r="I341" s="126">
        <f t="shared" si="115"/>
        <v>0</v>
      </c>
      <c r="J341" s="126">
        <f t="shared" si="115"/>
        <v>0</v>
      </c>
      <c r="K341" s="126">
        <f t="shared" si="115"/>
        <v>0</v>
      </c>
      <c r="L341" s="126">
        <f t="shared" si="115"/>
        <v>0</v>
      </c>
      <c r="M341" s="126">
        <f t="shared" si="115"/>
        <v>0</v>
      </c>
      <c r="N341" s="126">
        <f t="shared" si="115"/>
        <v>0</v>
      </c>
      <c r="O341" s="126">
        <f t="shared" si="115"/>
        <v>0</v>
      </c>
      <c r="P341" s="126">
        <f t="shared" si="115"/>
        <v>0</v>
      </c>
      <c r="Q341" s="126">
        <f t="shared" si="115"/>
        <v>0</v>
      </c>
      <c r="R341" s="126">
        <f t="shared" si="115"/>
        <v>0</v>
      </c>
      <c r="S341" s="126">
        <f t="shared" si="115"/>
        <v>0</v>
      </c>
      <c r="T341" s="126">
        <f t="shared" si="115"/>
        <v>0</v>
      </c>
    </row>
    <row r="342" spans="3:21">
      <c r="C342" s="33" t="s">
        <v>249</v>
      </c>
      <c r="D342" s="160"/>
      <c r="E342" s="27" t="s">
        <v>27</v>
      </c>
      <c r="H342" s="126">
        <f t="shared" ref="H342:T342" si="116">H218-H94</f>
        <v>0</v>
      </c>
      <c r="I342" s="126">
        <f t="shared" si="116"/>
        <v>0</v>
      </c>
      <c r="J342" s="126">
        <f t="shared" si="116"/>
        <v>0</v>
      </c>
      <c r="K342" s="126">
        <f t="shared" si="116"/>
        <v>0</v>
      </c>
      <c r="L342" s="126">
        <f t="shared" si="116"/>
        <v>0</v>
      </c>
      <c r="M342" s="126">
        <f t="shared" si="116"/>
        <v>0</v>
      </c>
      <c r="N342" s="126">
        <f t="shared" si="116"/>
        <v>0</v>
      </c>
      <c r="O342" s="126">
        <f t="shared" si="116"/>
        <v>0</v>
      </c>
      <c r="P342" s="126">
        <f t="shared" si="116"/>
        <v>0</v>
      </c>
      <c r="Q342" s="126">
        <f t="shared" si="116"/>
        <v>0</v>
      </c>
      <c r="R342" s="126">
        <f t="shared" si="116"/>
        <v>0</v>
      </c>
      <c r="S342" s="126">
        <f t="shared" si="116"/>
        <v>0</v>
      </c>
      <c r="T342" s="126">
        <f t="shared" si="116"/>
        <v>0</v>
      </c>
    </row>
    <row r="343" spans="3:21">
      <c r="C343" s="162" t="s">
        <v>256</v>
      </c>
      <c r="D343" s="160"/>
      <c r="E343" s="27" t="s">
        <v>27</v>
      </c>
      <c r="H343" s="126">
        <f t="shared" ref="H343:T343" si="117">H219-H95</f>
        <v>0</v>
      </c>
      <c r="I343" s="126">
        <f t="shared" si="117"/>
        <v>0</v>
      </c>
      <c r="J343" s="126">
        <f t="shared" si="117"/>
        <v>0</v>
      </c>
      <c r="K343" s="126">
        <f t="shared" si="117"/>
        <v>0</v>
      </c>
      <c r="L343" s="126">
        <f t="shared" si="117"/>
        <v>0</v>
      </c>
      <c r="M343" s="126">
        <f t="shared" si="117"/>
        <v>0</v>
      </c>
      <c r="N343" s="126">
        <f t="shared" si="117"/>
        <v>0</v>
      </c>
      <c r="O343" s="126">
        <f t="shared" si="117"/>
        <v>0</v>
      </c>
      <c r="P343" s="126">
        <f t="shared" si="117"/>
        <v>0</v>
      </c>
      <c r="Q343" s="126">
        <f t="shared" si="117"/>
        <v>0</v>
      </c>
      <c r="R343" s="126">
        <f t="shared" si="117"/>
        <v>0</v>
      </c>
      <c r="S343" s="126">
        <f t="shared" si="117"/>
        <v>0</v>
      </c>
      <c r="T343" s="126">
        <f t="shared" si="117"/>
        <v>0</v>
      </c>
    </row>
    <row r="344" spans="3:21">
      <c r="C344" s="162" t="s">
        <v>405</v>
      </c>
      <c r="D344" s="160"/>
      <c r="E344" s="27" t="s">
        <v>27</v>
      </c>
      <c r="H344" s="126">
        <f t="shared" ref="H344:T344" si="118">H220-H96</f>
        <v>0</v>
      </c>
      <c r="I344" s="126">
        <f t="shared" si="118"/>
        <v>0</v>
      </c>
      <c r="J344" s="126">
        <f t="shared" si="118"/>
        <v>0</v>
      </c>
      <c r="K344" s="126">
        <f t="shared" si="118"/>
        <v>0</v>
      </c>
      <c r="L344" s="126">
        <f t="shared" si="118"/>
        <v>0</v>
      </c>
      <c r="M344" s="126">
        <f t="shared" si="118"/>
        <v>0</v>
      </c>
      <c r="N344" s="126">
        <f t="shared" si="118"/>
        <v>0</v>
      </c>
      <c r="O344" s="126">
        <f t="shared" si="118"/>
        <v>0</v>
      </c>
      <c r="P344" s="126">
        <f t="shared" si="118"/>
        <v>0</v>
      </c>
      <c r="Q344" s="126">
        <f t="shared" si="118"/>
        <v>0</v>
      </c>
      <c r="R344" s="126">
        <f t="shared" si="118"/>
        <v>0</v>
      </c>
      <c r="S344" s="126">
        <f t="shared" si="118"/>
        <v>0</v>
      </c>
      <c r="T344" s="126">
        <f t="shared" si="118"/>
        <v>0</v>
      </c>
    </row>
    <row r="345" spans="3:21">
      <c r="C345" s="33" t="s">
        <v>403</v>
      </c>
      <c r="D345" s="160"/>
      <c r="E345" s="27" t="s">
        <v>27</v>
      </c>
      <c r="H345" s="126">
        <f t="shared" ref="H345:T345" si="119">H221-H97</f>
        <v>0</v>
      </c>
      <c r="I345" s="126">
        <f t="shared" si="119"/>
        <v>0</v>
      </c>
      <c r="J345" s="126">
        <f t="shared" si="119"/>
        <v>0</v>
      </c>
      <c r="K345" s="126">
        <f t="shared" si="119"/>
        <v>0</v>
      </c>
      <c r="L345" s="126">
        <f t="shared" si="119"/>
        <v>0</v>
      </c>
      <c r="M345" s="126">
        <f t="shared" si="119"/>
        <v>0</v>
      </c>
      <c r="N345" s="126">
        <f t="shared" si="119"/>
        <v>0</v>
      </c>
      <c r="O345" s="126">
        <f t="shared" si="119"/>
        <v>0</v>
      </c>
      <c r="P345" s="126">
        <f t="shared" si="119"/>
        <v>0</v>
      </c>
      <c r="Q345" s="126">
        <f t="shared" si="119"/>
        <v>0</v>
      </c>
      <c r="R345" s="126">
        <f t="shared" si="119"/>
        <v>0</v>
      </c>
      <c r="S345" s="126">
        <f t="shared" si="119"/>
        <v>0</v>
      </c>
      <c r="T345" s="126">
        <f t="shared" si="119"/>
        <v>0</v>
      </c>
    </row>
    <row r="346" spans="3:21">
      <c r="C346" s="33" t="s">
        <v>252</v>
      </c>
      <c r="D346" s="160"/>
      <c r="E346" s="27" t="s">
        <v>27</v>
      </c>
      <c r="H346" s="126">
        <f t="shared" ref="H346:T346" si="120">H222-H98</f>
        <v>0</v>
      </c>
      <c r="I346" s="126">
        <f t="shared" si="120"/>
        <v>0</v>
      </c>
      <c r="J346" s="126">
        <f t="shared" si="120"/>
        <v>0</v>
      </c>
      <c r="K346" s="126">
        <f t="shared" si="120"/>
        <v>0</v>
      </c>
      <c r="L346" s="126">
        <f t="shared" si="120"/>
        <v>0</v>
      </c>
      <c r="M346" s="126">
        <f t="shared" si="120"/>
        <v>0</v>
      </c>
      <c r="N346" s="126">
        <f t="shared" si="120"/>
        <v>0</v>
      </c>
      <c r="O346" s="126">
        <f t="shared" si="120"/>
        <v>0</v>
      </c>
      <c r="P346" s="126">
        <f t="shared" si="120"/>
        <v>0</v>
      </c>
      <c r="Q346" s="126">
        <f t="shared" si="120"/>
        <v>0</v>
      </c>
      <c r="R346" s="126">
        <f t="shared" si="120"/>
        <v>0</v>
      </c>
      <c r="S346" s="126">
        <f t="shared" si="120"/>
        <v>0</v>
      </c>
      <c r="T346" s="126">
        <f t="shared" si="120"/>
        <v>0</v>
      </c>
    </row>
    <row r="347" spans="3:21">
      <c r="C347" s="44" t="s">
        <v>446</v>
      </c>
      <c r="D347" s="160"/>
      <c r="E347" s="27" t="s">
        <v>27</v>
      </c>
      <c r="H347" s="126">
        <f t="shared" ref="H347:T347" si="121">H223-H99</f>
        <v>0</v>
      </c>
      <c r="I347" s="126">
        <f t="shared" si="121"/>
        <v>0</v>
      </c>
      <c r="J347" s="126">
        <f t="shared" si="121"/>
        <v>0</v>
      </c>
      <c r="K347" s="126">
        <f t="shared" si="121"/>
        <v>0</v>
      </c>
      <c r="L347" s="126">
        <f t="shared" si="121"/>
        <v>0</v>
      </c>
      <c r="M347" s="126">
        <f t="shared" si="121"/>
        <v>0</v>
      </c>
      <c r="N347" s="126">
        <f t="shared" si="121"/>
        <v>0</v>
      </c>
      <c r="O347" s="126">
        <f t="shared" si="121"/>
        <v>0</v>
      </c>
      <c r="P347" s="126">
        <f t="shared" si="121"/>
        <v>0</v>
      </c>
      <c r="Q347" s="126">
        <f t="shared" si="121"/>
        <v>0</v>
      </c>
      <c r="R347" s="126">
        <f t="shared" si="121"/>
        <v>0</v>
      </c>
      <c r="S347" s="126">
        <f t="shared" si="121"/>
        <v>0</v>
      </c>
      <c r="T347" s="126">
        <f t="shared" si="121"/>
        <v>0</v>
      </c>
    </row>
    <row r="348" spans="3:21">
      <c r="C348" s="163" t="s">
        <v>250</v>
      </c>
      <c r="D348" s="160"/>
      <c r="E348" s="27" t="s">
        <v>27</v>
      </c>
      <c r="H348" s="126">
        <f t="shared" ref="H348:T348" si="122">H224-H100</f>
        <v>0</v>
      </c>
      <c r="I348" s="126">
        <f t="shared" si="122"/>
        <v>0</v>
      </c>
      <c r="J348" s="126">
        <f t="shared" si="122"/>
        <v>0</v>
      </c>
      <c r="K348" s="126">
        <f t="shared" si="122"/>
        <v>0</v>
      </c>
      <c r="L348" s="126">
        <f t="shared" si="122"/>
        <v>0</v>
      </c>
      <c r="M348" s="126">
        <f t="shared" si="122"/>
        <v>0</v>
      </c>
      <c r="N348" s="126">
        <f t="shared" si="122"/>
        <v>0</v>
      </c>
      <c r="O348" s="126">
        <f t="shared" si="122"/>
        <v>0</v>
      </c>
      <c r="P348" s="126">
        <f t="shared" si="122"/>
        <v>0</v>
      </c>
      <c r="Q348" s="126">
        <f t="shared" si="122"/>
        <v>0</v>
      </c>
      <c r="R348" s="126">
        <f t="shared" si="122"/>
        <v>0</v>
      </c>
      <c r="S348" s="126">
        <f t="shared" si="122"/>
        <v>0</v>
      </c>
      <c r="T348" s="126">
        <f t="shared" si="122"/>
        <v>0</v>
      </c>
    </row>
    <row r="349" spans="3:21">
      <c r="C349" s="163" t="s">
        <v>251</v>
      </c>
      <c r="D349" s="160"/>
      <c r="E349" s="27" t="s">
        <v>27</v>
      </c>
      <c r="H349" s="126">
        <f t="shared" ref="H349:T349" si="123">H225-H101</f>
        <v>0</v>
      </c>
      <c r="I349" s="126">
        <f t="shared" si="123"/>
        <v>0</v>
      </c>
      <c r="J349" s="126">
        <f t="shared" si="123"/>
        <v>0</v>
      </c>
      <c r="K349" s="126">
        <f t="shared" si="123"/>
        <v>0</v>
      </c>
      <c r="L349" s="126">
        <f t="shared" si="123"/>
        <v>0</v>
      </c>
      <c r="M349" s="126">
        <f t="shared" si="123"/>
        <v>0</v>
      </c>
      <c r="N349" s="126">
        <f t="shared" si="123"/>
        <v>0</v>
      </c>
      <c r="O349" s="126">
        <f t="shared" si="123"/>
        <v>0</v>
      </c>
      <c r="P349" s="126">
        <f t="shared" si="123"/>
        <v>0</v>
      </c>
      <c r="Q349" s="126">
        <f t="shared" si="123"/>
        <v>0</v>
      </c>
      <c r="R349" s="126">
        <f t="shared" si="123"/>
        <v>0</v>
      </c>
      <c r="S349" s="126">
        <f t="shared" si="123"/>
        <v>0</v>
      </c>
      <c r="T349" s="126">
        <f t="shared" si="123"/>
        <v>0</v>
      </c>
    </row>
    <row r="350" spans="3:21">
      <c r="C350" s="163" t="s">
        <v>257</v>
      </c>
      <c r="D350" s="160"/>
      <c r="E350" s="27" t="s">
        <v>27</v>
      </c>
      <c r="H350" s="126">
        <f t="shared" ref="H350:T350" si="124">H226-H102</f>
        <v>0</v>
      </c>
      <c r="I350" s="126">
        <f t="shared" si="124"/>
        <v>0</v>
      </c>
      <c r="J350" s="126">
        <f t="shared" si="124"/>
        <v>0</v>
      </c>
      <c r="K350" s="126">
        <f t="shared" si="124"/>
        <v>0</v>
      </c>
      <c r="L350" s="126">
        <f t="shared" si="124"/>
        <v>0</v>
      </c>
      <c r="M350" s="126">
        <f t="shared" si="124"/>
        <v>0</v>
      </c>
      <c r="N350" s="126">
        <f t="shared" si="124"/>
        <v>0</v>
      </c>
      <c r="O350" s="126">
        <f t="shared" si="124"/>
        <v>0</v>
      </c>
      <c r="P350" s="126">
        <f t="shared" si="124"/>
        <v>0</v>
      </c>
      <c r="Q350" s="126">
        <f t="shared" si="124"/>
        <v>0</v>
      </c>
      <c r="R350" s="126">
        <f t="shared" si="124"/>
        <v>0</v>
      </c>
      <c r="S350" s="126">
        <f t="shared" si="124"/>
        <v>0</v>
      </c>
      <c r="T350" s="126">
        <f t="shared" si="124"/>
        <v>0</v>
      </c>
    </row>
    <row r="351" spans="3:21">
      <c r="C351" s="163" t="s">
        <v>258</v>
      </c>
      <c r="D351" s="160"/>
      <c r="E351" s="27" t="s">
        <v>27</v>
      </c>
      <c r="H351" s="126">
        <f t="shared" ref="H351:T351" si="125">H227-H103</f>
        <v>0</v>
      </c>
      <c r="I351" s="126">
        <f t="shared" si="125"/>
        <v>0</v>
      </c>
      <c r="J351" s="126">
        <f t="shared" si="125"/>
        <v>0</v>
      </c>
      <c r="K351" s="126">
        <f t="shared" si="125"/>
        <v>0</v>
      </c>
      <c r="L351" s="126">
        <f t="shared" si="125"/>
        <v>0</v>
      </c>
      <c r="M351" s="126">
        <f t="shared" si="125"/>
        <v>0</v>
      </c>
      <c r="N351" s="126">
        <f t="shared" si="125"/>
        <v>0</v>
      </c>
      <c r="O351" s="126">
        <f t="shared" si="125"/>
        <v>0</v>
      </c>
      <c r="P351" s="126">
        <f t="shared" si="125"/>
        <v>0</v>
      </c>
      <c r="Q351" s="126">
        <f t="shared" si="125"/>
        <v>0</v>
      </c>
      <c r="R351" s="126">
        <f t="shared" si="125"/>
        <v>0</v>
      </c>
      <c r="S351" s="126">
        <f t="shared" si="125"/>
        <v>0</v>
      </c>
      <c r="T351" s="126">
        <f t="shared" si="125"/>
        <v>0</v>
      </c>
    </row>
    <row r="352" spans="3:21">
      <c r="C352" s="44" t="s">
        <v>404</v>
      </c>
      <c r="D352" s="160"/>
      <c r="E352" s="27" t="s">
        <v>27</v>
      </c>
      <c r="H352" s="126">
        <f t="shared" ref="H352:T352" si="126">H228-H104</f>
        <v>0</v>
      </c>
      <c r="I352" s="126">
        <f t="shared" si="126"/>
        <v>0</v>
      </c>
      <c r="J352" s="126">
        <f t="shared" si="126"/>
        <v>0</v>
      </c>
      <c r="K352" s="126">
        <f t="shared" si="126"/>
        <v>0</v>
      </c>
      <c r="L352" s="126">
        <f t="shared" si="126"/>
        <v>0</v>
      </c>
      <c r="M352" s="126">
        <f t="shared" si="126"/>
        <v>0</v>
      </c>
      <c r="N352" s="126">
        <f t="shared" si="126"/>
        <v>0</v>
      </c>
      <c r="O352" s="126">
        <f t="shared" si="126"/>
        <v>0</v>
      </c>
      <c r="P352" s="126">
        <f t="shared" si="126"/>
        <v>0</v>
      </c>
      <c r="Q352" s="126">
        <f t="shared" si="126"/>
        <v>0</v>
      </c>
      <c r="R352" s="126">
        <f t="shared" si="126"/>
        <v>0</v>
      </c>
      <c r="S352" s="126">
        <f t="shared" si="126"/>
        <v>0</v>
      </c>
      <c r="T352" s="126">
        <f t="shared" si="126"/>
        <v>0</v>
      </c>
    </row>
    <row r="353" spans="3:21">
      <c r="C353" s="25" t="s">
        <v>381</v>
      </c>
      <c r="D353" s="160"/>
      <c r="E353" s="27" t="s">
        <v>27</v>
      </c>
      <c r="H353" s="126">
        <f t="shared" ref="H353:T353" si="127">H229-H105</f>
        <v>0</v>
      </c>
      <c r="I353" s="126">
        <f t="shared" si="127"/>
        <v>0</v>
      </c>
      <c r="J353" s="126">
        <f t="shared" si="127"/>
        <v>0</v>
      </c>
      <c r="K353" s="126">
        <f t="shared" si="127"/>
        <v>0</v>
      </c>
      <c r="L353" s="126">
        <f t="shared" si="127"/>
        <v>0</v>
      </c>
      <c r="M353" s="126">
        <f t="shared" si="127"/>
        <v>0</v>
      </c>
      <c r="N353" s="126">
        <f t="shared" si="127"/>
        <v>0</v>
      </c>
      <c r="O353" s="126">
        <f t="shared" si="127"/>
        <v>0</v>
      </c>
      <c r="P353" s="126">
        <f t="shared" si="127"/>
        <v>0</v>
      </c>
      <c r="Q353" s="126">
        <f t="shared" si="127"/>
        <v>0</v>
      </c>
      <c r="R353" s="126">
        <f t="shared" si="127"/>
        <v>0</v>
      </c>
      <c r="S353" s="126">
        <f t="shared" si="127"/>
        <v>0</v>
      </c>
      <c r="T353" s="126">
        <f t="shared" si="127"/>
        <v>0</v>
      </c>
    </row>
    <row r="354" spans="3:21">
      <c r="C354" s="33" t="s">
        <v>393</v>
      </c>
      <c r="D354" s="160"/>
      <c r="E354" s="27" t="s">
        <v>27</v>
      </c>
      <c r="H354" s="126">
        <f t="shared" ref="H354:T354" si="128">H230-H106</f>
        <v>0</v>
      </c>
      <c r="I354" s="126">
        <f t="shared" si="128"/>
        <v>0</v>
      </c>
      <c r="J354" s="126">
        <f t="shared" si="128"/>
        <v>0</v>
      </c>
      <c r="K354" s="126">
        <f t="shared" si="128"/>
        <v>0</v>
      </c>
      <c r="L354" s="126">
        <f t="shared" si="128"/>
        <v>0</v>
      </c>
      <c r="M354" s="126">
        <f t="shared" si="128"/>
        <v>0</v>
      </c>
      <c r="N354" s="126">
        <f t="shared" si="128"/>
        <v>0</v>
      </c>
      <c r="O354" s="126">
        <f t="shared" si="128"/>
        <v>0</v>
      </c>
      <c r="P354" s="126">
        <f t="shared" si="128"/>
        <v>0</v>
      </c>
      <c r="Q354" s="126">
        <f t="shared" si="128"/>
        <v>0</v>
      </c>
      <c r="R354" s="126">
        <f t="shared" si="128"/>
        <v>0</v>
      </c>
      <c r="S354" s="126">
        <f t="shared" si="128"/>
        <v>0</v>
      </c>
      <c r="T354" s="126">
        <f t="shared" si="128"/>
        <v>0</v>
      </c>
    </row>
    <row r="355" spans="3:21">
      <c r="C355" s="162" t="s">
        <v>454</v>
      </c>
      <c r="D355" s="160"/>
      <c r="E355" s="27" t="s">
        <v>27</v>
      </c>
      <c r="H355" s="126">
        <f t="shared" ref="H355:T355" si="129">H231-H107</f>
        <v>0</v>
      </c>
      <c r="I355" s="126">
        <f t="shared" si="129"/>
        <v>0</v>
      </c>
      <c r="J355" s="126">
        <f t="shared" si="129"/>
        <v>0</v>
      </c>
      <c r="K355" s="126">
        <f t="shared" si="129"/>
        <v>0</v>
      </c>
      <c r="L355" s="126">
        <f t="shared" si="129"/>
        <v>0</v>
      </c>
      <c r="M355" s="126">
        <f t="shared" si="129"/>
        <v>0</v>
      </c>
      <c r="N355" s="126">
        <f t="shared" si="129"/>
        <v>0</v>
      </c>
      <c r="O355" s="126">
        <f t="shared" si="129"/>
        <v>0</v>
      </c>
      <c r="P355" s="126">
        <f t="shared" si="129"/>
        <v>0</v>
      </c>
      <c r="Q355" s="126">
        <f t="shared" si="129"/>
        <v>0</v>
      </c>
      <c r="R355" s="126">
        <f t="shared" si="129"/>
        <v>0</v>
      </c>
      <c r="S355" s="126">
        <f t="shared" si="129"/>
        <v>0</v>
      </c>
      <c r="T355" s="126">
        <f t="shared" si="129"/>
        <v>0</v>
      </c>
    </row>
    <row r="356" spans="3:21">
      <c r="C356" s="164" t="str">
        <f>C232</f>
        <v>Project 1 [Please specify]</v>
      </c>
      <c r="D356" s="160"/>
      <c r="E356" s="27" t="s">
        <v>27</v>
      </c>
      <c r="H356" s="126">
        <f t="shared" ref="H356:T356" si="130">H232-H108</f>
        <v>0</v>
      </c>
      <c r="I356" s="126">
        <f t="shared" si="130"/>
        <v>0</v>
      </c>
      <c r="J356" s="126">
        <f t="shared" si="130"/>
        <v>0</v>
      </c>
      <c r="K356" s="126">
        <f t="shared" si="130"/>
        <v>0</v>
      </c>
      <c r="L356" s="126">
        <f t="shared" si="130"/>
        <v>0</v>
      </c>
      <c r="M356" s="126">
        <f t="shared" si="130"/>
        <v>0</v>
      </c>
      <c r="N356" s="126">
        <f t="shared" si="130"/>
        <v>0</v>
      </c>
      <c r="O356" s="126">
        <f t="shared" si="130"/>
        <v>0</v>
      </c>
      <c r="P356" s="126">
        <f t="shared" si="130"/>
        <v>0</v>
      </c>
      <c r="Q356" s="126">
        <f t="shared" si="130"/>
        <v>0</v>
      </c>
      <c r="R356" s="126">
        <f t="shared" si="130"/>
        <v>0</v>
      </c>
      <c r="S356" s="126">
        <f t="shared" si="130"/>
        <v>0</v>
      </c>
      <c r="T356" s="126">
        <f t="shared" si="130"/>
        <v>0</v>
      </c>
    </row>
    <row r="357" spans="3:21">
      <c r="C357" s="164" t="str">
        <f>C233</f>
        <v>Project 2 [Please specify]</v>
      </c>
      <c r="D357" s="26"/>
      <c r="E357" s="27" t="s">
        <v>27</v>
      </c>
      <c r="H357" s="126">
        <f t="shared" ref="H357:T357" si="131">H233-H109</f>
        <v>0</v>
      </c>
      <c r="I357" s="126">
        <f t="shared" si="131"/>
        <v>0</v>
      </c>
      <c r="J357" s="126">
        <f t="shared" si="131"/>
        <v>0</v>
      </c>
      <c r="K357" s="126">
        <f t="shared" si="131"/>
        <v>0</v>
      </c>
      <c r="L357" s="126">
        <f t="shared" si="131"/>
        <v>0</v>
      </c>
      <c r="M357" s="126">
        <f t="shared" si="131"/>
        <v>0</v>
      </c>
      <c r="N357" s="126">
        <f t="shared" si="131"/>
        <v>0</v>
      </c>
      <c r="O357" s="126">
        <f t="shared" si="131"/>
        <v>0</v>
      </c>
      <c r="P357" s="126">
        <f t="shared" si="131"/>
        <v>0</v>
      </c>
      <c r="Q357" s="126">
        <f t="shared" si="131"/>
        <v>0</v>
      </c>
      <c r="R357" s="126">
        <f t="shared" si="131"/>
        <v>0</v>
      </c>
      <c r="S357" s="126">
        <f t="shared" si="131"/>
        <v>0</v>
      </c>
      <c r="T357" s="126">
        <f t="shared" si="131"/>
        <v>0</v>
      </c>
    </row>
    <row r="358" spans="3:21">
      <c r="U358"/>
    </row>
    <row r="359" spans="3:21">
      <c r="C359" s="25" t="s">
        <v>214</v>
      </c>
      <c r="D359" s="26"/>
      <c r="E359" s="27" t="s">
        <v>27</v>
      </c>
      <c r="H359" s="126">
        <f t="shared" ref="H359:T359" si="132">H235-H111</f>
        <v>0</v>
      </c>
      <c r="I359" s="126">
        <f t="shared" si="132"/>
        <v>0</v>
      </c>
      <c r="J359" s="126">
        <f t="shared" si="132"/>
        <v>0</v>
      </c>
      <c r="K359" s="126">
        <f t="shared" si="132"/>
        <v>0</v>
      </c>
      <c r="L359" s="126">
        <f t="shared" si="132"/>
        <v>0</v>
      </c>
      <c r="M359" s="126">
        <f t="shared" si="132"/>
        <v>0</v>
      </c>
      <c r="N359" s="126">
        <f t="shared" si="132"/>
        <v>0</v>
      </c>
      <c r="O359" s="126">
        <f t="shared" si="132"/>
        <v>0</v>
      </c>
      <c r="P359" s="126">
        <f t="shared" si="132"/>
        <v>0</v>
      </c>
      <c r="Q359" s="126">
        <f t="shared" si="132"/>
        <v>0</v>
      </c>
      <c r="R359" s="126">
        <f t="shared" si="132"/>
        <v>0</v>
      </c>
      <c r="S359" s="126">
        <f t="shared" si="132"/>
        <v>0</v>
      </c>
      <c r="T359" s="126">
        <f t="shared" si="132"/>
        <v>0</v>
      </c>
    </row>
    <row r="360" spans="3:21">
      <c r="C360" s="26" t="s">
        <v>380</v>
      </c>
      <c r="D360" s="26"/>
      <c r="E360" s="27" t="s">
        <v>27</v>
      </c>
      <c r="H360" s="126">
        <f t="shared" ref="H360:T360" si="133">H236-H112</f>
        <v>0</v>
      </c>
      <c r="I360" s="126">
        <f t="shared" si="133"/>
        <v>0</v>
      </c>
      <c r="J360" s="126">
        <f t="shared" si="133"/>
        <v>0</v>
      </c>
      <c r="K360" s="126">
        <f t="shared" si="133"/>
        <v>0</v>
      </c>
      <c r="L360" s="126">
        <f t="shared" si="133"/>
        <v>0</v>
      </c>
      <c r="M360" s="126">
        <f t="shared" si="133"/>
        <v>0</v>
      </c>
      <c r="N360" s="126">
        <f t="shared" si="133"/>
        <v>0</v>
      </c>
      <c r="O360" s="126">
        <f t="shared" si="133"/>
        <v>0</v>
      </c>
      <c r="P360" s="126">
        <f t="shared" si="133"/>
        <v>0</v>
      </c>
      <c r="Q360" s="126">
        <f t="shared" si="133"/>
        <v>0</v>
      </c>
      <c r="R360" s="126">
        <f t="shared" si="133"/>
        <v>0</v>
      </c>
      <c r="S360" s="126">
        <f t="shared" si="133"/>
        <v>0</v>
      </c>
      <c r="T360" s="126">
        <f t="shared" si="133"/>
        <v>0</v>
      </c>
    </row>
    <row r="361" spans="3:21">
      <c r="C361" s="26" t="s">
        <v>379</v>
      </c>
      <c r="D361" s="26"/>
      <c r="E361" s="27" t="s">
        <v>27</v>
      </c>
      <c r="H361" s="126">
        <f t="shared" ref="H361:T361" si="134">H237-H113</f>
        <v>0</v>
      </c>
      <c r="I361" s="126">
        <f t="shared" si="134"/>
        <v>0</v>
      </c>
      <c r="J361" s="126">
        <f t="shared" si="134"/>
        <v>0</v>
      </c>
      <c r="K361" s="126">
        <f t="shared" si="134"/>
        <v>0</v>
      </c>
      <c r="L361" s="126">
        <f t="shared" si="134"/>
        <v>0</v>
      </c>
      <c r="M361" s="126">
        <f t="shared" si="134"/>
        <v>0</v>
      </c>
      <c r="N361" s="126">
        <f t="shared" si="134"/>
        <v>0</v>
      </c>
      <c r="O361" s="126">
        <f t="shared" si="134"/>
        <v>0</v>
      </c>
      <c r="P361" s="126">
        <f t="shared" si="134"/>
        <v>0</v>
      </c>
      <c r="Q361" s="126">
        <f t="shared" si="134"/>
        <v>0</v>
      </c>
      <c r="R361" s="126">
        <f t="shared" si="134"/>
        <v>0</v>
      </c>
      <c r="S361" s="126">
        <f t="shared" si="134"/>
        <v>0</v>
      </c>
      <c r="T361" s="126">
        <f t="shared" si="134"/>
        <v>0</v>
      </c>
    </row>
    <row r="362" spans="3:21">
      <c r="U362"/>
    </row>
    <row r="363" spans="3:21">
      <c r="C363" s="25" t="s">
        <v>284</v>
      </c>
      <c r="D363" s="27"/>
      <c r="E363" s="27" t="s">
        <v>27</v>
      </c>
      <c r="H363" s="126">
        <f t="shared" ref="H363:T363" si="135">H239-H115</f>
        <v>0</v>
      </c>
      <c r="I363" s="126">
        <f t="shared" si="135"/>
        <v>0</v>
      </c>
      <c r="J363" s="126">
        <f t="shared" si="135"/>
        <v>0</v>
      </c>
      <c r="K363" s="126">
        <f t="shared" si="135"/>
        <v>0</v>
      </c>
      <c r="L363" s="126">
        <f t="shared" si="135"/>
        <v>0</v>
      </c>
      <c r="M363" s="126">
        <f t="shared" si="135"/>
        <v>0</v>
      </c>
      <c r="N363" s="126">
        <f t="shared" si="135"/>
        <v>0</v>
      </c>
      <c r="O363" s="126">
        <f t="shared" si="135"/>
        <v>0</v>
      </c>
      <c r="P363" s="126">
        <f t="shared" si="135"/>
        <v>0</v>
      </c>
      <c r="Q363" s="126">
        <f t="shared" si="135"/>
        <v>0</v>
      </c>
      <c r="R363" s="126">
        <f t="shared" si="135"/>
        <v>0</v>
      </c>
      <c r="S363" s="126">
        <f t="shared" si="135"/>
        <v>0</v>
      </c>
      <c r="T363" s="126">
        <f t="shared" si="135"/>
        <v>0</v>
      </c>
    </row>
    <row r="364" spans="3:21">
      <c r="U364"/>
    </row>
    <row r="365" spans="3:21">
      <c r="C365" s="25" t="s">
        <v>380</v>
      </c>
      <c r="D365" s="27"/>
      <c r="E365" s="27" t="s">
        <v>27</v>
      </c>
      <c r="H365" s="126">
        <f t="shared" ref="H365:T365" si="136">H241-H117</f>
        <v>0</v>
      </c>
      <c r="I365" s="126">
        <f t="shared" si="136"/>
        <v>0</v>
      </c>
      <c r="J365" s="126">
        <f t="shared" si="136"/>
        <v>0</v>
      </c>
      <c r="K365" s="126">
        <f t="shared" si="136"/>
        <v>0</v>
      </c>
      <c r="L365" s="126">
        <f t="shared" si="136"/>
        <v>0</v>
      </c>
      <c r="M365" s="126">
        <f t="shared" si="136"/>
        <v>0</v>
      </c>
      <c r="N365" s="126">
        <f t="shared" si="136"/>
        <v>0</v>
      </c>
      <c r="O365" s="126">
        <f t="shared" si="136"/>
        <v>0</v>
      </c>
      <c r="P365" s="126">
        <f t="shared" si="136"/>
        <v>0</v>
      </c>
      <c r="Q365" s="126">
        <f t="shared" si="136"/>
        <v>0</v>
      </c>
      <c r="R365" s="126">
        <f t="shared" si="136"/>
        <v>0</v>
      </c>
      <c r="S365" s="126">
        <f t="shared" si="136"/>
        <v>0</v>
      </c>
      <c r="T365" s="126">
        <f t="shared" si="136"/>
        <v>0</v>
      </c>
    </row>
    <row r="366" spans="3:21">
      <c r="C366" s="33" t="s">
        <v>21</v>
      </c>
      <c r="D366" s="27"/>
      <c r="E366" s="27" t="s">
        <v>27</v>
      </c>
      <c r="H366" s="126">
        <f t="shared" ref="H366:T366" si="137">H242-H118</f>
        <v>0</v>
      </c>
      <c r="I366" s="126">
        <f t="shared" si="137"/>
        <v>0</v>
      </c>
      <c r="J366" s="126">
        <f t="shared" si="137"/>
        <v>0</v>
      </c>
      <c r="K366" s="126">
        <f t="shared" si="137"/>
        <v>0</v>
      </c>
      <c r="L366" s="126">
        <f t="shared" si="137"/>
        <v>0</v>
      </c>
      <c r="M366" s="126">
        <f t="shared" si="137"/>
        <v>0</v>
      </c>
      <c r="N366" s="126">
        <f t="shared" si="137"/>
        <v>0</v>
      </c>
      <c r="O366" s="126">
        <f t="shared" si="137"/>
        <v>0</v>
      </c>
      <c r="P366" s="126">
        <f t="shared" si="137"/>
        <v>0</v>
      </c>
      <c r="Q366" s="126">
        <f t="shared" si="137"/>
        <v>0</v>
      </c>
      <c r="R366" s="126">
        <f t="shared" si="137"/>
        <v>0</v>
      </c>
      <c r="S366" s="126">
        <f t="shared" si="137"/>
        <v>0</v>
      </c>
      <c r="T366" s="126">
        <f t="shared" si="137"/>
        <v>0</v>
      </c>
    </row>
    <row r="367" spans="3:21">
      <c r="C367" s="33" t="s">
        <v>22</v>
      </c>
      <c r="D367" s="27"/>
      <c r="E367" s="27" t="s">
        <v>27</v>
      </c>
      <c r="H367" s="126">
        <f t="shared" ref="H367:T367" si="138">H243-H119</f>
        <v>0</v>
      </c>
      <c r="I367" s="126">
        <f t="shared" si="138"/>
        <v>0</v>
      </c>
      <c r="J367" s="126">
        <f t="shared" si="138"/>
        <v>0</v>
      </c>
      <c r="K367" s="126">
        <f t="shared" si="138"/>
        <v>0</v>
      </c>
      <c r="L367" s="126">
        <f t="shared" si="138"/>
        <v>0</v>
      </c>
      <c r="M367" s="126">
        <f t="shared" si="138"/>
        <v>0</v>
      </c>
      <c r="N367" s="126">
        <f t="shared" si="138"/>
        <v>0</v>
      </c>
      <c r="O367" s="126">
        <f t="shared" si="138"/>
        <v>0</v>
      </c>
      <c r="P367" s="126">
        <f t="shared" si="138"/>
        <v>0</v>
      </c>
      <c r="Q367" s="126">
        <f t="shared" si="138"/>
        <v>0</v>
      </c>
      <c r="R367" s="126">
        <f t="shared" si="138"/>
        <v>0</v>
      </c>
      <c r="S367" s="126">
        <f t="shared" si="138"/>
        <v>0</v>
      </c>
      <c r="T367" s="126">
        <f t="shared" si="138"/>
        <v>0</v>
      </c>
    </row>
    <row r="368" spans="3:21">
      <c r="C368" s="33" t="s">
        <v>348</v>
      </c>
      <c r="D368" s="27"/>
      <c r="E368" s="27" t="s">
        <v>27</v>
      </c>
      <c r="H368" s="126">
        <f t="shared" ref="H368:T368" si="139">H244-H120</f>
        <v>0</v>
      </c>
      <c r="I368" s="126">
        <f t="shared" si="139"/>
        <v>0</v>
      </c>
      <c r="J368" s="126">
        <f t="shared" si="139"/>
        <v>0</v>
      </c>
      <c r="K368" s="126">
        <f t="shared" si="139"/>
        <v>0</v>
      </c>
      <c r="L368" s="126">
        <f t="shared" si="139"/>
        <v>0</v>
      </c>
      <c r="M368" s="126">
        <f t="shared" si="139"/>
        <v>0</v>
      </c>
      <c r="N368" s="126">
        <f t="shared" si="139"/>
        <v>0</v>
      </c>
      <c r="O368" s="126">
        <f t="shared" si="139"/>
        <v>0</v>
      </c>
      <c r="P368" s="126">
        <f t="shared" si="139"/>
        <v>0</v>
      </c>
      <c r="Q368" s="126">
        <f t="shared" si="139"/>
        <v>0</v>
      </c>
      <c r="R368" s="126">
        <f t="shared" si="139"/>
        <v>0</v>
      </c>
      <c r="S368" s="126">
        <f t="shared" si="139"/>
        <v>0</v>
      </c>
      <c r="T368" s="126">
        <f t="shared" si="139"/>
        <v>0</v>
      </c>
    </row>
    <row r="369" spans="3:21">
      <c r="C369" s="33" t="s">
        <v>349</v>
      </c>
      <c r="D369" s="27"/>
      <c r="E369" s="27" t="s">
        <v>27</v>
      </c>
      <c r="H369" s="126">
        <f t="shared" ref="H369:T369" si="140">H245-H121</f>
        <v>0</v>
      </c>
      <c r="I369" s="126">
        <f t="shared" si="140"/>
        <v>0</v>
      </c>
      <c r="J369" s="126">
        <f t="shared" si="140"/>
        <v>0</v>
      </c>
      <c r="K369" s="126">
        <f t="shared" si="140"/>
        <v>0</v>
      </c>
      <c r="L369" s="126">
        <f t="shared" si="140"/>
        <v>0</v>
      </c>
      <c r="M369" s="126">
        <f t="shared" si="140"/>
        <v>0</v>
      </c>
      <c r="N369" s="126">
        <f t="shared" si="140"/>
        <v>0</v>
      </c>
      <c r="O369" s="126">
        <f t="shared" si="140"/>
        <v>0</v>
      </c>
      <c r="P369" s="126">
        <f t="shared" si="140"/>
        <v>0</v>
      </c>
      <c r="Q369" s="126">
        <f t="shared" si="140"/>
        <v>0</v>
      </c>
      <c r="R369" s="126">
        <f t="shared" si="140"/>
        <v>0</v>
      </c>
      <c r="S369" s="126">
        <f t="shared" si="140"/>
        <v>0</v>
      </c>
      <c r="T369" s="126">
        <f t="shared" si="140"/>
        <v>0</v>
      </c>
    </row>
    <row r="370" spans="3:21">
      <c r="C370" s="33" t="s">
        <v>378</v>
      </c>
      <c r="D370" s="27"/>
      <c r="E370" s="27" t="s">
        <v>27</v>
      </c>
      <c r="H370" s="126">
        <f t="shared" ref="H370:T370" si="141">H246-H122</f>
        <v>0</v>
      </c>
      <c r="I370" s="126">
        <f t="shared" si="141"/>
        <v>0</v>
      </c>
      <c r="J370" s="126">
        <f t="shared" si="141"/>
        <v>0</v>
      </c>
      <c r="K370" s="126">
        <f t="shared" si="141"/>
        <v>0</v>
      </c>
      <c r="L370" s="126">
        <f t="shared" si="141"/>
        <v>0</v>
      </c>
      <c r="M370" s="126">
        <f t="shared" si="141"/>
        <v>0</v>
      </c>
      <c r="N370" s="126">
        <f t="shared" si="141"/>
        <v>0</v>
      </c>
      <c r="O370" s="126">
        <f t="shared" si="141"/>
        <v>0</v>
      </c>
      <c r="P370" s="126">
        <f t="shared" si="141"/>
        <v>0</v>
      </c>
      <c r="Q370" s="126">
        <f t="shared" si="141"/>
        <v>0</v>
      </c>
      <c r="R370" s="126">
        <f t="shared" si="141"/>
        <v>0</v>
      </c>
      <c r="S370" s="126">
        <f t="shared" si="141"/>
        <v>0</v>
      </c>
      <c r="T370" s="126">
        <f t="shared" si="141"/>
        <v>0</v>
      </c>
    </row>
    <row r="371" spans="3:21">
      <c r="C371" s="33" t="s">
        <v>23</v>
      </c>
      <c r="D371" s="27"/>
      <c r="E371" s="27" t="s">
        <v>27</v>
      </c>
      <c r="H371" s="126">
        <f t="shared" ref="H371:T371" si="142">H247-H123</f>
        <v>0</v>
      </c>
      <c r="I371" s="126">
        <f t="shared" si="142"/>
        <v>0</v>
      </c>
      <c r="J371" s="126">
        <f t="shared" si="142"/>
        <v>0</v>
      </c>
      <c r="K371" s="126">
        <f t="shared" si="142"/>
        <v>0</v>
      </c>
      <c r="L371" s="126">
        <f t="shared" si="142"/>
        <v>0</v>
      </c>
      <c r="M371" s="126">
        <f t="shared" si="142"/>
        <v>0</v>
      </c>
      <c r="N371" s="126">
        <f t="shared" si="142"/>
        <v>0</v>
      </c>
      <c r="O371" s="126">
        <f t="shared" si="142"/>
        <v>0</v>
      </c>
      <c r="P371" s="126">
        <f t="shared" si="142"/>
        <v>0</v>
      </c>
      <c r="Q371" s="126">
        <f t="shared" si="142"/>
        <v>0</v>
      </c>
      <c r="R371" s="126">
        <f t="shared" si="142"/>
        <v>0</v>
      </c>
      <c r="S371" s="126">
        <f t="shared" si="142"/>
        <v>0</v>
      </c>
      <c r="T371" s="126">
        <f t="shared" si="142"/>
        <v>0</v>
      </c>
    </row>
    <row r="372" spans="3:21">
      <c r="C372" s="33" t="s">
        <v>24</v>
      </c>
      <c r="D372" s="27"/>
      <c r="E372" s="27" t="s">
        <v>27</v>
      </c>
      <c r="H372" s="126">
        <f t="shared" ref="H372:T372" si="143">H248-H124</f>
        <v>0</v>
      </c>
      <c r="I372" s="126">
        <f t="shared" si="143"/>
        <v>0</v>
      </c>
      <c r="J372" s="126">
        <f t="shared" si="143"/>
        <v>0</v>
      </c>
      <c r="K372" s="126">
        <f t="shared" si="143"/>
        <v>0</v>
      </c>
      <c r="L372" s="126">
        <f t="shared" si="143"/>
        <v>0</v>
      </c>
      <c r="M372" s="126">
        <f t="shared" si="143"/>
        <v>0</v>
      </c>
      <c r="N372" s="126">
        <f t="shared" si="143"/>
        <v>0</v>
      </c>
      <c r="O372" s="126">
        <f t="shared" si="143"/>
        <v>0</v>
      </c>
      <c r="P372" s="126">
        <f t="shared" si="143"/>
        <v>0</v>
      </c>
      <c r="Q372" s="126">
        <f t="shared" si="143"/>
        <v>0</v>
      </c>
      <c r="R372" s="126">
        <f t="shared" si="143"/>
        <v>0</v>
      </c>
      <c r="S372" s="126">
        <f t="shared" si="143"/>
        <v>0</v>
      </c>
      <c r="T372" s="126">
        <f t="shared" si="143"/>
        <v>0</v>
      </c>
    </row>
    <row r="373" spans="3:21">
      <c r="C373" s="33" t="s">
        <v>25</v>
      </c>
      <c r="D373" s="27"/>
      <c r="E373" s="27" t="s">
        <v>27</v>
      </c>
      <c r="H373" s="126">
        <f t="shared" ref="H373:T373" si="144">H249-H125</f>
        <v>0</v>
      </c>
      <c r="I373" s="126">
        <f t="shared" si="144"/>
        <v>0</v>
      </c>
      <c r="J373" s="126">
        <f t="shared" si="144"/>
        <v>0</v>
      </c>
      <c r="K373" s="126">
        <f t="shared" si="144"/>
        <v>0</v>
      </c>
      <c r="L373" s="126">
        <f t="shared" si="144"/>
        <v>0</v>
      </c>
      <c r="M373" s="126">
        <f t="shared" si="144"/>
        <v>0</v>
      </c>
      <c r="N373" s="126">
        <f t="shared" si="144"/>
        <v>0</v>
      </c>
      <c r="O373" s="126">
        <f t="shared" si="144"/>
        <v>0</v>
      </c>
      <c r="P373" s="126">
        <f t="shared" si="144"/>
        <v>0</v>
      </c>
      <c r="Q373" s="126">
        <f t="shared" si="144"/>
        <v>0</v>
      </c>
      <c r="R373" s="126">
        <f t="shared" si="144"/>
        <v>0</v>
      </c>
      <c r="S373" s="126">
        <f t="shared" si="144"/>
        <v>0</v>
      </c>
      <c r="T373" s="126">
        <f t="shared" si="144"/>
        <v>0</v>
      </c>
    </row>
    <row r="374" spans="3:21">
      <c r="C374" s="25" t="s">
        <v>379</v>
      </c>
      <c r="D374" s="27"/>
      <c r="E374" s="27" t="s">
        <v>27</v>
      </c>
      <c r="H374" s="126">
        <f>H250-H126</f>
        <v>0</v>
      </c>
      <c r="I374" s="126">
        <f t="shared" ref="I374:T374" si="145">I250-I126</f>
        <v>0</v>
      </c>
      <c r="J374" s="126">
        <f t="shared" si="145"/>
        <v>0</v>
      </c>
      <c r="K374" s="126">
        <f t="shared" si="145"/>
        <v>0</v>
      </c>
      <c r="L374" s="126">
        <f t="shared" si="145"/>
        <v>0</v>
      </c>
      <c r="M374" s="126">
        <f t="shared" si="145"/>
        <v>0</v>
      </c>
      <c r="N374" s="126">
        <f t="shared" si="145"/>
        <v>0</v>
      </c>
      <c r="O374" s="126">
        <f t="shared" si="145"/>
        <v>0</v>
      </c>
      <c r="P374" s="126">
        <f t="shared" si="145"/>
        <v>0</v>
      </c>
      <c r="Q374" s="126">
        <f t="shared" si="145"/>
        <v>0</v>
      </c>
      <c r="R374" s="126">
        <f t="shared" si="145"/>
        <v>0</v>
      </c>
      <c r="S374" s="126">
        <f t="shared" si="145"/>
        <v>0</v>
      </c>
      <c r="T374" s="126">
        <f t="shared" si="145"/>
        <v>0</v>
      </c>
    </row>
    <row r="375" spans="3:21">
      <c r="C375" s="33" t="s">
        <v>375</v>
      </c>
      <c r="D375" s="27"/>
      <c r="E375" s="27" t="s">
        <v>27</v>
      </c>
      <c r="H375" s="126">
        <f t="shared" ref="H375:T375" si="146">H251-H127</f>
        <v>0</v>
      </c>
      <c r="I375" s="126">
        <f t="shared" si="146"/>
        <v>0</v>
      </c>
      <c r="J375" s="126">
        <f t="shared" si="146"/>
        <v>0</v>
      </c>
      <c r="K375" s="126">
        <f t="shared" si="146"/>
        <v>0</v>
      </c>
      <c r="L375" s="126">
        <f t="shared" si="146"/>
        <v>0</v>
      </c>
      <c r="M375" s="126">
        <f t="shared" si="146"/>
        <v>0</v>
      </c>
      <c r="N375" s="126">
        <f t="shared" si="146"/>
        <v>0</v>
      </c>
      <c r="O375" s="126">
        <f t="shared" si="146"/>
        <v>0</v>
      </c>
      <c r="P375" s="126">
        <f t="shared" si="146"/>
        <v>0</v>
      </c>
      <c r="Q375" s="126">
        <f t="shared" si="146"/>
        <v>0</v>
      </c>
      <c r="R375" s="126">
        <f t="shared" si="146"/>
        <v>0</v>
      </c>
      <c r="S375" s="126">
        <f t="shared" si="146"/>
        <v>0</v>
      </c>
      <c r="T375" s="126">
        <f t="shared" si="146"/>
        <v>0</v>
      </c>
    </row>
    <row r="376" spans="3:21">
      <c r="C376" s="33" t="s">
        <v>376</v>
      </c>
      <c r="D376" s="27"/>
      <c r="E376" s="27" t="s">
        <v>27</v>
      </c>
      <c r="H376" s="126">
        <f t="shared" ref="H376:T376" si="147">H252-H128</f>
        <v>0</v>
      </c>
      <c r="I376" s="126">
        <f t="shared" si="147"/>
        <v>0</v>
      </c>
      <c r="J376" s="126">
        <f t="shared" si="147"/>
        <v>0</v>
      </c>
      <c r="K376" s="126">
        <f t="shared" si="147"/>
        <v>0</v>
      </c>
      <c r="L376" s="126">
        <f t="shared" si="147"/>
        <v>0</v>
      </c>
      <c r="M376" s="126">
        <f t="shared" si="147"/>
        <v>0</v>
      </c>
      <c r="N376" s="126">
        <f t="shared" si="147"/>
        <v>0</v>
      </c>
      <c r="O376" s="126">
        <f t="shared" si="147"/>
        <v>0</v>
      </c>
      <c r="P376" s="126">
        <f t="shared" si="147"/>
        <v>0</v>
      </c>
      <c r="Q376" s="126">
        <f t="shared" si="147"/>
        <v>0</v>
      </c>
      <c r="R376" s="126">
        <f t="shared" si="147"/>
        <v>0</v>
      </c>
      <c r="S376" s="126">
        <f t="shared" si="147"/>
        <v>0</v>
      </c>
      <c r="T376" s="126">
        <f t="shared" si="147"/>
        <v>0</v>
      </c>
    </row>
    <row r="377" spans="3:21">
      <c r="C377" s="33" t="s">
        <v>394</v>
      </c>
      <c r="D377" s="27"/>
      <c r="E377" s="27" t="s">
        <v>27</v>
      </c>
      <c r="H377" s="126">
        <f t="shared" ref="H377:T377" si="148">H253-H129</f>
        <v>0</v>
      </c>
      <c r="I377" s="126">
        <f t="shared" si="148"/>
        <v>0</v>
      </c>
      <c r="J377" s="126">
        <f t="shared" si="148"/>
        <v>0</v>
      </c>
      <c r="K377" s="126">
        <f t="shared" si="148"/>
        <v>0</v>
      </c>
      <c r="L377" s="126">
        <f t="shared" si="148"/>
        <v>0</v>
      </c>
      <c r="M377" s="126">
        <f t="shared" si="148"/>
        <v>0</v>
      </c>
      <c r="N377" s="126">
        <f t="shared" si="148"/>
        <v>0</v>
      </c>
      <c r="O377" s="126">
        <f t="shared" si="148"/>
        <v>0</v>
      </c>
      <c r="P377" s="126">
        <f t="shared" si="148"/>
        <v>0</v>
      </c>
      <c r="Q377" s="126">
        <f t="shared" si="148"/>
        <v>0</v>
      </c>
      <c r="R377" s="126">
        <f t="shared" si="148"/>
        <v>0</v>
      </c>
      <c r="S377" s="126">
        <f t="shared" si="148"/>
        <v>0</v>
      </c>
      <c r="T377" s="126">
        <f t="shared" si="148"/>
        <v>0</v>
      </c>
    </row>
    <row r="378" spans="3:21" s="189" customFormat="1">
      <c r="C378" s="33" t="s">
        <v>495</v>
      </c>
      <c r="D378" s="27"/>
      <c r="E378" s="27"/>
      <c r="H378" s="126">
        <f t="shared" ref="H378:T378" si="149">H254-H130</f>
        <v>0</v>
      </c>
      <c r="I378" s="126">
        <f t="shared" si="149"/>
        <v>0</v>
      </c>
      <c r="J378" s="126">
        <f t="shared" si="149"/>
        <v>0</v>
      </c>
      <c r="K378" s="126">
        <f t="shared" si="149"/>
        <v>0</v>
      </c>
      <c r="L378" s="126">
        <f t="shared" si="149"/>
        <v>0</v>
      </c>
      <c r="M378" s="126">
        <f t="shared" si="149"/>
        <v>0</v>
      </c>
      <c r="N378" s="126">
        <f t="shared" si="149"/>
        <v>0</v>
      </c>
      <c r="O378" s="126">
        <f t="shared" si="149"/>
        <v>0</v>
      </c>
      <c r="P378" s="126">
        <f t="shared" si="149"/>
        <v>0</v>
      </c>
      <c r="Q378" s="126">
        <f t="shared" si="149"/>
        <v>0</v>
      </c>
      <c r="R378" s="126">
        <f t="shared" si="149"/>
        <v>0</v>
      </c>
      <c r="S378" s="126">
        <f t="shared" si="149"/>
        <v>0</v>
      </c>
      <c r="T378" s="126">
        <f t="shared" si="149"/>
        <v>0</v>
      </c>
      <c r="U378" s="147"/>
    </row>
    <row r="379" spans="3:21" s="189" customFormat="1">
      <c r="C379" s="33" t="s">
        <v>496</v>
      </c>
      <c r="D379" s="27"/>
      <c r="E379" s="27"/>
      <c r="H379" s="126">
        <f t="shared" ref="H379:T379" si="150">H255-H131</f>
        <v>0</v>
      </c>
      <c r="I379" s="126">
        <f t="shared" si="150"/>
        <v>0</v>
      </c>
      <c r="J379" s="126">
        <f t="shared" si="150"/>
        <v>0</v>
      </c>
      <c r="K379" s="126">
        <f t="shared" si="150"/>
        <v>0</v>
      </c>
      <c r="L379" s="126">
        <f t="shared" si="150"/>
        <v>0</v>
      </c>
      <c r="M379" s="126">
        <f t="shared" si="150"/>
        <v>0</v>
      </c>
      <c r="N379" s="126">
        <f t="shared" si="150"/>
        <v>0</v>
      </c>
      <c r="O379" s="126">
        <f t="shared" si="150"/>
        <v>0</v>
      </c>
      <c r="P379" s="126">
        <f t="shared" si="150"/>
        <v>0</v>
      </c>
      <c r="Q379" s="126">
        <f t="shared" si="150"/>
        <v>0</v>
      </c>
      <c r="R379" s="126">
        <f t="shared" si="150"/>
        <v>0</v>
      </c>
      <c r="S379" s="126">
        <f t="shared" si="150"/>
        <v>0</v>
      </c>
      <c r="T379" s="126">
        <f t="shared" si="150"/>
        <v>0</v>
      </c>
      <c r="U379" s="147"/>
    </row>
    <row r="380" spans="3:21" s="189" customFormat="1">
      <c r="C380" s="33" t="s">
        <v>497</v>
      </c>
      <c r="D380" s="27"/>
      <c r="E380" s="27"/>
      <c r="H380" s="126">
        <f t="shared" ref="H380:T380" si="151">H256-H132</f>
        <v>0</v>
      </c>
      <c r="I380" s="126">
        <f t="shared" si="151"/>
        <v>0</v>
      </c>
      <c r="J380" s="126">
        <f t="shared" si="151"/>
        <v>0</v>
      </c>
      <c r="K380" s="126">
        <f t="shared" si="151"/>
        <v>0</v>
      </c>
      <c r="L380" s="126">
        <f t="shared" si="151"/>
        <v>0</v>
      </c>
      <c r="M380" s="126">
        <f t="shared" si="151"/>
        <v>0</v>
      </c>
      <c r="N380" s="126">
        <f t="shared" si="151"/>
        <v>0</v>
      </c>
      <c r="O380" s="126">
        <f t="shared" si="151"/>
        <v>0</v>
      </c>
      <c r="P380" s="126">
        <f t="shared" si="151"/>
        <v>0</v>
      </c>
      <c r="Q380" s="126">
        <f t="shared" si="151"/>
        <v>0</v>
      </c>
      <c r="R380" s="126">
        <f t="shared" si="151"/>
        <v>0</v>
      </c>
      <c r="S380" s="126">
        <f t="shared" si="151"/>
        <v>0</v>
      </c>
      <c r="T380" s="126">
        <f t="shared" si="151"/>
        <v>0</v>
      </c>
      <c r="U380" s="147"/>
    </row>
    <row r="381" spans="3:21" s="189" customFormat="1">
      <c r="C381" s="33" t="s">
        <v>498</v>
      </c>
      <c r="D381" s="27"/>
      <c r="E381" s="27"/>
      <c r="H381" s="126">
        <f t="shared" ref="H381:T381" si="152">H257-H133</f>
        <v>0</v>
      </c>
      <c r="I381" s="126">
        <f t="shared" si="152"/>
        <v>0</v>
      </c>
      <c r="J381" s="126">
        <f t="shared" si="152"/>
        <v>0</v>
      </c>
      <c r="K381" s="126">
        <f t="shared" si="152"/>
        <v>0</v>
      </c>
      <c r="L381" s="126">
        <f t="shared" si="152"/>
        <v>0</v>
      </c>
      <c r="M381" s="126">
        <f t="shared" si="152"/>
        <v>0</v>
      </c>
      <c r="N381" s="126">
        <f t="shared" si="152"/>
        <v>0</v>
      </c>
      <c r="O381" s="126">
        <f t="shared" si="152"/>
        <v>0</v>
      </c>
      <c r="P381" s="126">
        <f t="shared" si="152"/>
        <v>0</v>
      </c>
      <c r="Q381" s="126">
        <f t="shared" si="152"/>
        <v>0</v>
      </c>
      <c r="R381" s="126">
        <f t="shared" si="152"/>
        <v>0</v>
      </c>
      <c r="S381" s="126">
        <f t="shared" si="152"/>
        <v>0</v>
      </c>
      <c r="T381" s="126">
        <f t="shared" si="152"/>
        <v>0</v>
      </c>
      <c r="U381" s="147"/>
    </row>
    <row r="382" spans="3:21" s="189" customFormat="1">
      <c r="C382" s="33" t="s">
        <v>499</v>
      </c>
      <c r="D382" s="27"/>
      <c r="E382" s="27"/>
      <c r="H382" s="126">
        <f t="shared" ref="H382:T382" si="153">H258-H134</f>
        <v>0</v>
      </c>
      <c r="I382" s="126">
        <f t="shared" si="153"/>
        <v>0</v>
      </c>
      <c r="J382" s="126">
        <f t="shared" si="153"/>
        <v>0</v>
      </c>
      <c r="K382" s="126">
        <f t="shared" si="153"/>
        <v>0</v>
      </c>
      <c r="L382" s="126">
        <f t="shared" si="153"/>
        <v>0</v>
      </c>
      <c r="M382" s="126">
        <f t="shared" si="153"/>
        <v>0</v>
      </c>
      <c r="N382" s="126">
        <f t="shared" si="153"/>
        <v>0</v>
      </c>
      <c r="O382" s="126">
        <f t="shared" si="153"/>
        <v>0</v>
      </c>
      <c r="P382" s="126">
        <f t="shared" si="153"/>
        <v>0</v>
      </c>
      <c r="Q382" s="126">
        <f t="shared" si="153"/>
        <v>0</v>
      </c>
      <c r="R382" s="126">
        <f t="shared" si="153"/>
        <v>0</v>
      </c>
      <c r="S382" s="126">
        <f t="shared" si="153"/>
        <v>0</v>
      </c>
      <c r="T382" s="126">
        <f t="shared" si="153"/>
        <v>0</v>
      </c>
      <c r="U382" s="147"/>
    </row>
    <row r="383" spans="3:21" s="189" customFormat="1">
      <c r="C383" s="33" t="s">
        <v>500</v>
      </c>
      <c r="D383" s="27"/>
      <c r="E383" s="27"/>
      <c r="H383" s="126">
        <f t="shared" ref="H383:T383" si="154">H259-H135</f>
        <v>0</v>
      </c>
      <c r="I383" s="126">
        <f t="shared" si="154"/>
        <v>0</v>
      </c>
      <c r="J383" s="126">
        <f t="shared" si="154"/>
        <v>0</v>
      </c>
      <c r="K383" s="126">
        <f t="shared" si="154"/>
        <v>0</v>
      </c>
      <c r="L383" s="126">
        <f t="shared" si="154"/>
        <v>0</v>
      </c>
      <c r="M383" s="126">
        <f t="shared" si="154"/>
        <v>0</v>
      </c>
      <c r="N383" s="126">
        <f t="shared" si="154"/>
        <v>0</v>
      </c>
      <c r="O383" s="126">
        <f t="shared" si="154"/>
        <v>0</v>
      </c>
      <c r="P383" s="126">
        <f t="shared" si="154"/>
        <v>0</v>
      </c>
      <c r="Q383" s="126">
        <f t="shared" si="154"/>
        <v>0</v>
      </c>
      <c r="R383" s="126">
        <f t="shared" si="154"/>
        <v>0</v>
      </c>
      <c r="S383" s="126">
        <f t="shared" si="154"/>
        <v>0</v>
      </c>
      <c r="T383" s="126">
        <f t="shared" si="154"/>
        <v>0</v>
      </c>
      <c r="U383" s="147"/>
    </row>
    <row r="384" spans="3:21">
      <c r="C384" s="164" t="str">
        <f>C260</f>
        <v>Additional project - Please specify</v>
      </c>
      <c r="D384" s="27"/>
      <c r="E384" s="27" t="s">
        <v>27</v>
      </c>
      <c r="H384" s="126">
        <f t="shared" ref="H384:T384" si="155">H260-H136</f>
        <v>0</v>
      </c>
      <c r="I384" s="126">
        <f t="shared" si="155"/>
        <v>0</v>
      </c>
      <c r="J384" s="126">
        <f t="shared" si="155"/>
        <v>0</v>
      </c>
      <c r="K384" s="126">
        <f t="shared" si="155"/>
        <v>0</v>
      </c>
      <c r="L384" s="126">
        <f t="shared" si="155"/>
        <v>0</v>
      </c>
      <c r="M384" s="126">
        <f t="shared" si="155"/>
        <v>0</v>
      </c>
      <c r="N384" s="126">
        <f t="shared" si="155"/>
        <v>0</v>
      </c>
      <c r="O384" s="126">
        <f t="shared" si="155"/>
        <v>0</v>
      </c>
      <c r="P384" s="126">
        <f t="shared" si="155"/>
        <v>0</v>
      </c>
      <c r="Q384" s="126">
        <f t="shared" si="155"/>
        <v>0</v>
      </c>
      <c r="R384" s="126">
        <f t="shared" si="155"/>
        <v>0</v>
      </c>
      <c r="S384" s="126">
        <f t="shared" si="155"/>
        <v>0</v>
      </c>
      <c r="T384" s="126">
        <f t="shared" si="155"/>
        <v>0</v>
      </c>
    </row>
    <row r="385" spans="3:21">
      <c r="U385"/>
    </row>
    <row r="386" spans="3:21" s="167" customFormat="1">
      <c r="C386" s="190" t="s">
        <v>508</v>
      </c>
      <c r="D386" s="66"/>
      <c r="E386" s="27" t="s">
        <v>27</v>
      </c>
      <c r="H386" s="126">
        <f t="shared" ref="H386:T386" si="156">H262-H138</f>
        <v>0</v>
      </c>
      <c r="I386" s="126">
        <f t="shared" si="156"/>
        <v>0</v>
      </c>
      <c r="J386" s="126">
        <f t="shared" si="156"/>
        <v>0</v>
      </c>
      <c r="K386" s="126">
        <f t="shared" si="156"/>
        <v>0</v>
      </c>
      <c r="L386" s="126">
        <f t="shared" si="156"/>
        <v>0</v>
      </c>
      <c r="M386" s="126">
        <f t="shared" si="156"/>
        <v>0</v>
      </c>
      <c r="N386" s="126">
        <f t="shared" si="156"/>
        <v>0</v>
      </c>
      <c r="O386" s="126">
        <f t="shared" si="156"/>
        <v>0</v>
      </c>
      <c r="P386" s="126">
        <f t="shared" si="156"/>
        <v>0</v>
      </c>
      <c r="Q386" s="126">
        <f t="shared" si="156"/>
        <v>0</v>
      </c>
      <c r="R386" s="126">
        <f t="shared" si="156"/>
        <v>0</v>
      </c>
      <c r="S386" s="126">
        <f t="shared" si="156"/>
        <v>0</v>
      </c>
      <c r="T386" s="126">
        <f t="shared" si="156"/>
        <v>0</v>
      </c>
    </row>
    <row r="387" spans="3:21">
      <c r="U387"/>
    </row>
    <row r="388" spans="3:21">
      <c r="C388" s="25" t="s">
        <v>285</v>
      </c>
      <c r="D388" s="27"/>
      <c r="E388" s="27" t="s">
        <v>27</v>
      </c>
      <c r="H388" s="126">
        <f t="shared" ref="H388:T388" si="157">H264-H140</f>
        <v>0</v>
      </c>
      <c r="I388" s="126">
        <f t="shared" si="157"/>
        <v>0</v>
      </c>
      <c r="J388" s="126">
        <f t="shared" si="157"/>
        <v>0</v>
      </c>
      <c r="K388" s="126">
        <f t="shared" si="157"/>
        <v>0</v>
      </c>
      <c r="L388" s="126">
        <f t="shared" si="157"/>
        <v>0</v>
      </c>
      <c r="M388" s="126">
        <f t="shared" si="157"/>
        <v>0</v>
      </c>
      <c r="N388" s="126">
        <f t="shared" si="157"/>
        <v>0</v>
      </c>
      <c r="O388" s="126">
        <f t="shared" si="157"/>
        <v>0</v>
      </c>
      <c r="P388" s="126">
        <f t="shared" si="157"/>
        <v>0</v>
      </c>
      <c r="Q388" s="126">
        <f t="shared" si="157"/>
        <v>0</v>
      </c>
      <c r="R388" s="126">
        <f t="shared" si="157"/>
        <v>0</v>
      </c>
      <c r="S388" s="126">
        <f t="shared" si="157"/>
        <v>0</v>
      </c>
      <c r="T388" s="126">
        <f t="shared" si="157"/>
        <v>0</v>
      </c>
    </row>
    <row r="389" spans="3:21"/>
    <row r="390" spans="3:21"/>
    <row r="391" spans="3:21" hidden="1"/>
    <row r="392" spans="3:21" hidden="1"/>
    <row r="393" spans="3:21" hidden="1"/>
    <row r="394" spans="3:21" hidden="1"/>
    <row r="395" spans="3:21" hidden="1"/>
    <row r="396" spans="3:21" hidden="1"/>
    <row r="397" spans="3:21" hidden="1"/>
    <row r="398" spans="3:21" hidden="1"/>
    <row r="399" spans="3:21" hidden="1"/>
    <row r="400" spans="3:21" hidden="1"/>
  </sheetData>
  <mergeCells count="1">
    <mergeCell ref="B16:T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codeName="Sheet2">
    <tabColor theme="3" tint="0.59999389629810485"/>
    <pageSetUpPr fitToPage="1"/>
  </sheetPr>
  <dimension ref="A1:K27"/>
  <sheetViews>
    <sheetView showGridLines="0" zoomScale="70" zoomScaleNormal="70" workbookViewId="0"/>
  </sheetViews>
  <sheetFormatPr defaultColWidth="0" defaultRowHeight="12.75" zeroHeight="1"/>
  <cols>
    <col min="1" max="1" width="2.5" customWidth="1"/>
    <col min="2" max="4" width="9" customWidth="1"/>
    <col min="5" max="5" width="42.25" customWidth="1"/>
    <col min="6" max="6" width="9" customWidth="1"/>
    <col min="7" max="7" width="26.75" customWidth="1"/>
    <col min="8" max="10" width="9" customWidth="1"/>
    <col min="11" max="11" width="2.625" customWidth="1"/>
  </cols>
  <sheetData>
    <row r="1" spans="1:11">
      <c r="A1" s="3"/>
      <c r="B1" s="3"/>
      <c r="C1" s="3"/>
      <c r="D1" s="3"/>
      <c r="E1" s="3"/>
      <c r="F1" s="3"/>
      <c r="G1" s="3"/>
      <c r="H1" s="3"/>
      <c r="I1" s="3"/>
      <c r="J1" s="3"/>
      <c r="K1" s="3"/>
    </row>
    <row r="2" spans="1:11">
      <c r="A2" s="3"/>
      <c r="B2" s="3"/>
      <c r="C2" s="3"/>
      <c r="D2" s="3"/>
      <c r="E2" s="3"/>
      <c r="F2" s="3"/>
      <c r="G2" s="3"/>
      <c r="H2" s="3"/>
      <c r="I2" s="3"/>
      <c r="J2" s="3"/>
      <c r="K2" s="3"/>
    </row>
    <row r="3" spans="1:11" ht="19.5">
      <c r="A3" s="3"/>
      <c r="B3" s="3"/>
      <c r="C3" s="3"/>
      <c r="D3" s="4" t="s">
        <v>0</v>
      </c>
      <c r="E3" s="3"/>
      <c r="F3" s="3"/>
      <c r="G3" s="3"/>
      <c r="H3" s="3"/>
      <c r="I3" s="3"/>
      <c r="J3" s="3"/>
      <c r="K3" s="3"/>
    </row>
    <row r="4" spans="1:11">
      <c r="A4" s="3"/>
      <c r="B4" s="3"/>
      <c r="C4" s="3"/>
      <c r="D4" s="3"/>
      <c r="E4" s="3"/>
      <c r="F4" s="3"/>
      <c r="G4" s="3"/>
      <c r="H4" s="3"/>
      <c r="I4" s="3"/>
      <c r="J4" s="3"/>
      <c r="K4" s="3"/>
    </row>
    <row r="5" spans="1:11" ht="18">
      <c r="A5" s="3"/>
      <c r="B5" s="3"/>
      <c r="C5" s="3"/>
      <c r="D5" s="23" t="s">
        <v>7</v>
      </c>
      <c r="E5" s="3"/>
      <c r="F5" s="3"/>
      <c r="G5" s="3"/>
      <c r="H5" s="3"/>
      <c r="I5" s="3"/>
      <c r="J5" s="3"/>
      <c r="K5" s="3"/>
    </row>
    <row r="6" spans="1:11" ht="18.75" customHeight="1">
      <c r="A6" s="3"/>
      <c r="B6" s="3"/>
      <c r="C6" s="3"/>
      <c r="D6" s="3"/>
      <c r="E6" s="3"/>
      <c r="F6" s="3"/>
      <c r="G6" s="3"/>
      <c r="H6" s="3"/>
      <c r="I6" s="3"/>
      <c r="J6" s="3"/>
      <c r="K6" s="3"/>
    </row>
    <row r="7" spans="1:11"/>
    <row r="8" spans="1:11" ht="13.5" thickBot="1"/>
    <row r="9" spans="1:11" ht="12.75" customHeight="1">
      <c r="B9" s="213" t="s">
        <v>291</v>
      </c>
      <c r="C9" s="214"/>
      <c r="D9" s="214"/>
      <c r="E9" s="214"/>
      <c r="F9" s="214"/>
      <c r="G9" s="214"/>
      <c r="H9" s="214"/>
      <c r="I9" s="214"/>
      <c r="J9" s="215"/>
    </row>
    <row r="10" spans="1:11">
      <c r="B10" s="216"/>
      <c r="C10" s="217"/>
      <c r="D10" s="217"/>
      <c r="E10" s="217"/>
      <c r="F10" s="217"/>
      <c r="G10" s="217"/>
      <c r="H10" s="217"/>
      <c r="I10" s="217"/>
      <c r="J10" s="218"/>
    </row>
    <row r="11" spans="1:11">
      <c r="B11" s="216"/>
      <c r="C11" s="217"/>
      <c r="D11" s="217"/>
      <c r="E11" s="217"/>
      <c r="F11" s="217"/>
      <c r="G11" s="217"/>
      <c r="H11" s="217"/>
      <c r="I11" s="217"/>
      <c r="J11" s="218"/>
    </row>
    <row r="12" spans="1:11">
      <c r="B12" s="216"/>
      <c r="C12" s="217"/>
      <c r="D12" s="217"/>
      <c r="E12" s="217"/>
      <c r="F12" s="217"/>
      <c r="G12" s="217"/>
      <c r="H12" s="217"/>
      <c r="I12" s="217"/>
      <c r="J12" s="218"/>
    </row>
    <row r="13" spans="1:11">
      <c r="B13" s="216"/>
      <c r="C13" s="217"/>
      <c r="D13" s="217"/>
      <c r="E13" s="217"/>
      <c r="F13" s="217"/>
      <c r="G13" s="217"/>
      <c r="H13" s="217"/>
      <c r="I13" s="217"/>
      <c r="J13" s="218"/>
    </row>
    <row r="14" spans="1:11">
      <c r="B14" s="216"/>
      <c r="C14" s="217"/>
      <c r="D14" s="217"/>
      <c r="E14" s="217"/>
      <c r="F14" s="217"/>
      <c r="G14" s="217"/>
      <c r="H14" s="217"/>
      <c r="I14" s="217"/>
      <c r="J14" s="218"/>
    </row>
    <row r="15" spans="1:11">
      <c r="B15" s="216"/>
      <c r="C15" s="217"/>
      <c r="D15" s="217"/>
      <c r="E15" s="217"/>
      <c r="F15" s="217"/>
      <c r="G15" s="217"/>
      <c r="H15" s="217"/>
      <c r="I15" s="217"/>
      <c r="J15" s="218"/>
    </row>
    <row r="16" spans="1:11">
      <c r="B16" s="219" t="s">
        <v>411</v>
      </c>
      <c r="C16" s="220"/>
      <c r="D16" s="220"/>
      <c r="E16" s="220"/>
      <c r="F16" s="220"/>
      <c r="G16" s="220"/>
      <c r="H16" s="220"/>
      <c r="I16" s="220"/>
      <c r="J16" s="221"/>
    </row>
    <row r="17" spans="2:10" ht="24.75" customHeight="1">
      <c r="B17" s="219"/>
      <c r="C17" s="220"/>
      <c r="D17" s="220"/>
      <c r="E17" s="220"/>
      <c r="F17" s="220"/>
      <c r="G17" s="220"/>
      <c r="H17" s="220"/>
      <c r="I17" s="220"/>
      <c r="J17" s="221"/>
    </row>
    <row r="18" spans="2:10">
      <c r="B18" s="219"/>
      <c r="C18" s="220"/>
      <c r="D18" s="220"/>
      <c r="E18" s="220"/>
      <c r="F18" s="220"/>
      <c r="G18" s="220"/>
      <c r="H18" s="220"/>
      <c r="I18" s="220"/>
      <c r="J18" s="221"/>
    </row>
    <row r="19" spans="2:10" ht="91.5" customHeight="1">
      <c r="B19" s="219"/>
      <c r="C19" s="220"/>
      <c r="D19" s="220"/>
      <c r="E19" s="220"/>
      <c r="F19" s="220"/>
      <c r="G19" s="220"/>
      <c r="H19" s="220"/>
      <c r="I19" s="220"/>
      <c r="J19" s="221"/>
    </row>
    <row r="20" spans="2:10" ht="113.25" customHeight="1">
      <c r="B20" s="219" t="str">
        <f>CONCATENATE("I, ",G22,", confirm that the information provided by ",'Universal data'!F9," in these templates is accurate and has been provided in accordance with the requirements of Condition 32 and 33 of its licence
I also confirm that I am aware that section 59 of the Electricity Act 1989 provides that a person commits an offence if, ","in giving any information or …. for the purpose of any provision of this Part [1] … he makes any statement which he knows to be false in a material particular, or recklessly makes any statement which is false in a material particular.","
I also confirm that I am aware that Section 108 of the Electricity Act 1989 makes it possible for a director/officer to be guilty of an offence committed by a body corporate where it is committed with the 'consent….of that person'.")</f>
        <v>I, [Name of director], confirm that the information provided by  in these templates is accurate and has been provided in accordance with the requirements of Condition 32 and 33 of its licence
I also confirm that I am aware that section 59 of the Electricity Act 1989 provides that a person commits an offence if, in giving any information or …. for the purpose of any provision of this Part [1] … he makes any statement which he knows to be false in a material particular, or recklessly makes any statement which is false in a material particular.
I also confirm that I am aware that Section 108 of the Electricity Act 1989 makes it possible for a director/officer to be guilty of an offence committed by a body corporate where it is committed with the 'consent….of that person'.</v>
      </c>
      <c r="C20" s="220"/>
      <c r="D20" s="220"/>
      <c r="E20" s="220"/>
      <c r="F20" s="220"/>
      <c r="G20" s="220"/>
      <c r="H20" s="220"/>
      <c r="I20" s="220"/>
      <c r="J20" s="221"/>
    </row>
    <row r="21" spans="2:10" s="57" customFormat="1" ht="12" customHeight="1">
      <c r="B21" s="89"/>
      <c r="C21" s="90"/>
      <c r="D21" s="90"/>
      <c r="E21" s="90"/>
      <c r="F21" s="90"/>
      <c r="G21" s="90"/>
      <c r="H21" s="90"/>
      <c r="I21" s="90"/>
      <c r="J21" s="91"/>
    </row>
    <row r="22" spans="2:10">
      <c r="B22" s="88" t="s">
        <v>292</v>
      </c>
      <c r="C22" s="79"/>
      <c r="D22" s="79"/>
      <c r="E22" s="79"/>
      <c r="F22" s="79"/>
      <c r="G22" s="93" t="s">
        <v>293</v>
      </c>
      <c r="H22" s="79"/>
      <c r="I22" s="79"/>
      <c r="J22" s="84"/>
    </row>
    <row r="23" spans="2:10">
      <c r="B23" s="88" t="s">
        <v>294</v>
      </c>
      <c r="C23" s="79"/>
      <c r="D23" s="79"/>
      <c r="E23" s="79"/>
      <c r="F23" s="79"/>
      <c r="G23" s="92"/>
      <c r="H23" s="79"/>
      <c r="I23" s="79"/>
      <c r="J23" s="84"/>
    </row>
    <row r="24" spans="2:10">
      <c r="B24" s="88" t="s">
        <v>295</v>
      </c>
      <c r="C24" s="79"/>
      <c r="D24" s="79"/>
      <c r="E24" s="79"/>
      <c r="F24" s="79"/>
      <c r="G24" s="92"/>
      <c r="H24" s="79"/>
      <c r="I24" s="79"/>
      <c r="J24" s="84"/>
    </row>
    <row r="25" spans="2:10" ht="13.5" thickBot="1">
      <c r="B25" s="85"/>
      <c r="C25" s="86"/>
      <c r="D25" s="86"/>
      <c r="E25" s="86"/>
      <c r="F25" s="86"/>
      <c r="G25" s="86"/>
      <c r="H25" s="86"/>
      <c r="I25" s="86"/>
      <c r="J25" s="87"/>
    </row>
    <row r="26" spans="2:10">
      <c r="B26" s="79"/>
      <c r="C26" s="79"/>
      <c r="D26" s="79"/>
      <c r="E26" s="79"/>
      <c r="F26" s="79"/>
      <c r="G26" s="79"/>
      <c r="H26" s="79"/>
      <c r="I26" s="79"/>
    </row>
    <row r="27" spans="2:10">
      <c r="B27" s="79"/>
      <c r="C27" s="79"/>
      <c r="D27" s="79"/>
      <c r="E27" s="79"/>
      <c r="F27" s="79"/>
      <c r="G27" s="79"/>
      <c r="H27" s="79"/>
      <c r="I27" s="79"/>
    </row>
  </sheetData>
  <mergeCells count="3">
    <mergeCell ref="B9:J15"/>
    <mergeCell ref="B16:J19"/>
    <mergeCell ref="B20:J20"/>
  </mergeCells>
  <pageMargins left="0.7" right="0.7" top="0.75" bottom="0.75" header="0.3" footer="0.3"/>
  <pageSetup paperSize="9" scale="55" orientation="portrait" r:id="rId1"/>
  <drawing r:id="rId2"/>
</worksheet>
</file>

<file path=xl/worksheets/sheet20.xml><?xml version="1.0" encoding="utf-8"?>
<worksheet xmlns="http://schemas.openxmlformats.org/spreadsheetml/2006/main" xmlns:r="http://schemas.openxmlformats.org/officeDocument/2006/relationships">
  <sheetPr>
    <tabColor theme="8" tint="0.59999389629810485"/>
  </sheetPr>
  <dimension ref="A1:AD406"/>
  <sheetViews>
    <sheetView showGridLines="0" zoomScale="70" zoomScaleNormal="70" workbookViewId="0"/>
  </sheetViews>
  <sheetFormatPr defaultColWidth="0" defaultRowHeight="12.75" customHeight="1" zeroHeight="1"/>
  <cols>
    <col min="1" max="1" width="2.375" customWidth="1"/>
    <col min="2" max="2" width="3.125" customWidth="1"/>
    <col min="3" max="3" width="32.625" customWidth="1"/>
    <col min="4" max="4" width="9.25" customWidth="1"/>
    <col min="5" max="5" width="7.625" customWidth="1"/>
    <col min="6" max="6" width="1.75" customWidth="1"/>
    <col min="7" max="7" width="1.5" customWidth="1"/>
    <col min="8" max="21" width="10.625" customWidth="1"/>
    <col min="22" max="22" width="26" customWidth="1"/>
    <col min="23" max="30" width="10.625" hidden="1" customWidth="1"/>
  </cols>
  <sheetData>
    <row r="1" spans="1:30" s="94" customFormat="1">
      <c r="A1" s="3"/>
      <c r="B1" s="3"/>
      <c r="C1" s="3"/>
      <c r="D1" s="3"/>
      <c r="E1" s="3"/>
      <c r="F1" s="3"/>
      <c r="G1" s="3"/>
      <c r="H1" s="3"/>
      <c r="I1" s="3"/>
      <c r="J1" s="3"/>
      <c r="K1" s="3"/>
      <c r="L1" s="3"/>
      <c r="M1" s="3"/>
      <c r="N1" s="3"/>
      <c r="O1" s="3"/>
      <c r="P1" s="3"/>
      <c r="Q1" s="3"/>
      <c r="R1" s="3"/>
      <c r="S1" s="3"/>
      <c r="T1" s="3"/>
      <c r="U1" s="146"/>
      <c r="V1" s="3"/>
      <c r="W1" s="3"/>
      <c r="X1" s="32"/>
      <c r="Y1" s="32"/>
      <c r="Z1" s="32"/>
      <c r="AA1" s="32"/>
      <c r="AB1" s="32"/>
      <c r="AC1" s="32"/>
      <c r="AD1" s="32"/>
    </row>
    <row r="2" spans="1:30" s="94" customFormat="1">
      <c r="A2" s="3"/>
      <c r="B2" s="3"/>
      <c r="C2" s="3"/>
      <c r="D2" s="3"/>
      <c r="E2" s="3"/>
      <c r="F2" s="3"/>
      <c r="G2" s="3"/>
      <c r="H2" s="3"/>
      <c r="I2" s="3"/>
      <c r="J2" s="3"/>
      <c r="K2" s="3"/>
      <c r="L2" s="3"/>
      <c r="M2" s="3"/>
      <c r="N2" s="3"/>
      <c r="O2" s="3"/>
      <c r="P2" s="3"/>
      <c r="Q2" s="3"/>
      <c r="R2" s="3"/>
      <c r="S2" s="3"/>
      <c r="T2" s="3"/>
      <c r="U2" s="146"/>
      <c r="V2" s="3"/>
      <c r="W2" s="3"/>
      <c r="X2" s="32"/>
      <c r="Y2" s="32"/>
      <c r="Z2" s="32"/>
      <c r="AA2" s="32"/>
      <c r="AB2" s="32"/>
      <c r="AC2" s="32"/>
      <c r="AD2" s="32"/>
    </row>
    <row r="3" spans="1:30" s="94" customFormat="1" ht="19.5">
      <c r="A3" s="3"/>
      <c r="B3" s="3"/>
      <c r="C3" s="3"/>
      <c r="D3" s="4" t="s">
        <v>0</v>
      </c>
      <c r="E3" s="3"/>
      <c r="F3" s="3"/>
      <c r="G3" s="3"/>
      <c r="H3" s="3"/>
      <c r="I3" s="3"/>
      <c r="J3" s="3"/>
      <c r="K3" s="3"/>
      <c r="L3" s="3"/>
      <c r="M3" s="3"/>
      <c r="N3" s="3"/>
      <c r="O3" s="3"/>
      <c r="P3" s="3"/>
      <c r="Q3" s="3"/>
      <c r="R3" s="3"/>
      <c r="S3" s="3"/>
      <c r="T3" s="3"/>
      <c r="U3" s="146"/>
      <c r="V3" s="3"/>
      <c r="W3" s="3"/>
      <c r="X3" s="32"/>
      <c r="Y3" s="32"/>
      <c r="Z3" s="32"/>
      <c r="AA3" s="32"/>
      <c r="AB3" s="32"/>
      <c r="AC3" s="32"/>
      <c r="AD3" s="32"/>
    </row>
    <row r="4" spans="1:30" s="94" customFormat="1">
      <c r="A4" s="3"/>
      <c r="B4" s="3"/>
      <c r="C4" s="3"/>
      <c r="D4" s="3"/>
      <c r="E4" s="3"/>
      <c r="F4" s="3"/>
      <c r="G4" s="3"/>
      <c r="H4" s="3"/>
      <c r="I4" s="3"/>
      <c r="J4" s="3"/>
      <c r="K4" s="3"/>
      <c r="L4" s="3"/>
      <c r="M4" s="3"/>
      <c r="N4" s="3"/>
      <c r="O4" s="3"/>
      <c r="P4" s="3"/>
      <c r="Q4" s="3"/>
      <c r="R4" s="3"/>
      <c r="S4" s="3"/>
      <c r="T4" s="3"/>
      <c r="U4" s="146"/>
      <c r="V4" s="3"/>
      <c r="W4" s="3"/>
      <c r="X4" s="32"/>
      <c r="Y4" s="32"/>
      <c r="Z4" s="32"/>
      <c r="AA4" s="32"/>
      <c r="AB4" s="32"/>
      <c r="AC4" s="32"/>
      <c r="AD4" s="32"/>
    </row>
    <row r="5" spans="1:30" s="94" customFormat="1" ht="18">
      <c r="A5" s="3"/>
      <c r="B5" s="3"/>
      <c r="C5" s="3"/>
      <c r="D5" s="73" t="s">
        <v>419</v>
      </c>
      <c r="E5" s="3"/>
      <c r="F5" s="3"/>
      <c r="G5" s="3"/>
      <c r="H5" s="3"/>
      <c r="I5" s="3"/>
      <c r="J5" s="3"/>
      <c r="K5" s="3"/>
      <c r="L5" s="3"/>
      <c r="M5" s="3"/>
      <c r="N5" s="3"/>
      <c r="O5" s="3"/>
      <c r="P5" s="3"/>
      <c r="Q5" s="3"/>
      <c r="R5" s="3"/>
      <c r="S5" s="3"/>
      <c r="T5" s="3"/>
      <c r="U5" s="146"/>
      <c r="V5" s="3"/>
      <c r="W5" s="3"/>
      <c r="X5" s="32"/>
      <c r="Y5" s="32"/>
      <c r="Z5" s="32"/>
      <c r="AA5" s="32"/>
      <c r="AB5" s="32"/>
      <c r="AC5" s="32"/>
      <c r="AD5" s="32"/>
    </row>
    <row r="6" spans="1:30" s="94" customFormat="1" ht="18" customHeight="1">
      <c r="A6" s="3"/>
      <c r="B6" s="3"/>
      <c r="C6" s="3"/>
      <c r="D6" s="3"/>
      <c r="E6" s="3"/>
      <c r="F6" s="3"/>
      <c r="G6" s="3"/>
      <c r="H6" s="3"/>
      <c r="I6" s="3"/>
      <c r="J6" s="3"/>
      <c r="K6" s="3"/>
      <c r="L6" s="3"/>
      <c r="M6" s="3"/>
      <c r="N6" s="3"/>
      <c r="O6" s="3"/>
      <c r="P6" s="3"/>
      <c r="Q6" s="3"/>
      <c r="R6" s="3"/>
      <c r="S6" s="3"/>
      <c r="T6" s="3"/>
      <c r="U6" s="146"/>
      <c r="V6" s="3"/>
      <c r="W6" s="3"/>
      <c r="X6" s="32"/>
      <c r="Y6" s="32"/>
      <c r="Z6" s="32"/>
      <c r="AA6" s="32"/>
      <c r="AB6" s="32"/>
      <c r="AC6" s="32"/>
      <c r="AD6" s="32"/>
    </row>
    <row r="7" spans="1:30" s="94" customFormat="1" ht="12.75" customHeight="1">
      <c r="U7" s="147"/>
    </row>
    <row r="8" spans="1:30" s="94" customFormat="1">
      <c r="B8" s="25" t="s">
        <v>407</v>
      </c>
      <c r="U8" s="147"/>
    </row>
    <row r="9" spans="1:30" s="94" customFormat="1">
      <c r="B9" s="25"/>
      <c r="U9" s="147"/>
    </row>
    <row r="10" spans="1:30" s="94" customFormat="1">
      <c r="C10" s="22" t="s">
        <v>226</v>
      </c>
      <c r="D10" s="22"/>
      <c r="E10" s="22"/>
      <c r="F10" s="22"/>
      <c r="G10" s="22"/>
      <c r="H10" s="82">
        <f>'1'!H$10</f>
        <v>1</v>
      </c>
      <c r="I10" s="82">
        <f>'1'!I$10</f>
        <v>2</v>
      </c>
      <c r="J10" s="82">
        <f>'1'!J$10</f>
        <v>3</v>
      </c>
      <c r="K10" s="82">
        <f>'1'!K$10</f>
        <v>4</v>
      </c>
      <c r="L10" s="82">
        <f>'1'!L$10</f>
        <v>5</v>
      </c>
      <c r="M10" s="82">
        <f>'1'!M$10</f>
        <v>6</v>
      </c>
      <c r="N10" s="82">
        <f>'1'!N$10</f>
        <v>7</v>
      </c>
      <c r="O10" s="82">
        <f>'1'!O$10</f>
        <v>8</v>
      </c>
      <c r="P10" s="82">
        <f>'1'!P$10</f>
        <v>9</v>
      </c>
      <c r="Q10" s="82">
        <f>'1'!Q$10</f>
        <v>10</v>
      </c>
      <c r="R10" s="82">
        <f>'1'!R$10</f>
        <v>11</v>
      </c>
      <c r="S10" s="82">
        <f>'1'!S$10</f>
        <v>12</v>
      </c>
      <c r="T10" s="82">
        <f>'1'!T$10</f>
        <v>13</v>
      </c>
      <c r="U10" s="147"/>
    </row>
    <row r="11" spans="1:30" s="94" customFormat="1" ht="12.75" customHeight="1">
      <c r="U11" s="147"/>
    </row>
    <row r="12" spans="1:30" s="94" customFormat="1">
      <c r="C12" s="94" t="s">
        <v>20</v>
      </c>
      <c r="H12" s="82">
        <f>'1'!H11</f>
        <v>2014</v>
      </c>
      <c r="I12" s="82">
        <f>'1'!I11</f>
        <v>2015</v>
      </c>
      <c r="J12" s="82">
        <f>'1'!J11</f>
        <v>2016</v>
      </c>
      <c r="K12" s="82">
        <f>'1'!K11</f>
        <v>2017</v>
      </c>
      <c r="L12" s="82">
        <f>'1'!L11</f>
        <v>2018</v>
      </c>
      <c r="M12" s="82">
        <f>'1'!M11</f>
        <v>2019</v>
      </c>
      <c r="N12" s="82">
        <f>'1'!N11</f>
        <v>2020</v>
      </c>
      <c r="O12" s="82">
        <f>'1'!O11</f>
        <v>2021</v>
      </c>
      <c r="P12" s="82">
        <f>'1'!P11</f>
        <v>2022</v>
      </c>
      <c r="Q12" s="82">
        <f>'1'!Q11</f>
        <v>2023</v>
      </c>
      <c r="R12" s="82">
        <f>'1'!R11</f>
        <v>2024</v>
      </c>
      <c r="S12" s="82">
        <f>'1'!S11</f>
        <v>2025</v>
      </c>
      <c r="T12" s="82">
        <f>'1'!T11</f>
        <v>2026</v>
      </c>
      <c r="U12" s="147"/>
    </row>
    <row r="13" spans="1:30" s="94" customFormat="1" ht="12.75" customHeight="1">
      <c r="U13" s="147"/>
    </row>
    <row r="14" spans="1:30" s="94" customFormat="1">
      <c r="B14" s="25" t="s">
        <v>290</v>
      </c>
      <c r="U14" s="147"/>
    </row>
    <row r="15" spans="1:30" s="94" customFormat="1">
      <c r="B15" s="25"/>
      <c r="U15" s="147"/>
    </row>
    <row r="16" spans="1:30" s="94" customFormat="1" ht="49.5" customHeight="1">
      <c r="B16" s="236" t="s">
        <v>264</v>
      </c>
      <c r="C16" s="237"/>
      <c r="D16" s="237"/>
      <c r="E16" s="237"/>
      <c r="F16" s="237"/>
      <c r="G16" s="237"/>
      <c r="H16" s="237"/>
      <c r="I16" s="237"/>
      <c r="J16" s="237"/>
      <c r="K16" s="237"/>
      <c r="L16" s="237"/>
      <c r="M16" s="237"/>
      <c r="N16" s="237"/>
      <c r="O16" s="237"/>
      <c r="P16" s="237"/>
      <c r="Q16" s="237"/>
      <c r="R16" s="237"/>
      <c r="S16" s="237"/>
      <c r="T16" s="238"/>
      <c r="U16" s="147"/>
    </row>
    <row r="17" spans="1:23" s="94" customFormat="1">
      <c r="A17" s="30"/>
      <c r="B17" s="77"/>
      <c r="C17" s="30"/>
      <c r="D17" s="30"/>
      <c r="E17" s="30"/>
      <c r="F17" s="30"/>
      <c r="G17" s="30"/>
      <c r="H17" s="30"/>
      <c r="I17" s="30"/>
      <c r="J17" s="30"/>
      <c r="K17" s="30"/>
      <c r="L17" s="30"/>
      <c r="M17" s="30"/>
      <c r="N17" s="30"/>
      <c r="O17" s="30"/>
      <c r="P17" s="30"/>
      <c r="Q17" s="30"/>
      <c r="R17" s="30"/>
      <c r="S17" s="30"/>
      <c r="T17" s="30"/>
      <c r="U17" s="150"/>
      <c r="V17" s="30"/>
    </row>
    <row r="18" spans="1:23" s="94" customFormat="1">
      <c r="B18" s="25"/>
      <c r="U18" s="147"/>
    </row>
    <row r="19" spans="1:23" s="94" customFormat="1">
      <c r="A19" s="79"/>
      <c r="B19" s="80" t="s">
        <v>333</v>
      </c>
      <c r="D19" s="79"/>
      <c r="E19" s="79"/>
      <c r="F19" s="79"/>
      <c r="G19" s="79"/>
      <c r="H19" s="79"/>
      <c r="I19" s="79"/>
      <c r="J19" s="79"/>
      <c r="K19" s="79"/>
      <c r="L19" s="79"/>
      <c r="M19" s="79"/>
      <c r="N19" s="79"/>
      <c r="O19" s="79"/>
      <c r="P19" s="79"/>
      <c r="Q19" s="79"/>
      <c r="R19" s="79"/>
      <c r="S19" s="79"/>
      <c r="T19" s="79"/>
      <c r="U19" s="151"/>
      <c r="V19" s="79"/>
      <c r="W19" s="79"/>
    </row>
    <row r="20" spans="1:23" s="94" customFormat="1">
      <c r="A20" s="79"/>
      <c r="B20" s="79"/>
      <c r="C20" s="80"/>
      <c r="D20" s="79"/>
      <c r="E20" s="79"/>
      <c r="F20" s="79"/>
      <c r="G20" s="79"/>
      <c r="H20" s="79"/>
      <c r="I20" s="79"/>
      <c r="J20" s="79"/>
      <c r="K20" s="79"/>
      <c r="L20" s="79"/>
      <c r="M20" s="79"/>
      <c r="N20" s="79"/>
      <c r="O20" s="79"/>
      <c r="P20" s="79"/>
      <c r="Q20" s="79"/>
      <c r="R20" s="79"/>
      <c r="S20" s="79"/>
      <c r="T20" s="79"/>
      <c r="U20" s="151"/>
      <c r="V20" s="79"/>
      <c r="W20" s="79"/>
    </row>
    <row r="21" spans="1:23" s="167" customFormat="1">
      <c r="C21" s="167" t="s">
        <v>29</v>
      </c>
      <c r="D21" s="27"/>
      <c r="E21" s="27" t="s">
        <v>27</v>
      </c>
      <c r="H21" s="138"/>
      <c r="I21" s="139"/>
      <c r="J21" s="139"/>
      <c r="K21" s="139"/>
      <c r="L21" s="139"/>
      <c r="M21" s="139"/>
      <c r="N21" s="139"/>
      <c r="O21" s="139"/>
      <c r="P21" s="139"/>
      <c r="Q21" s="139"/>
      <c r="R21" s="139"/>
      <c r="S21" s="139"/>
      <c r="T21" s="139"/>
      <c r="U21" s="147"/>
    </row>
    <row r="22" spans="1:23" s="167" customFormat="1">
      <c r="C22" s="167" t="s">
        <v>221</v>
      </c>
      <c r="D22" s="27"/>
      <c r="E22" s="27" t="s">
        <v>27</v>
      </c>
      <c r="H22" s="138"/>
      <c r="I22" s="139"/>
      <c r="J22" s="139"/>
      <c r="K22" s="139"/>
      <c r="L22" s="139"/>
      <c r="M22" s="139"/>
      <c r="N22" s="139"/>
      <c r="O22" s="139"/>
      <c r="P22" s="139"/>
      <c r="Q22" s="139"/>
      <c r="R22" s="139"/>
      <c r="S22" s="139"/>
      <c r="T22" s="139"/>
      <c r="U22" s="147"/>
    </row>
    <row r="23" spans="1:23" s="167" customFormat="1">
      <c r="H23" s="117"/>
      <c r="I23" s="117"/>
      <c r="J23" s="117"/>
      <c r="K23" s="117"/>
      <c r="L23" s="117"/>
      <c r="M23" s="117"/>
      <c r="N23" s="117"/>
      <c r="O23" s="117"/>
      <c r="P23" s="117"/>
      <c r="Q23" s="117"/>
      <c r="R23" s="117"/>
      <c r="S23" s="117"/>
      <c r="T23" s="117"/>
      <c r="U23" s="147"/>
    </row>
    <row r="24" spans="1:23" s="167" customFormat="1">
      <c r="C24" s="25" t="s">
        <v>280</v>
      </c>
      <c r="D24" s="27"/>
      <c r="E24" s="27" t="s">
        <v>27</v>
      </c>
      <c r="H24" s="118">
        <f t="shared" ref="H24:T24" si="0">SUM(H29,H48,H69,H90,H111)</f>
        <v>0</v>
      </c>
      <c r="I24" s="118">
        <f t="shared" si="0"/>
        <v>0</v>
      </c>
      <c r="J24" s="118">
        <f t="shared" si="0"/>
        <v>0</v>
      </c>
      <c r="K24" s="118">
        <f t="shared" si="0"/>
        <v>0</v>
      </c>
      <c r="L24" s="118">
        <f t="shared" si="0"/>
        <v>0</v>
      </c>
      <c r="M24" s="118">
        <f t="shared" si="0"/>
        <v>0</v>
      </c>
      <c r="N24" s="118">
        <f t="shared" si="0"/>
        <v>0</v>
      </c>
      <c r="O24" s="118">
        <f t="shared" si="0"/>
        <v>0</v>
      </c>
      <c r="P24" s="118">
        <f t="shared" si="0"/>
        <v>0</v>
      </c>
      <c r="Q24" s="118">
        <f t="shared" si="0"/>
        <v>0</v>
      </c>
      <c r="R24" s="118">
        <f t="shared" si="0"/>
        <v>0</v>
      </c>
      <c r="S24" s="118">
        <f t="shared" si="0"/>
        <v>0</v>
      </c>
      <c r="T24" s="118">
        <f t="shared" si="0"/>
        <v>0</v>
      </c>
      <c r="U24" s="147"/>
    </row>
    <row r="25" spans="1:23" s="167" customFormat="1">
      <c r="D25" s="27"/>
      <c r="E25" s="27"/>
      <c r="H25" s="117"/>
      <c r="I25" s="117"/>
      <c r="J25" s="117"/>
      <c r="K25" s="117"/>
      <c r="L25" s="117"/>
      <c r="M25" s="117"/>
      <c r="N25" s="117"/>
      <c r="O25" s="117"/>
      <c r="P25" s="117"/>
      <c r="Q25" s="117"/>
      <c r="R25" s="117"/>
      <c r="S25" s="117"/>
      <c r="T25" s="117"/>
      <c r="U25" s="147"/>
    </row>
    <row r="26" spans="1:23" s="167" customFormat="1">
      <c r="C26" s="173" t="s">
        <v>461</v>
      </c>
      <c r="D26" s="27"/>
      <c r="E26" s="27" t="s">
        <v>27</v>
      </c>
      <c r="H26" s="119"/>
      <c r="I26" s="149"/>
      <c r="J26" s="149"/>
      <c r="K26" s="149"/>
      <c r="L26" s="149"/>
      <c r="M26" s="149"/>
      <c r="N26" s="149"/>
      <c r="O26" s="149"/>
      <c r="P26" s="149"/>
      <c r="Q26" s="149"/>
      <c r="R26" s="149"/>
      <c r="S26" s="149"/>
      <c r="T26" s="149"/>
      <c r="U26" s="147"/>
    </row>
    <row r="27" spans="1:23" s="167" customFormat="1">
      <c r="C27" s="173" t="s">
        <v>462</v>
      </c>
      <c r="D27" s="167" t="s">
        <v>429</v>
      </c>
      <c r="E27" s="27" t="s">
        <v>27</v>
      </c>
      <c r="H27" s="119"/>
      <c r="I27" s="149"/>
      <c r="J27" s="149"/>
      <c r="K27" s="149"/>
      <c r="L27" s="149"/>
      <c r="M27" s="149"/>
      <c r="N27" s="149"/>
      <c r="O27" s="149"/>
      <c r="P27" s="149"/>
      <c r="Q27" s="149"/>
      <c r="R27" s="149"/>
      <c r="S27" s="149"/>
      <c r="T27" s="149"/>
      <c r="U27" s="147"/>
    </row>
    <row r="28" spans="1:23" s="167" customFormat="1">
      <c r="D28" s="27"/>
      <c r="E28" s="27"/>
      <c r="H28" s="117"/>
      <c r="I28" s="117"/>
      <c r="J28" s="117"/>
      <c r="K28" s="117"/>
      <c r="L28" s="117"/>
      <c r="M28" s="117"/>
      <c r="N28" s="117"/>
      <c r="O28" s="117"/>
      <c r="P28" s="117"/>
      <c r="Q28" s="117"/>
      <c r="R28" s="117"/>
      <c r="S28" s="117"/>
      <c r="T28" s="117"/>
      <c r="U28" s="147"/>
    </row>
    <row r="29" spans="1:23" s="167" customFormat="1">
      <c r="C29" s="25" t="s">
        <v>146</v>
      </c>
      <c r="D29" s="27"/>
      <c r="E29" s="27" t="s">
        <v>27</v>
      </c>
      <c r="H29" s="118">
        <f>SUM(H30,H42)</f>
        <v>0</v>
      </c>
      <c r="I29" s="118">
        <f t="shared" ref="I29:T29" si="1">SUM(I30,I42)</f>
        <v>0</v>
      </c>
      <c r="J29" s="118">
        <f t="shared" si="1"/>
        <v>0</v>
      </c>
      <c r="K29" s="118">
        <f t="shared" si="1"/>
        <v>0</v>
      </c>
      <c r="L29" s="118">
        <f t="shared" si="1"/>
        <v>0</v>
      </c>
      <c r="M29" s="118">
        <f t="shared" si="1"/>
        <v>0</v>
      </c>
      <c r="N29" s="118">
        <f t="shared" si="1"/>
        <v>0</v>
      </c>
      <c r="O29" s="118">
        <f t="shared" si="1"/>
        <v>0</v>
      </c>
      <c r="P29" s="118">
        <f t="shared" si="1"/>
        <v>0</v>
      </c>
      <c r="Q29" s="118">
        <f t="shared" si="1"/>
        <v>0</v>
      </c>
      <c r="R29" s="118">
        <f t="shared" si="1"/>
        <v>0</v>
      </c>
      <c r="S29" s="118">
        <f t="shared" si="1"/>
        <v>0</v>
      </c>
      <c r="T29" s="118">
        <f t="shared" si="1"/>
        <v>0</v>
      </c>
      <c r="U29" s="147"/>
    </row>
    <row r="30" spans="1:23" s="167" customFormat="1">
      <c r="C30" s="25" t="s">
        <v>380</v>
      </c>
      <c r="E30" s="27" t="s">
        <v>27</v>
      </c>
      <c r="H30" s="118">
        <f>SUM(H31,H38)</f>
        <v>0</v>
      </c>
      <c r="I30" s="118">
        <f t="shared" ref="I30:T30" si="2">SUM(I31,I38)</f>
        <v>0</v>
      </c>
      <c r="J30" s="118">
        <f t="shared" si="2"/>
        <v>0</v>
      </c>
      <c r="K30" s="118">
        <f t="shared" si="2"/>
        <v>0</v>
      </c>
      <c r="L30" s="118">
        <f t="shared" si="2"/>
        <v>0</v>
      </c>
      <c r="M30" s="118">
        <f t="shared" si="2"/>
        <v>0</v>
      </c>
      <c r="N30" s="118">
        <f t="shared" si="2"/>
        <v>0</v>
      </c>
      <c r="O30" s="118">
        <f t="shared" si="2"/>
        <v>0</v>
      </c>
      <c r="P30" s="118">
        <f t="shared" si="2"/>
        <v>0</v>
      </c>
      <c r="Q30" s="118">
        <f t="shared" si="2"/>
        <v>0</v>
      </c>
      <c r="R30" s="118">
        <f t="shared" si="2"/>
        <v>0</v>
      </c>
      <c r="S30" s="118">
        <f t="shared" si="2"/>
        <v>0</v>
      </c>
      <c r="T30" s="118">
        <f t="shared" si="2"/>
        <v>0</v>
      </c>
    </row>
    <row r="31" spans="1:23" s="33" customFormat="1">
      <c r="C31" s="165" t="s">
        <v>447</v>
      </c>
      <c r="E31" s="27" t="s">
        <v>27</v>
      </c>
      <c r="H31" s="126">
        <f>SUM(H32:H37)</f>
        <v>0</v>
      </c>
      <c r="I31" s="126">
        <f t="shared" ref="I31:T31" si="3">SUM(I32:I37)</f>
        <v>0</v>
      </c>
      <c r="J31" s="126">
        <f t="shared" si="3"/>
        <v>0</v>
      </c>
      <c r="K31" s="126">
        <f t="shared" si="3"/>
        <v>0</v>
      </c>
      <c r="L31" s="126">
        <f t="shared" si="3"/>
        <v>0</v>
      </c>
      <c r="M31" s="126">
        <f t="shared" si="3"/>
        <v>0</v>
      </c>
      <c r="N31" s="126">
        <f t="shared" si="3"/>
        <v>0</v>
      </c>
      <c r="O31" s="126">
        <f t="shared" si="3"/>
        <v>0</v>
      </c>
      <c r="P31" s="126">
        <f t="shared" si="3"/>
        <v>0</v>
      </c>
      <c r="Q31" s="126">
        <f t="shared" si="3"/>
        <v>0</v>
      </c>
      <c r="R31" s="126">
        <f t="shared" si="3"/>
        <v>0</v>
      </c>
      <c r="S31" s="126">
        <f t="shared" si="3"/>
        <v>0</v>
      </c>
      <c r="T31" s="126">
        <f t="shared" si="3"/>
        <v>0</v>
      </c>
    </row>
    <row r="32" spans="1:23" s="167" customFormat="1">
      <c r="C32" s="33" t="s">
        <v>248</v>
      </c>
      <c r="E32" s="27" t="s">
        <v>27</v>
      </c>
      <c r="H32" s="119"/>
      <c r="I32" s="119"/>
      <c r="J32" s="119"/>
      <c r="K32" s="119"/>
      <c r="L32" s="119"/>
      <c r="M32" s="119"/>
      <c r="N32" s="119"/>
      <c r="O32" s="119"/>
      <c r="P32" s="119"/>
      <c r="Q32" s="119"/>
      <c r="R32" s="119"/>
      <c r="S32" s="119"/>
      <c r="T32" s="119"/>
    </row>
    <row r="33" spans="3:21" s="167" customFormat="1">
      <c r="C33" s="33" t="s">
        <v>249</v>
      </c>
      <c r="E33" s="27" t="s">
        <v>27</v>
      </c>
      <c r="H33" s="119"/>
      <c r="I33" s="119"/>
      <c r="J33" s="119"/>
      <c r="K33" s="119"/>
      <c r="L33" s="119"/>
      <c r="M33" s="119"/>
      <c r="N33" s="119"/>
      <c r="O33" s="119"/>
      <c r="P33" s="119"/>
      <c r="Q33" s="119"/>
      <c r="R33" s="119"/>
      <c r="S33" s="119"/>
      <c r="T33" s="119"/>
    </row>
    <row r="34" spans="3:21" s="167" customFormat="1">
      <c r="C34" s="162" t="s">
        <v>256</v>
      </c>
      <c r="E34" s="27" t="s">
        <v>27</v>
      </c>
      <c r="H34" s="119"/>
      <c r="I34" s="119"/>
      <c r="J34" s="119"/>
      <c r="K34" s="119"/>
      <c r="L34" s="119"/>
      <c r="M34" s="119"/>
      <c r="N34" s="119"/>
      <c r="O34" s="119"/>
      <c r="P34" s="119"/>
      <c r="Q34" s="119"/>
      <c r="R34" s="119"/>
      <c r="S34" s="119"/>
      <c r="T34" s="119"/>
    </row>
    <row r="35" spans="3:21" s="167" customFormat="1">
      <c r="C35" s="162" t="s">
        <v>405</v>
      </c>
      <c r="E35" s="27" t="s">
        <v>27</v>
      </c>
      <c r="H35" s="119"/>
      <c r="I35" s="119"/>
      <c r="J35" s="119"/>
      <c r="K35" s="119"/>
      <c r="L35" s="119"/>
      <c r="M35" s="119"/>
      <c r="N35" s="119"/>
      <c r="O35" s="119"/>
      <c r="P35" s="119"/>
      <c r="Q35" s="119"/>
      <c r="R35" s="119"/>
      <c r="S35" s="119"/>
      <c r="T35" s="119"/>
    </row>
    <row r="36" spans="3:21" s="167" customFormat="1">
      <c r="C36" s="33" t="s">
        <v>403</v>
      </c>
      <c r="E36" s="27" t="s">
        <v>27</v>
      </c>
      <c r="H36" s="119"/>
      <c r="I36" s="119"/>
      <c r="J36" s="119"/>
      <c r="K36" s="119"/>
      <c r="L36" s="119"/>
      <c r="M36" s="119"/>
      <c r="N36" s="119"/>
      <c r="O36" s="119"/>
      <c r="P36" s="119"/>
      <c r="Q36" s="119"/>
      <c r="R36" s="119"/>
      <c r="S36" s="119"/>
      <c r="T36" s="119"/>
    </row>
    <row r="37" spans="3:21" s="167" customFormat="1">
      <c r="C37" s="33" t="s">
        <v>252</v>
      </c>
      <c r="E37" s="27" t="s">
        <v>27</v>
      </c>
      <c r="H37" s="119"/>
      <c r="I37" s="119"/>
      <c r="J37" s="119"/>
      <c r="K37" s="119"/>
      <c r="L37" s="119"/>
      <c r="M37" s="119"/>
      <c r="N37" s="119"/>
      <c r="O37" s="119"/>
      <c r="P37" s="119"/>
      <c r="Q37" s="119"/>
      <c r="R37" s="119"/>
      <c r="S37" s="119"/>
      <c r="T37" s="119"/>
    </row>
    <row r="38" spans="3:21" s="167" customFormat="1">
      <c r="C38" s="166" t="s">
        <v>446</v>
      </c>
      <c r="E38" s="27" t="s">
        <v>27</v>
      </c>
      <c r="H38" s="118">
        <f>SUM(H39:H41)</f>
        <v>0</v>
      </c>
      <c r="I38" s="118">
        <f t="shared" ref="I38:T38" si="4">SUM(I39:I41)</f>
        <v>0</v>
      </c>
      <c r="J38" s="118">
        <f t="shared" si="4"/>
        <v>0</v>
      </c>
      <c r="K38" s="118">
        <f t="shared" si="4"/>
        <v>0</v>
      </c>
      <c r="L38" s="118">
        <f t="shared" si="4"/>
        <v>0</v>
      </c>
      <c r="M38" s="118">
        <f t="shared" si="4"/>
        <v>0</v>
      </c>
      <c r="N38" s="118">
        <f t="shared" si="4"/>
        <v>0</v>
      </c>
      <c r="O38" s="118">
        <f t="shared" si="4"/>
        <v>0</v>
      </c>
      <c r="P38" s="118">
        <f t="shared" si="4"/>
        <v>0</v>
      </c>
      <c r="Q38" s="118">
        <f t="shared" si="4"/>
        <v>0</v>
      </c>
      <c r="R38" s="118">
        <f t="shared" si="4"/>
        <v>0</v>
      </c>
      <c r="S38" s="118">
        <f t="shared" si="4"/>
        <v>0</v>
      </c>
      <c r="T38" s="118">
        <f t="shared" si="4"/>
        <v>0</v>
      </c>
    </row>
    <row r="39" spans="3:21" s="167" customFormat="1">
      <c r="C39" s="44" t="s">
        <v>250</v>
      </c>
      <c r="E39" s="27" t="s">
        <v>27</v>
      </c>
      <c r="H39" s="119"/>
      <c r="I39" s="119"/>
      <c r="J39" s="119"/>
      <c r="K39" s="119"/>
      <c r="L39" s="119"/>
      <c r="M39" s="119"/>
      <c r="N39" s="119"/>
      <c r="O39" s="119"/>
      <c r="P39" s="119"/>
      <c r="Q39" s="119"/>
      <c r="R39" s="119"/>
      <c r="S39" s="119"/>
      <c r="T39" s="119"/>
    </row>
    <row r="40" spans="3:21" s="167" customFormat="1">
      <c r="C40" s="44" t="s">
        <v>251</v>
      </c>
      <c r="E40" s="27" t="s">
        <v>27</v>
      </c>
      <c r="H40" s="119"/>
      <c r="I40" s="119"/>
      <c r="J40" s="119"/>
      <c r="K40" s="119"/>
      <c r="L40" s="119"/>
      <c r="M40" s="119"/>
      <c r="N40" s="119"/>
      <c r="O40" s="119"/>
      <c r="P40" s="119"/>
      <c r="Q40" s="119"/>
      <c r="R40" s="119"/>
      <c r="S40" s="119"/>
      <c r="T40" s="119"/>
    </row>
    <row r="41" spans="3:21" s="167" customFormat="1">
      <c r="C41" s="44" t="s">
        <v>404</v>
      </c>
      <c r="E41" s="27" t="s">
        <v>27</v>
      </c>
      <c r="H41" s="119"/>
      <c r="I41" s="119"/>
      <c r="J41" s="119"/>
      <c r="K41" s="119"/>
      <c r="L41" s="119"/>
      <c r="M41" s="119"/>
      <c r="N41" s="119"/>
      <c r="O41" s="119"/>
      <c r="P41" s="119"/>
      <c r="Q41" s="119"/>
      <c r="R41" s="119"/>
      <c r="S41" s="119"/>
      <c r="T41" s="119"/>
    </row>
    <row r="42" spans="3:21" s="167" customFormat="1">
      <c r="C42" s="25" t="s">
        <v>381</v>
      </c>
      <c r="E42" s="27" t="s">
        <v>27</v>
      </c>
      <c r="H42" s="121">
        <f>SUM(H43:H46)</f>
        <v>0</v>
      </c>
      <c r="I42" s="121">
        <f t="shared" ref="I42:T42" si="5">SUM(I43:I46)</f>
        <v>0</v>
      </c>
      <c r="J42" s="121">
        <f t="shared" si="5"/>
        <v>0</v>
      </c>
      <c r="K42" s="121">
        <f t="shared" si="5"/>
        <v>0</v>
      </c>
      <c r="L42" s="121">
        <f t="shared" si="5"/>
        <v>0</v>
      </c>
      <c r="M42" s="121">
        <f t="shared" si="5"/>
        <v>0</v>
      </c>
      <c r="N42" s="121">
        <f t="shared" si="5"/>
        <v>0</v>
      </c>
      <c r="O42" s="121">
        <f t="shared" si="5"/>
        <v>0</v>
      </c>
      <c r="P42" s="121">
        <f t="shared" si="5"/>
        <v>0</v>
      </c>
      <c r="Q42" s="121">
        <f t="shared" si="5"/>
        <v>0</v>
      </c>
      <c r="R42" s="121">
        <f t="shared" si="5"/>
        <v>0</v>
      </c>
      <c r="S42" s="121">
        <f t="shared" si="5"/>
        <v>0</v>
      </c>
      <c r="T42" s="121">
        <f t="shared" si="5"/>
        <v>0</v>
      </c>
    </row>
    <row r="43" spans="3:21" s="167" customFormat="1">
      <c r="C43" s="33" t="s">
        <v>393</v>
      </c>
      <c r="E43" s="27" t="s">
        <v>27</v>
      </c>
      <c r="H43" s="121"/>
      <c r="I43" s="121"/>
      <c r="J43" s="121"/>
      <c r="K43" s="121"/>
      <c r="L43" s="121"/>
      <c r="M43" s="121"/>
      <c r="N43" s="121"/>
      <c r="O43" s="121"/>
      <c r="P43" s="121"/>
      <c r="Q43" s="121"/>
      <c r="R43" s="121"/>
      <c r="S43" s="121"/>
      <c r="T43" s="121"/>
    </row>
    <row r="44" spans="3:21" s="167" customFormat="1">
      <c r="C44" s="162" t="s">
        <v>454</v>
      </c>
      <c r="E44" s="27" t="s">
        <v>27</v>
      </c>
      <c r="H44" s="121"/>
      <c r="I44" s="121"/>
      <c r="J44" s="121"/>
      <c r="K44" s="121"/>
      <c r="L44" s="121"/>
      <c r="M44" s="121"/>
      <c r="N44" s="121"/>
      <c r="O44" s="121"/>
      <c r="P44" s="121"/>
      <c r="Q44" s="121"/>
      <c r="R44" s="121"/>
      <c r="S44" s="121"/>
      <c r="T44" s="121"/>
    </row>
    <row r="45" spans="3:21" s="167" customFormat="1">
      <c r="C45" s="42" t="s">
        <v>428</v>
      </c>
      <c r="E45" s="27" t="s">
        <v>27</v>
      </c>
      <c r="H45" s="121"/>
      <c r="I45" s="121"/>
      <c r="J45" s="121"/>
      <c r="K45" s="121"/>
      <c r="L45" s="121"/>
      <c r="M45" s="121"/>
      <c r="N45" s="121"/>
      <c r="O45" s="121"/>
      <c r="P45" s="121"/>
      <c r="Q45" s="121"/>
      <c r="R45" s="121"/>
      <c r="S45" s="121"/>
      <c r="T45" s="121"/>
    </row>
    <row r="46" spans="3:21" s="167" customFormat="1">
      <c r="C46" s="42" t="s">
        <v>457</v>
      </c>
      <c r="E46" s="27" t="s">
        <v>27</v>
      </c>
      <c r="H46" s="121"/>
      <c r="I46" s="121"/>
      <c r="J46" s="121"/>
      <c r="K46" s="121"/>
      <c r="L46" s="121"/>
      <c r="M46" s="121"/>
      <c r="N46" s="121"/>
      <c r="O46" s="121"/>
      <c r="P46" s="121"/>
      <c r="Q46" s="121"/>
      <c r="R46" s="121"/>
      <c r="S46" s="121"/>
      <c r="T46" s="121"/>
    </row>
    <row r="47" spans="3:21" s="167" customFormat="1"/>
    <row r="48" spans="3:21" s="167" customFormat="1">
      <c r="C48" s="25" t="s">
        <v>281</v>
      </c>
      <c r="D48" s="27"/>
      <c r="E48" s="27" t="s">
        <v>27</v>
      </c>
      <c r="H48" s="118">
        <f>SUM(H49,H63)</f>
        <v>0</v>
      </c>
      <c r="I48" s="118">
        <f t="shared" ref="I48:T48" si="6">SUM(I49,I63)</f>
        <v>0</v>
      </c>
      <c r="J48" s="118">
        <f t="shared" si="6"/>
        <v>0</v>
      </c>
      <c r="K48" s="118">
        <f t="shared" si="6"/>
        <v>0</v>
      </c>
      <c r="L48" s="118">
        <f t="shared" si="6"/>
        <v>0</v>
      </c>
      <c r="M48" s="118">
        <f t="shared" si="6"/>
        <v>0</v>
      </c>
      <c r="N48" s="118">
        <f t="shared" si="6"/>
        <v>0</v>
      </c>
      <c r="O48" s="118">
        <f t="shared" si="6"/>
        <v>0</v>
      </c>
      <c r="P48" s="118">
        <f t="shared" si="6"/>
        <v>0</v>
      </c>
      <c r="Q48" s="118">
        <f t="shared" si="6"/>
        <v>0</v>
      </c>
      <c r="R48" s="118">
        <f t="shared" si="6"/>
        <v>0</v>
      </c>
      <c r="S48" s="118">
        <f t="shared" si="6"/>
        <v>0</v>
      </c>
      <c r="T48" s="118">
        <f t="shared" si="6"/>
        <v>0</v>
      </c>
      <c r="U48" s="147"/>
    </row>
    <row r="49" spans="3:20" s="167" customFormat="1">
      <c r="C49" s="25" t="s">
        <v>380</v>
      </c>
      <c r="E49" s="27" t="s">
        <v>27</v>
      </c>
      <c r="H49" s="118">
        <f>SUM(H50,H57)</f>
        <v>0</v>
      </c>
      <c r="I49" s="118">
        <f t="shared" ref="I49:T49" si="7">SUM(I50,I57)</f>
        <v>0</v>
      </c>
      <c r="J49" s="118">
        <f t="shared" si="7"/>
        <v>0</v>
      </c>
      <c r="K49" s="118">
        <f t="shared" si="7"/>
        <v>0</v>
      </c>
      <c r="L49" s="118">
        <f t="shared" si="7"/>
        <v>0</v>
      </c>
      <c r="M49" s="118">
        <f t="shared" si="7"/>
        <v>0</v>
      </c>
      <c r="N49" s="118">
        <f t="shared" si="7"/>
        <v>0</v>
      </c>
      <c r="O49" s="118">
        <f t="shared" si="7"/>
        <v>0</v>
      </c>
      <c r="P49" s="118">
        <f t="shared" si="7"/>
        <v>0</v>
      </c>
      <c r="Q49" s="118">
        <f t="shared" si="7"/>
        <v>0</v>
      </c>
      <c r="R49" s="118">
        <f t="shared" si="7"/>
        <v>0</v>
      </c>
      <c r="S49" s="118">
        <f t="shared" si="7"/>
        <v>0</v>
      </c>
      <c r="T49" s="118">
        <f t="shared" si="7"/>
        <v>0</v>
      </c>
    </row>
    <row r="50" spans="3:20" s="167" customFormat="1">
      <c r="C50" s="165" t="s">
        <v>447</v>
      </c>
      <c r="E50" s="27" t="s">
        <v>27</v>
      </c>
      <c r="H50" s="126">
        <f>SUM(H51:H56)</f>
        <v>0</v>
      </c>
      <c r="I50" s="126">
        <f t="shared" ref="I50:T50" si="8">SUM(I51:I56)</f>
        <v>0</v>
      </c>
      <c r="J50" s="126">
        <f t="shared" si="8"/>
        <v>0</v>
      </c>
      <c r="K50" s="126">
        <f t="shared" si="8"/>
        <v>0</v>
      </c>
      <c r="L50" s="126">
        <f t="shared" si="8"/>
        <v>0</v>
      </c>
      <c r="M50" s="126">
        <f t="shared" si="8"/>
        <v>0</v>
      </c>
      <c r="N50" s="126">
        <f t="shared" si="8"/>
        <v>0</v>
      </c>
      <c r="O50" s="126">
        <f t="shared" si="8"/>
        <v>0</v>
      </c>
      <c r="P50" s="126">
        <f t="shared" si="8"/>
        <v>0</v>
      </c>
      <c r="Q50" s="126">
        <f t="shared" si="8"/>
        <v>0</v>
      </c>
      <c r="R50" s="126">
        <f t="shared" si="8"/>
        <v>0</v>
      </c>
      <c r="S50" s="126">
        <f t="shared" si="8"/>
        <v>0</v>
      </c>
      <c r="T50" s="126">
        <f t="shared" si="8"/>
        <v>0</v>
      </c>
    </row>
    <row r="51" spans="3:20" s="167" customFormat="1">
      <c r="C51" s="33" t="s">
        <v>248</v>
      </c>
      <c r="E51" s="27" t="s">
        <v>27</v>
      </c>
      <c r="H51" s="119"/>
      <c r="I51" s="119"/>
      <c r="J51" s="119"/>
      <c r="K51" s="119"/>
      <c r="L51" s="119"/>
      <c r="M51" s="119"/>
      <c r="N51" s="119"/>
      <c r="O51" s="119"/>
      <c r="P51" s="119"/>
      <c r="Q51" s="119"/>
      <c r="R51" s="119"/>
      <c r="S51" s="119"/>
      <c r="T51" s="119"/>
    </row>
    <row r="52" spans="3:20" s="167" customFormat="1">
      <c r="C52" s="33" t="s">
        <v>249</v>
      </c>
      <c r="E52" s="27" t="s">
        <v>27</v>
      </c>
      <c r="H52" s="119"/>
      <c r="I52" s="119"/>
      <c r="J52" s="119"/>
      <c r="K52" s="119"/>
      <c r="L52" s="119"/>
      <c r="M52" s="119"/>
      <c r="N52" s="119"/>
      <c r="O52" s="119"/>
      <c r="P52" s="119"/>
      <c r="Q52" s="119"/>
      <c r="R52" s="119"/>
      <c r="S52" s="119"/>
      <c r="T52" s="119"/>
    </row>
    <row r="53" spans="3:20" s="167" customFormat="1">
      <c r="C53" s="162" t="s">
        <v>256</v>
      </c>
      <c r="E53" s="27" t="s">
        <v>27</v>
      </c>
      <c r="H53" s="119"/>
      <c r="I53" s="119"/>
      <c r="J53" s="119"/>
      <c r="K53" s="119"/>
      <c r="L53" s="119"/>
      <c r="M53" s="119"/>
      <c r="N53" s="119"/>
      <c r="O53" s="119"/>
      <c r="P53" s="119"/>
      <c r="Q53" s="119"/>
      <c r="R53" s="119"/>
      <c r="S53" s="119"/>
      <c r="T53" s="119"/>
    </row>
    <row r="54" spans="3:20" s="167" customFormat="1">
      <c r="C54" s="162" t="s">
        <v>405</v>
      </c>
      <c r="E54" s="27" t="s">
        <v>27</v>
      </c>
      <c r="H54" s="119"/>
      <c r="I54" s="119"/>
      <c r="J54" s="119"/>
      <c r="K54" s="119"/>
      <c r="L54" s="119"/>
      <c r="M54" s="119"/>
      <c r="N54" s="119"/>
      <c r="O54" s="119"/>
      <c r="P54" s="119"/>
      <c r="Q54" s="119"/>
      <c r="R54" s="119"/>
      <c r="S54" s="119"/>
      <c r="T54" s="119"/>
    </row>
    <row r="55" spans="3:20" s="167" customFormat="1">
      <c r="C55" s="33" t="s">
        <v>403</v>
      </c>
      <c r="E55" s="27" t="s">
        <v>27</v>
      </c>
      <c r="H55" s="119"/>
      <c r="I55" s="119"/>
      <c r="J55" s="119"/>
      <c r="K55" s="119"/>
      <c r="L55" s="119"/>
      <c r="M55" s="119"/>
      <c r="N55" s="119"/>
      <c r="O55" s="119"/>
      <c r="P55" s="119"/>
      <c r="Q55" s="119"/>
      <c r="R55" s="119"/>
      <c r="S55" s="119"/>
      <c r="T55" s="119"/>
    </row>
    <row r="56" spans="3:20" s="167" customFormat="1">
      <c r="C56" s="33" t="s">
        <v>252</v>
      </c>
      <c r="E56" s="27" t="s">
        <v>27</v>
      </c>
      <c r="H56" s="119"/>
      <c r="I56" s="119"/>
      <c r="J56" s="119"/>
      <c r="K56" s="119"/>
      <c r="L56" s="119"/>
      <c r="M56" s="119"/>
      <c r="N56" s="119"/>
      <c r="O56" s="119"/>
      <c r="P56" s="119"/>
      <c r="Q56" s="119"/>
      <c r="R56" s="119"/>
      <c r="S56" s="119"/>
      <c r="T56" s="119"/>
    </row>
    <row r="57" spans="3:20" s="167" customFormat="1">
      <c r="C57" s="166" t="s">
        <v>446</v>
      </c>
      <c r="E57" s="27" t="s">
        <v>27</v>
      </c>
      <c r="H57" s="118">
        <f>SUM(H58:H62)</f>
        <v>0</v>
      </c>
      <c r="I57" s="118">
        <f t="shared" ref="I57:T57" si="9">SUM(I58:I62)</f>
        <v>0</v>
      </c>
      <c r="J57" s="118">
        <f t="shared" si="9"/>
        <v>0</v>
      </c>
      <c r="K57" s="118">
        <f t="shared" si="9"/>
        <v>0</v>
      </c>
      <c r="L57" s="118">
        <f t="shared" si="9"/>
        <v>0</v>
      </c>
      <c r="M57" s="118">
        <f t="shared" si="9"/>
        <v>0</v>
      </c>
      <c r="N57" s="118">
        <f t="shared" si="9"/>
        <v>0</v>
      </c>
      <c r="O57" s="118">
        <f t="shared" si="9"/>
        <v>0</v>
      </c>
      <c r="P57" s="118">
        <f t="shared" si="9"/>
        <v>0</v>
      </c>
      <c r="Q57" s="118">
        <f t="shared" si="9"/>
        <v>0</v>
      </c>
      <c r="R57" s="118">
        <f t="shared" si="9"/>
        <v>0</v>
      </c>
      <c r="S57" s="118">
        <f t="shared" si="9"/>
        <v>0</v>
      </c>
      <c r="T57" s="118">
        <f t="shared" si="9"/>
        <v>0</v>
      </c>
    </row>
    <row r="58" spans="3:20" s="167" customFormat="1">
      <c r="C58" s="163" t="s">
        <v>250</v>
      </c>
      <c r="E58" s="27" t="s">
        <v>27</v>
      </c>
      <c r="H58" s="119"/>
      <c r="I58" s="119"/>
      <c r="J58" s="119"/>
      <c r="K58" s="119"/>
      <c r="L58" s="119"/>
      <c r="M58" s="119"/>
      <c r="N58" s="119"/>
      <c r="O58" s="119"/>
      <c r="P58" s="119"/>
      <c r="Q58" s="119"/>
      <c r="R58" s="119"/>
      <c r="S58" s="119"/>
      <c r="T58" s="119"/>
    </row>
    <row r="59" spans="3:20" s="167" customFormat="1">
      <c r="C59" s="163" t="s">
        <v>251</v>
      </c>
      <c r="E59" s="27" t="s">
        <v>27</v>
      </c>
      <c r="H59" s="119"/>
      <c r="I59" s="119"/>
      <c r="J59" s="119"/>
      <c r="K59" s="119"/>
      <c r="L59" s="119"/>
      <c r="M59" s="119"/>
      <c r="N59" s="119"/>
      <c r="O59" s="119"/>
      <c r="P59" s="119"/>
      <c r="Q59" s="119"/>
      <c r="R59" s="119"/>
      <c r="S59" s="119"/>
      <c r="T59" s="119"/>
    </row>
    <row r="60" spans="3:20" s="167" customFormat="1">
      <c r="C60" s="163" t="s">
        <v>257</v>
      </c>
      <c r="E60" s="27" t="s">
        <v>27</v>
      </c>
      <c r="H60" s="119"/>
      <c r="I60" s="119"/>
      <c r="J60" s="119"/>
      <c r="K60" s="119"/>
      <c r="L60" s="119"/>
      <c r="M60" s="119"/>
      <c r="N60" s="119"/>
      <c r="O60" s="119"/>
      <c r="P60" s="119"/>
      <c r="Q60" s="119"/>
      <c r="R60" s="119"/>
      <c r="S60" s="119"/>
      <c r="T60" s="119"/>
    </row>
    <row r="61" spans="3:20" s="167" customFormat="1">
      <c r="C61" s="163" t="s">
        <v>258</v>
      </c>
      <c r="E61" s="27" t="s">
        <v>27</v>
      </c>
      <c r="H61" s="119"/>
      <c r="I61" s="119"/>
      <c r="J61" s="119"/>
      <c r="K61" s="119"/>
      <c r="L61" s="119"/>
      <c r="M61" s="119"/>
      <c r="N61" s="119"/>
      <c r="O61" s="119"/>
      <c r="P61" s="119"/>
      <c r="Q61" s="119"/>
      <c r="R61" s="119"/>
      <c r="S61" s="119"/>
      <c r="T61" s="119"/>
    </row>
    <row r="62" spans="3:20" s="167" customFormat="1">
      <c r="C62" s="44" t="s">
        <v>404</v>
      </c>
      <c r="E62" s="27" t="s">
        <v>27</v>
      </c>
      <c r="H62" s="119"/>
      <c r="I62" s="119"/>
      <c r="J62" s="119"/>
      <c r="K62" s="119"/>
      <c r="L62" s="119"/>
      <c r="M62" s="119"/>
      <c r="N62" s="119"/>
      <c r="O62" s="119"/>
      <c r="P62" s="119"/>
      <c r="Q62" s="119"/>
      <c r="R62" s="119"/>
      <c r="S62" s="119"/>
      <c r="T62" s="119"/>
    </row>
    <row r="63" spans="3:20" s="167" customFormat="1">
      <c r="C63" s="25" t="s">
        <v>381</v>
      </c>
      <c r="E63" s="27" t="s">
        <v>27</v>
      </c>
      <c r="H63" s="121">
        <f>SUM(H64:H67)</f>
        <v>0</v>
      </c>
      <c r="I63" s="121">
        <f t="shared" ref="I63:T63" si="10">SUM(I64:I67)</f>
        <v>0</v>
      </c>
      <c r="J63" s="121">
        <f t="shared" si="10"/>
        <v>0</v>
      </c>
      <c r="K63" s="121">
        <f t="shared" si="10"/>
        <v>0</v>
      </c>
      <c r="L63" s="121">
        <f t="shared" si="10"/>
        <v>0</v>
      </c>
      <c r="M63" s="121">
        <f t="shared" si="10"/>
        <v>0</v>
      </c>
      <c r="N63" s="121">
        <f t="shared" si="10"/>
        <v>0</v>
      </c>
      <c r="O63" s="121">
        <f t="shared" si="10"/>
        <v>0</v>
      </c>
      <c r="P63" s="121">
        <f t="shared" si="10"/>
        <v>0</v>
      </c>
      <c r="Q63" s="121">
        <f t="shared" si="10"/>
        <v>0</v>
      </c>
      <c r="R63" s="121">
        <f t="shared" si="10"/>
        <v>0</v>
      </c>
      <c r="S63" s="121">
        <f t="shared" si="10"/>
        <v>0</v>
      </c>
      <c r="T63" s="121">
        <f t="shared" si="10"/>
        <v>0</v>
      </c>
    </row>
    <row r="64" spans="3:20" s="167" customFormat="1">
      <c r="C64" s="33" t="s">
        <v>393</v>
      </c>
      <c r="E64" s="27" t="s">
        <v>27</v>
      </c>
      <c r="H64" s="121"/>
      <c r="I64" s="121"/>
      <c r="J64" s="121"/>
      <c r="K64" s="121"/>
      <c r="L64" s="121"/>
      <c r="M64" s="121"/>
      <c r="N64" s="121"/>
      <c r="O64" s="121"/>
      <c r="P64" s="121"/>
      <c r="Q64" s="121"/>
      <c r="R64" s="121"/>
      <c r="S64" s="121"/>
      <c r="T64" s="121"/>
    </row>
    <row r="65" spans="3:21" s="167" customFormat="1">
      <c r="C65" s="162" t="s">
        <v>454</v>
      </c>
      <c r="E65" s="27" t="s">
        <v>27</v>
      </c>
      <c r="H65" s="121"/>
      <c r="I65" s="121"/>
      <c r="J65" s="121"/>
      <c r="K65" s="121"/>
      <c r="L65" s="121"/>
      <c r="M65" s="121"/>
      <c r="N65" s="121"/>
      <c r="O65" s="121"/>
      <c r="P65" s="121"/>
      <c r="Q65" s="121"/>
      <c r="R65" s="121"/>
      <c r="S65" s="121"/>
      <c r="T65" s="121"/>
    </row>
    <row r="66" spans="3:21" s="167" customFormat="1">
      <c r="C66" s="42" t="s">
        <v>428</v>
      </c>
      <c r="E66" s="27" t="s">
        <v>27</v>
      </c>
      <c r="H66" s="121"/>
      <c r="I66" s="121"/>
      <c r="J66" s="121"/>
      <c r="K66" s="121"/>
      <c r="L66" s="121"/>
      <c r="M66" s="121"/>
      <c r="N66" s="121"/>
      <c r="O66" s="121"/>
      <c r="P66" s="121"/>
      <c r="Q66" s="121"/>
      <c r="R66" s="121"/>
      <c r="S66" s="121"/>
      <c r="T66" s="121"/>
    </row>
    <row r="67" spans="3:21" s="167" customFormat="1">
      <c r="C67" s="42" t="s">
        <v>457</v>
      </c>
      <c r="D67" s="26"/>
      <c r="E67" s="27" t="s">
        <v>27</v>
      </c>
      <c r="F67" s="26"/>
      <c r="G67" s="26"/>
      <c r="H67" s="121"/>
      <c r="I67" s="121"/>
      <c r="J67" s="121"/>
      <c r="K67" s="121"/>
      <c r="L67" s="121"/>
      <c r="M67" s="121"/>
      <c r="N67" s="121"/>
      <c r="O67" s="121"/>
      <c r="P67" s="121"/>
      <c r="Q67" s="121"/>
      <c r="R67" s="121"/>
      <c r="S67" s="121"/>
      <c r="T67" s="121"/>
      <c r="U67" s="147"/>
    </row>
    <row r="68" spans="3:21" s="167" customFormat="1"/>
    <row r="69" spans="3:21" s="167" customFormat="1">
      <c r="C69" s="25" t="s">
        <v>282</v>
      </c>
      <c r="D69" s="27"/>
      <c r="E69" s="27" t="s">
        <v>27</v>
      </c>
      <c r="H69" s="118">
        <f>SUM(H70,H84)</f>
        <v>0</v>
      </c>
      <c r="I69" s="118">
        <f t="shared" ref="I69:T69" si="11">SUM(I70,I84)</f>
        <v>0</v>
      </c>
      <c r="J69" s="118">
        <f t="shared" si="11"/>
        <v>0</v>
      </c>
      <c r="K69" s="118">
        <f t="shared" si="11"/>
        <v>0</v>
      </c>
      <c r="L69" s="118">
        <f t="shared" si="11"/>
        <v>0</v>
      </c>
      <c r="M69" s="118">
        <f t="shared" si="11"/>
        <v>0</v>
      </c>
      <c r="N69" s="118">
        <f t="shared" si="11"/>
        <v>0</v>
      </c>
      <c r="O69" s="118">
        <f t="shared" si="11"/>
        <v>0</v>
      </c>
      <c r="P69" s="118">
        <f t="shared" si="11"/>
        <v>0</v>
      </c>
      <c r="Q69" s="118">
        <f t="shared" si="11"/>
        <v>0</v>
      </c>
      <c r="R69" s="118">
        <f t="shared" si="11"/>
        <v>0</v>
      </c>
      <c r="S69" s="118">
        <f t="shared" si="11"/>
        <v>0</v>
      </c>
      <c r="T69" s="118">
        <f t="shared" si="11"/>
        <v>0</v>
      </c>
      <c r="U69" s="147"/>
    </row>
    <row r="70" spans="3:21" s="167" customFormat="1">
      <c r="C70" s="25" t="s">
        <v>380</v>
      </c>
      <c r="E70" s="27" t="s">
        <v>27</v>
      </c>
      <c r="H70" s="118">
        <f>SUM(H71,H78)</f>
        <v>0</v>
      </c>
      <c r="I70" s="118">
        <f t="shared" ref="I70:T70" si="12">SUM(I71,I78)</f>
        <v>0</v>
      </c>
      <c r="J70" s="118">
        <f t="shared" si="12"/>
        <v>0</v>
      </c>
      <c r="K70" s="118">
        <f t="shared" si="12"/>
        <v>0</v>
      </c>
      <c r="L70" s="118">
        <f t="shared" si="12"/>
        <v>0</v>
      </c>
      <c r="M70" s="118">
        <f t="shared" si="12"/>
        <v>0</v>
      </c>
      <c r="N70" s="118">
        <f t="shared" si="12"/>
        <v>0</v>
      </c>
      <c r="O70" s="118">
        <f t="shared" si="12"/>
        <v>0</v>
      </c>
      <c r="P70" s="118">
        <f t="shared" si="12"/>
        <v>0</v>
      </c>
      <c r="Q70" s="118">
        <f t="shared" si="12"/>
        <v>0</v>
      </c>
      <c r="R70" s="118">
        <f t="shared" si="12"/>
        <v>0</v>
      </c>
      <c r="S70" s="118">
        <f t="shared" si="12"/>
        <v>0</v>
      </c>
      <c r="T70" s="118">
        <f t="shared" si="12"/>
        <v>0</v>
      </c>
    </row>
    <row r="71" spans="3:21" s="167" customFormat="1">
      <c r="C71" s="165" t="s">
        <v>447</v>
      </c>
      <c r="E71" s="27" t="s">
        <v>27</v>
      </c>
      <c r="H71" s="126">
        <f>SUM(H72:H77)</f>
        <v>0</v>
      </c>
      <c r="I71" s="126">
        <f t="shared" ref="I71:T71" si="13">SUM(I72:I77)</f>
        <v>0</v>
      </c>
      <c r="J71" s="126">
        <f t="shared" si="13"/>
        <v>0</v>
      </c>
      <c r="K71" s="126">
        <f t="shared" si="13"/>
        <v>0</v>
      </c>
      <c r="L71" s="126">
        <f t="shared" si="13"/>
        <v>0</v>
      </c>
      <c r="M71" s="126">
        <f t="shared" si="13"/>
        <v>0</v>
      </c>
      <c r="N71" s="126">
        <f t="shared" si="13"/>
        <v>0</v>
      </c>
      <c r="O71" s="126">
        <f t="shared" si="13"/>
        <v>0</v>
      </c>
      <c r="P71" s="126">
        <f t="shared" si="13"/>
        <v>0</v>
      </c>
      <c r="Q71" s="126">
        <f t="shared" si="13"/>
        <v>0</v>
      </c>
      <c r="R71" s="126">
        <f t="shared" si="13"/>
        <v>0</v>
      </c>
      <c r="S71" s="126">
        <f t="shared" si="13"/>
        <v>0</v>
      </c>
      <c r="T71" s="126">
        <f t="shared" si="13"/>
        <v>0</v>
      </c>
    </row>
    <row r="72" spans="3:21" s="167" customFormat="1">
      <c r="C72" s="33" t="s">
        <v>248</v>
      </c>
      <c r="E72" s="27" t="s">
        <v>27</v>
      </c>
      <c r="H72" s="119"/>
      <c r="I72" s="119"/>
      <c r="J72" s="119"/>
      <c r="K72" s="119"/>
      <c r="L72" s="119"/>
      <c r="M72" s="119"/>
      <c r="N72" s="119"/>
      <c r="O72" s="119"/>
      <c r="P72" s="119"/>
      <c r="Q72" s="119"/>
      <c r="R72" s="119"/>
      <c r="S72" s="119"/>
      <c r="T72" s="119"/>
    </row>
    <row r="73" spans="3:21" s="167" customFormat="1">
      <c r="C73" s="33" t="s">
        <v>249</v>
      </c>
      <c r="E73" s="27" t="s">
        <v>27</v>
      </c>
      <c r="H73" s="119"/>
      <c r="I73" s="119"/>
      <c r="J73" s="119"/>
      <c r="K73" s="119"/>
      <c r="L73" s="119"/>
      <c r="M73" s="119"/>
      <c r="N73" s="119"/>
      <c r="O73" s="119"/>
      <c r="P73" s="119"/>
      <c r="Q73" s="119"/>
      <c r="R73" s="119"/>
      <c r="S73" s="119"/>
      <c r="T73" s="119"/>
    </row>
    <row r="74" spans="3:21" s="167" customFormat="1">
      <c r="C74" s="162" t="s">
        <v>256</v>
      </c>
      <c r="E74" s="27" t="s">
        <v>27</v>
      </c>
      <c r="H74" s="119"/>
      <c r="I74" s="119"/>
      <c r="J74" s="119"/>
      <c r="K74" s="119"/>
      <c r="L74" s="119"/>
      <c r="M74" s="119"/>
      <c r="N74" s="119"/>
      <c r="O74" s="119"/>
      <c r="P74" s="119"/>
      <c r="Q74" s="119"/>
      <c r="R74" s="119"/>
      <c r="S74" s="119"/>
      <c r="T74" s="119"/>
    </row>
    <row r="75" spans="3:21" s="167" customFormat="1">
      <c r="C75" s="162" t="s">
        <v>405</v>
      </c>
      <c r="E75" s="27" t="s">
        <v>27</v>
      </c>
      <c r="H75" s="119"/>
      <c r="I75" s="119"/>
      <c r="J75" s="119"/>
      <c r="K75" s="119"/>
      <c r="L75" s="119"/>
      <c r="M75" s="119"/>
      <c r="N75" s="119"/>
      <c r="O75" s="119"/>
      <c r="P75" s="119"/>
      <c r="Q75" s="119"/>
      <c r="R75" s="119"/>
      <c r="S75" s="119"/>
      <c r="T75" s="119"/>
    </row>
    <row r="76" spans="3:21" s="167" customFormat="1">
      <c r="C76" s="33" t="s">
        <v>403</v>
      </c>
      <c r="E76" s="27" t="s">
        <v>27</v>
      </c>
      <c r="H76" s="119"/>
      <c r="I76" s="119"/>
      <c r="J76" s="119"/>
      <c r="K76" s="119"/>
      <c r="L76" s="119"/>
      <c r="M76" s="119"/>
      <c r="N76" s="119"/>
      <c r="O76" s="119"/>
      <c r="P76" s="119"/>
      <c r="Q76" s="119"/>
      <c r="R76" s="119"/>
      <c r="S76" s="119"/>
      <c r="T76" s="119"/>
    </row>
    <row r="77" spans="3:21" s="167" customFormat="1">
      <c r="C77" s="33" t="s">
        <v>252</v>
      </c>
      <c r="E77" s="27" t="s">
        <v>27</v>
      </c>
      <c r="H77" s="119"/>
      <c r="I77" s="119"/>
      <c r="J77" s="119"/>
      <c r="K77" s="119"/>
      <c r="L77" s="119"/>
      <c r="M77" s="119"/>
      <c r="N77" s="119"/>
      <c r="O77" s="119"/>
      <c r="P77" s="119"/>
      <c r="Q77" s="119"/>
      <c r="R77" s="119"/>
      <c r="S77" s="119"/>
      <c r="T77" s="119"/>
    </row>
    <row r="78" spans="3:21" s="167" customFormat="1">
      <c r="C78" s="166" t="s">
        <v>446</v>
      </c>
      <c r="E78" s="27" t="s">
        <v>27</v>
      </c>
      <c r="H78" s="118">
        <f>SUM(H79:H83)</f>
        <v>0</v>
      </c>
      <c r="I78" s="118">
        <f t="shared" ref="I78:T78" si="14">SUM(I79:I83)</f>
        <v>0</v>
      </c>
      <c r="J78" s="118">
        <f t="shared" si="14"/>
        <v>0</v>
      </c>
      <c r="K78" s="118">
        <f t="shared" si="14"/>
        <v>0</v>
      </c>
      <c r="L78" s="118">
        <f t="shared" si="14"/>
        <v>0</v>
      </c>
      <c r="M78" s="118">
        <f t="shared" si="14"/>
        <v>0</v>
      </c>
      <c r="N78" s="118">
        <f t="shared" si="14"/>
        <v>0</v>
      </c>
      <c r="O78" s="118">
        <f t="shared" si="14"/>
        <v>0</v>
      </c>
      <c r="P78" s="118">
        <f t="shared" si="14"/>
        <v>0</v>
      </c>
      <c r="Q78" s="118">
        <f t="shared" si="14"/>
        <v>0</v>
      </c>
      <c r="R78" s="118">
        <f t="shared" si="14"/>
        <v>0</v>
      </c>
      <c r="S78" s="118">
        <f t="shared" si="14"/>
        <v>0</v>
      </c>
      <c r="T78" s="118">
        <f t="shared" si="14"/>
        <v>0</v>
      </c>
    </row>
    <row r="79" spans="3:21" s="167" customFormat="1">
      <c r="C79" s="163" t="s">
        <v>250</v>
      </c>
      <c r="E79" s="27" t="s">
        <v>27</v>
      </c>
      <c r="H79" s="119"/>
      <c r="I79" s="119"/>
      <c r="J79" s="119"/>
      <c r="K79" s="119"/>
      <c r="L79" s="119"/>
      <c r="M79" s="119"/>
      <c r="N79" s="119"/>
      <c r="O79" s="119"/>
      <c r="P79" s="119"/>
      <c r="Q79" s="119"/>
      <c r="R79" s="119"/>
      <c r="S79" s="119"/>
      <c r="T79" s="119"/>
    </row>
    <row r="80" spans="3:21" s="167" customFormat="1">
      <c r="C80" s="163" t="s">
        <v>251</v>
      </c>
      <c r="E80" s="27" t="s">
        <v>27</v>
      </c>
      <c r="H80" s="119"/>
      <c r="I80" s="119"/>
      <c r="J80" s="119"/>
      <c r="K80" s="119"/>
      <c r="L80" s="119"/>
      <c r="M80" s="119"/>
      <c r="N80" s="119"/>
      <c r="O80" s="119"/>
      <c r="P80" s="119"/>
      <c r="Q80" s="119"/>
      <c r="R80" s="119"/>
      <c r="S80" s="119"/>
      <c r="T80" s="119"/>
    </row>
    <row r="81" spans="3:21" s="167" customFormat="1">
      <c r="C81" s="163" t="s">
        <v>257</v>
      </c>
      <c r="E81" s="27" t="s">
        <v>27</v>
      </c>
      <c r="H81" s="119"/>
      <c r="I81" s="119"/>
      <c r="J81" s="119"/>
      <c r="K81" s="119"/>
      <c r="L81" s="119"/>
      <c r="M81" s="119"/>
      <c r="N81" s="119"/>
      <c r="O81" s="119"/>
      <c r="P81" s="119"/>
      <c r="Q81" s="119"/>
      <c r="R81" s="119"/>
      <c r="S81" s="119"/>
      <c r="T81" s="119"/>
    </row>
    <row r="82" spans="3:21" s="167" customFormat="1">
      <c r="C82" s="163" t="s">
        <v>258</v>
      </c>
      <c r="E82" s="27" t="s">
        <v>27</v>
      </c>
      <c r="H82" s="119"/>
      <c r="I82" s="119"/>
      <c r="J82" s="119"/>
      <c r="K82" s="119"/>
      <c r="L82" s="119"/>
      <c r="M82" s="119"/>
      <c r="N82" s="119"/>
      <c r="O82" s="119"/>
      <c r="P82" s="119"/>
      <c r="Q82" s="119"/>
      <c r="R82" s="119"/>
      <c r="S82" s="119"/>
      <c r="T82" s="119"/>
    </row>
    <row r="83" spans="3:21" s="167" customFormat="1">
      <c r="C83" s="44" t="s">
        <v>404</v>
      </c>
      <c r="E83" s="27" t="s">
        <v>27</v>
      </c>
      <c r="H83" s="119"/>
      <c r="I83" s="119"/>
      <c r="J83" s="119"/>
      <c r="K83" s="119"/>
      <c r="L83" s="119"/>
      <c r="M83" s="119"/>
      <c r="N83" s="119"/>
      <c r="O83" s="119"/>
      <c r="P83" s="119"/>
      <c r="Q83" s="119"/>
      <c r="R83" s="119"/>
      <c r="S83" s="119"/>
      <c r="T83" s="119"/>
    </row>
    <row r="84" spans="3:21" s="167" customFormat="1">
      <c r="C84" s="25" t="s">
        <v>381</v>
      </c>
      <c r="E84" s="27" t="s">
        <v>27</v>
      </c>
      <c r="H84" s="121">
        <f>SUM(H85:H88)</f>
        <v>0</v>
      </c>
      <c r="I84" s="121">
        <f t="shared" ref="I84:T84" si="15">SUM(I85:I88)</f>
        <v>0</v>
      </c>
      <c r="J84" s="121">
        <f t="shared" si="15"/>
        <v>0</v>
      </c>
      <c r="K84" s="121">
        <f t="shared" si="15"/>
        <v>0</v>
      </c>
      <c r="L84" s="121">
        <f t="shared" si="15"/>
        <v>0</v>
      </c>
      <c r="M84" s="121">
        <f t="shared" si="15"/>
        <v>0</v>
      </c>
      <c r="N84" s="121">
        <f t="shared" si="15"/>
        <v>0</v>
      </c>
      <c r="O84" s="121">
        <f t="shared" si="15"/>
        <v>0</v>
      </c>
      <c r="P84" s="121">
        <f t="shared" si="15"/>
        <v>0</v>
      </c>
      <c r="Q84" s="121">
        <f t="shared" si="15"/>
        <v>0</v>
      </c>
      <c r="R84" s="121">
        <f t="shared" si="15"/>
        <v>0</v>
      </c>
      <c r="S84" s="121">
        <f t="shared" si="15"/>
        <v>0</v>
      </c>
      <c r="T84" s="121">
        <f t="shared" si="15"/>
        <v>0</v>
      </c>
    </row>
    <row r="85" spans="3:21" s="167" customFormat="1">
      <c r="C85" s="33" t="s">
        <v>393</v>
      </c>
      <c r="E85" s="27" t="s">
        <v>27</v>
      </c>
      <c r="H85" s="121"/>
      <c r="I85" s="121"/>
      <c r="J85" s="121"/>
      <c r="K85" s="121"/>
      <c r="L85" s="121"/>
      <c r="M85" s="121"/>
      <c r="N85" s="121"/>
      <c r="O85" s="121"/>
      <c r="P85" s="121"/>
      <c r="Q85" s="121"/>
      <c r="R85" s="121"/>
      <c r="S85" s="121"/>
      <c r="T85" s="121"/>
    </row>
    <row r="86" spans="3:21" s="167" customFormat="1">
      <c r="C86" s="162" t="s">
        <v>454</v>
      </c>
      <c r="E86" s="27" t="s">
        <v>27</v>
      </c>
      <c r="H86" s="121"/>
      <c r="I86" s="121"/>
      <c r="J86" s="121"/>
      <c r="K86" s="121"/>
      <c r="L86" s="121"/>
      <c r="M86" s="121"/>
      <c r="N86" s="121"/>
      <c r="O86" s="121"/>
      <c r="P86" s="121"/>
      <c r="Q86" s="121"/>
      <c r="R86" s="121"/>
      <c r="S86" s="121"/>
      <c r="T86" s="121"/>
    </row>
    <row r="87" spans="3:21" s="167" customFormat="1">
      <c r="C87" s="42" t="s">
        <v>428</v>
      </c>
      <c r="E87" s="27" t="s">
        <v>27</v>
      </c>
      <c r="H87" s="121"/>
      <c r="I87" s="121"/>
      <c r="J87" s="121"/>
      <c r="K87" s="121"/>
      <c r="L87" s="121"/>
      <c r="M87" s="121"/>
      <c r="N87" s="121"/>
      <c r="O87" s="121"/>
      <c r="P87" s="121"/>
      <c r="Q87" s="121"/>
      <c r="R87" s="121"/>
      <c r="S87" s="121"/>
      <c r="T87" s="121"/>
    </row>
    <row r="88" spans="3:21" s="167" customFormat="1">
      <c r="C88" s="42" t="s">
        <v>457</v>
      </c>
      <c r="D88" s="26"/>
      <c r="E88" s="27" t="s">
        <v>27</v>
      </c>
      <c r="F88" s="26"/>
      <c r="G88" s="26"/>
      <c r="H88" s="121"/>
      <c r="I88" s="121"/>
      <c r="J88" s="121"/>
      <c r="K88" s="121"/>
      <c r="L88" s="121"/>
      <c r="M88" s="121"/>
      <c r="N88" s="121"/>
      <c r="O88" s="121"/>
      <c r="P88" s="121"/>
      <c r="Q88" s="121"/>
      <c r="R88" s="121"/>
      <c r="S88" s="121"/>
      <c r="T88" s="121"/>
    </row>
    <row r="89" spans="3:21" s="167" customFormat="1">
      <c r="C89" s="26"/>
      <c r="D89" s="26"/>
      <c r="E89" s="26"/>
      <c r="F89" s="26"/>
      <c r="G89" s="26"/>
      <c r="H89" s="140"/>
      <c r="I89" s="140"/>
      <c r="J89" s="140"/>
      <c r="K89" s="140"/>
      <c r="L89" s="140"/>
      <c r="M89" s="140"/>
      <c r="N89" s="140"/>
      <c r="O89" s="140"/>
      <c r="P89" s="140"/>
      <c r="Q89" s="140"/>
      <c r="R89" s="140"/>
      <c r="S89" s="140"/>
      <c r="T89" s="140"/>
      <c r="U89" s="147"/>
    </row>
    <row r="90" spans="3:21" s="167" customFormat="1">
      <c r="C90" s="25" t="s">
        <v>283</v>
      </c>
      <c r="D90" s="27"/>
      <c r="E90" s="27" t="s">
        <v>27</v>
      </c>
      <c r="H90" s="118">
        <f>SUM(H91,H105)</f>
        <v>0</v>
      </c>
      <c r="I90" s="118">
        <f t="shared" ref="I90:T90" si="16">SUM(I91,I105)</f>
        <v>0</v>
      </c>
      <c r="J90" s="118">
        <f t="shared" si="16"/>
        <v>0</v>
      </c>
      <c r="K90" s="118">
        <f t="shared" si="16"/>
        <v>0</v>
      </c>
      <c r="L90" s="118">
        <f t="shared" si="16"/>
        <v>0</v>
      </c>
      <c r="M90" s="118">
        <f t="shared" si="16"/>
        <v>0</v>
      </c>
      <c r="N90" s="118">
        <f t="shared" si="16"/>
        <v>0</v>
      </c>
      <c r="O90" s="118">
        <f t="shared" si="16"/>
        <v>0</v>
      </c>
      <c r="P90" s="118">
        <f t="shared" si="16"/>
        <v>0</v>
      </c>
      <c r="Q90" s="118">
        <f t="shared" si="16"/>
        <v>0</v>
      </c>
      <c r="R90" s="118">
        <f t="shared" si="16"/>
        <v>0</v>
      </c>
      <c r="S90" s="118">
        <f t="shared" si="16"/>
        <v>0</v>
      </c>
      <c r="T90" s="118">
        <f t="shared" si="16"/>
        <v>0</v>
      </c>
      <c r="U90" s="147"/>
    </row>
    <row r="91" spans="3:21" s="167" customFormat="1">
      <c r="C91" s="25" t="s">
        <v>380</v>
      </c>
      <c r="E91" s="27" t="s">
        <v>27</v>
      </c>
      <c r="H91" s="118">
        <f>SUM(H92,H99)</f>
        <v>0</v>
      </c>
      <c r="I91" s="118">
        <f t="shared" ref="I91:T91" si="17">SUM(I92,I99)</f>
        <v>0</v>
      </c>
      <c r="J91" s="118">
        <f t="shared" si="17"/>
        <v>0</v>
      </c>
      <c r="K91" s="118">
        <f t="shared" si="17"/>
        <v>0</v>
      </c>
      <c r="L91" s="118">
        <f t="shared" si="17"/>
        <v>0</v>
      </c>
      <c r="M91" s="118">
        <f t="shared" si="17"/>
        <v>0</v>
      </c>
      <c r="N91" s="118">
        <f t="shared" si="17"/>
        <v>0</v>
      </c>
      <c r="O91" s="118">
        <f t="shared" si="17"/>
        <v>0</v>
      </c>
      <c r="P91" s="118">
        <f t="shared" si="17"/>
        <v>0</v>
      </c>
      <c r="Q91" s="118">
        <f t="shared" si="17"/>
        <v>0</v>
      </c>
      <c r="R91" s="118">
        <f t="shared" si="17"/>
        <v>0</v>
      </c>
      <c r="S91" s="118">
        <f t="shared" si="17"/>
        <v>0</v>
      </c>
      <c r="T91" s="118">
        <f t="shared" si="17"/>
        <v>0</v>
      </c>
    </row>
    <row r="92" spans="3:21" s="167" customFormat="1">
      <c r="C92" s="165" t="s">
        <v>447</v>
      </c>
      <c r="E92" s="27" t="s">
        <v>27</v>
      </c>
      <c r="H92" s="126">
        <f>SUM(H93:H98)</f>
        <v>0</v>
      </c>
      <c r="I92" s="126">
        <f t="shared" ref="I92:T92" si="18">SUM(I93:I98)</f>
        <v>0</v>
      </c>
      <c r="J92" s="126">
        <f t="shared" si="18"/>
        <v>0</v>
      </c>
      <c r="K92" s="126">
        <f t="shared" si="18"/>
        <v>0</v>
      </c>
      <c r="L92" s="126">
        <f t="shared" si="18"/>
        <v>0</v>
      </c>
      <c r="M92" s="126">
        <f t="shared" si="18"/>
        <v>0</v>
      </c>
      <c r="N92" s="126">
        <f t="shared" si="18"/>
        <v>0</v>
      </c>
      <c r="O92" s="126">
        <f t="shared" si="18"/>
        <v>0</v>
      </c>
      <c r="P92" s="126">
        <f t="shared" si="18"/>
        <v>0</v>
      </c>
      <c r="Q92" s="126">
        <f t="shared" si="18"/>
        <v>0</v>
      </c>
      <c r="R92" s="126">
        <f t="shared" si="18"/>
        <v>0</v>
      </c>
      <c r="S92" s="126">
        <f t="shared" si="18"/>
        <v>0</v>
      </c>
      <c r="T92" s="126">
        <f t="shared" si="18"/>
        <v>0</v>
      </c>
    </row>
    <row r="93" spans="3:21" s="167" customFormat="1">
      <c r="C93" s="33" t="s">
        <v>248</v>
      </c>
      <c r="E93" s="27" t="s">
        <v>27</v>
      </c>
      <c r="H93" s="119"/>
      <c r="I93" s="119"/>
      <c r="J93" s="119"/>
      <c r="K93" s="119"/>
      <c r="L93" s="119"/>
      <c r="M93" s="119"/>
      <c r="N93" s="119"/>
      <c r="O93" s="119"/>
      <c r="P93" s="119"/>
      <c r="Q93" s="119"/>
      <c r="R93" s="119"/>
      <c r="S93" s="119"/>
      <c r="T93" s="119"/>
    </row>
    <row r="94" spans="3:21" s="167" customFormat="1">
      <c r="C94" s="33" t="s">
        <v>249</v>
      </c>
      <c r="E94" s="27" t="s">
        <v>27</v>
      </c>
      <c r="H94" s="119"/>
      <c r="I94" s="119"/>
      <c r="J94" s="119"/>
      <c r="K94" s="119"/>
      <c r="L94" s="119"/>
      <c r="M94" s="119"/>
      <c r="N94" s="119"/>
      <c r="O94" s="119"/>
      <c r="P94" s="119"/>
      <c r="Q94" s="119"/>
      <c r="R94" s="119"/>
      <c r="S94" s="119"/>
      <c r="T94" s="119"/>
    </row>
    <row r="95" spans="3:21" s="167" customFormat="1">
      <c r="C95" s="162" t="s">
        <v>256</v>
      </c>
      <c r="E95" s="27" t="s">
        <v>27</v>
      </c>
      <c r="H95" s="119"/>
      <c r="I95" s="119"/>
      <c r="J95" s="119"/>
      <c r="K95" s="119"/>
      <c r="L95" s="119"/>
      <c r="M95" s="119"/>
      <c r="N95" s="119"/>
      <c r="O95" s="119"/>
      <c r="P95" s="119"/>
      <c r="Q95" s="119"/>
      <c r="R95" s="119"/>
      <c r="S95" s="119"/>
      <c r="T95" s="119"/>
    </row>
    <row r="96" spans="3:21" s="167" customFormat="1">
      <c r="C96" s="162" t="s">
        <v>405</v>
      </c>
      <c r="E96" s="27" t="s">
        <v>27</v>
      </c>
      <c r="H96" s="119"/>
      <c r="I96" s="119"/>
      <c r="J96" s="119"/>
      <c r="K96" s="119"/>
      <c r="L96" s="119"/>
      <c r="M96" s="119"/>
      <c r="N96" s="119"/>
      <c r="O96" s="119"/>
      <c r="P96" s="119"/>
      <c r="Q96" s="119"/>
      <c r="R96" s="119"/>
      <c r="S96" s="119"/>
      <c r="T96" s="119"/>
    </row>
    <row r="97" spans="3:21" s="167" customFormat="1">
      <c r="C97" s="33" t="s">
        <v>403</v>
      </c>
      <c r="E97" s="27" t="s">
        <v>27</v>
      </c>
      <c r="H97" s="119"/>
      <c r="I97" s="119"/>
      <c r="J97" s="119"/>
      <c r="K97" s="119"/>
      <c r="L97" s="119"/>
      <c r="M97" s="119"/>
      <c r="N97" s="119"/>
      <c r="O97" s="119"/>
      <c r="P97" s="119"/>
      <c r="Q97" s="119"/>
      <c r="R97" s="119"/>
      <c r="S97" s="119"/>
      <c r="T97" s="119"/>
    </row>
    <row r="98" spans="3:21" s="167" customFormat="1">
      <c r="C98" s="33" t="s">
        <v>252</v>
      </c>
      <c r="E98" s="27" t="s">
        <v>27</v>
      </c>
      <c r="H98" s="119"/>
      <c r="I98" s="119"/>
      <c r="J98" s="119"/>
      <c r="K98" s="119"/>
      <c r="L98" s="119"/>
      <c r="M98" s="119"/>
      <c r="N98" s="119"/>
      <c r="O98" s="119"/>
      <c r="P98" s="119"/>
      <c r="Q98" s="119"/>
      <c r="R98" s="119"/>
      <c r="S98" s="119"/>
      <c r="T98" s="119"/>
    </row>
    <row r="99" spans="3:21" s="167" customFormat="1">
      <c r="C99" s="166" t="s">
        <v>446</v>
      </c>
      <c r="E99" s="27" t="s">
        <v>27</v>
      </c>
      <c r="H99" s="118">
        <f>SUM(H100:H104)</f>
        <v>0</v>
      </c>
      <c r="I99" s="118">
        <f t="shared" ref="I99:T99" si="19">SUM(I100:I104)</f>
        <v>0</v>
      </c>
      <c r="J99" s="118">
        <f t="shared" si="19"/>
        <v>0</v>
      </c>
      <c r="K99" s="118">
        <f t="shared" si="19"/>
        <v>0</v>
      </c>
      <c r="L99" s="118">
        <f t="shared" si="19"/>
        <v>0</v>
      </c>
      <c r="M99" s="118">
        <f t="shared" si="19"/>
        <v>0</v>
      </c>
      <c r="N99" s="118">
        <f t="shared" si="19"/>
        <v>0</v>
      </c>
      <c r="O99" s="118">
        <f t="shared" si="19"/>
        <v>0</v>
      </c>
      <c r="P99" s="118">
        <f t="shared" si="19"/>
        <v>0</v>
      </c>
      <c r="Q99" s="118">
        <f t="shared" si="19"/>
        <v>0</v>
      </c>
      <c r="R99" s="118">
        <f t="shared" si="19"/>
        <v>0</v>
      </c>
      <c r="S99" s="118">
        <f t="shared" si="19"/>
        <v>0</v>
      </c>
      <c r="T99" s="118">
        <f t="shared" si="19"/>
        <v>0</v>
      </c>
    </row>
    <row r="100" spans="3:21" s="167" customFormat="1">
      <c r="C100" s="163" t="s">
        <v>250</v>
      </c>
      <c r="E100" s="27" t="s">
        <v>27</v>
      </c>
      <c r="H100" s="119"/>
      <c r="I100" s="119"/>
      <c r="J100" s="119"/>
      <c r="K100" s="119"/>
      <c r="L100" s="119"/>
      <c r="M100" s="119"/>
      <c r="N100" s="119"/>
      <c r="O100" s="119"/>
      <c r="P100" s="119"/>
      <c r="Q100" s="119"/>
      <c r="R100" s="119"/>
      <c r="S100" s="119"/>
      <c r="T100" s="119"/>
    </row>
    <row r="101" spans="3:21" s="167" customFormat="1">
      <c r="C101" s="163" t="s">
        <v>251</v>
      </c>
      <c r="E101" s="27" t="s">
        <v>27</v>
      </c>
      <c r="H101" s="119"/>
      <c r="I101" s="119"/>
      <c r="J101" s="119"/>
      <c r="K101" s="119"/>
      <c r="L101" s="119"/>
      <c r="M101" s="119"/>
      <c r="N101" s="119"/>
      <c r="O101" s="119"/>
      <c r="P101" s="119"/>
      <c r="Q101" s="119"/>
      <c r="R101" s="119"/>
      <c r="S101" s="119"/>
      <c r="T101" s="119"/>
    </row>
    <row r="102" spans="3:21" s="167" customFormat="1">
      <c r="C102" s="163" t="s">
        <v>257</v>
      </c>
      <c r="E102" s="27" t="s">
        <v>27</v>
      </c>
      <c r="H102" s="119"/>
      <c r="I102" s="119"/>
      <c r="J102" s="119"/>
      <c r="K102" s="119"/>
      <c r="L102" s="119"/>
      <c r="M102" s="119"/>
      <c r="N102" s="119"/>
      <c r="O102" s="119"/>
      <c r="P102" s="119"/>
      <c r="Q102" s="119"/>
      <c r="R102" s="119"/>
      <c r="S102" s="119"/>
      <c r="T102" s="119"/>
    </row>
    <row r="103" spans="3:21" s="167" customFormat="1">
      <c r="C103" s="163" t="s">
        <v>258</v>
      </c>
      <c r="E103" s="27" t="s">
        <v>27</v>
      </c>
      <c r="H103" s="119"/>
      <c r="I103" s="119"/>
      <c r="J103" s="119"/>
      <c r="K103" s="119"/>
      <c r="L103" s="119"/>
      <c r="M103" s="119"/>
      <c r="N103" s="119"/>
      <c r="O103" s="119"/>
      <c r="P103" s="119"/>
      <c r="Q103" s="119"/>
      <c r="R103" s="119"/>
      <c r="S103" s="119"/>
      <c r="T103" s="119"/>
    </row>
    <row r="104" spans="3:21" s="167" customFormat="1">
      <c r="C104" s="44" t="s">
        <v>404</v>
      </c>
      <c r="E104" s="27" t="s">
        <v>27</v>
      </c>
      <c r="H104" s="119"/>
      <c r="I104" s="119"/>
      <c r="J104" s="119"/>
      <c r="K104" s="119"/>
      <c r="L104" s="119"/>
      <c r="M104" s="119"/>
      <c r="N104" s="119"/>
      <c r="O104" s="119"/>
      <c r="P104" s="119"/>
      <c r="Q104" s="119"/>
      <c r="R104" s="119"/>
      <c r="S104" s="119"/>
      <c r="T104" s="119"/>
    </row>
    <row r="105" spans="3:21" s="167" customFormat="1">
      <c r="C105" s="25" t="s">
        <v>381</v>
      </c>
      <c r="E105" s="27" t="s">
        <v>27</v>
      </c>
      <c r="H105" s="121">
        <f>SUM(H106:H109)</f>
        <v>0</v>
      </c>
      <c r="I105" s="121">
        <f t="shared" ref="I105:T105" si="20">SUM(I106:I109)</f>
        <v>0</v>
      </c>
      <c r="J105" s="121">
        <f t="shared" si="20"/>
        <v>0</v>
      </c>
      <c r="K105" s="121">
        <f t="shared" si="20"/>
        <v>0</v>
      </c>
      <c r="L105" s="121">
        <f t="shared" si="20"/>
        <v>0</v>
      </c>
      <c r="M105" s="121">
        <f t="shared" si="20"/>
        <v>0</v>
      </c>
      <c r="N105" s="121">
        <f t="shared" si="20"/>
        <v>0</v>
      </c>
      <c r="O105" s="121">
        <f t="shared" si="20"/>
        <v>0</v>
      </c>
      <c r="P105" s="121">
        <f t="shared" si="20"/>
        <v>0</v>
      </c>
      <c r="Q105" s="121">
        <f t="shared" si="20"/>
        <v>0</v>
      </c>
      <c r="R105" s="121">
        <f t="shared" si="20"/>
        <v>0</v>
      </c>
      <c r="S105" s="121">
        <f t="shared" si="20"/>
        <v>0</v>
      </c>
      <c r="T105" s="121">
        <f t="shared" si="20"/>
        <v>0</v>
      </c>
    </row>
    <row r="106" spans="3:21" s="167" customFormat="1">
      <c r="C106" s="33" t="s">
        <v>393</v>
      </c>
      <c r="E106" s="27" t="s">
        <v>27</v>
      </c>
      <c r="H106" s="121"/>
      <c r="I106" s="121"/>
      <c r="J106" s="121"/>
      <c r="K106" s="121"/>
      <c r="L106" s="121"/>
      <c r="M106" s="121"/>
      <c r="N106" s="121"/>
      <c r="O106" s="121"/>
      <c r="P106" s="121"/>
      <c r="Q106" s="121"/>
      <c r="R106" s="121"/>
      <c r="S106" s="121"/>
      <c r="T106" s="121"/>
    </row>
    <row r="107" spans="3:21" s="167" customFormat="1">
      <c r="C107" s="162" t="s">
        <v>454</v>
      </c>
      <c r="E107" s="27" t="s">
        <v>27</v>
      </c>
      <c r="H107" s="121"/>
      <c r="I107" s="121"/>
      <c r="J107" s="121"/>
      <c r="K107" s="121"/>
      <c r="L107" s="121"/>
      <c r="M107" s="121"/>
      <c r="N107" s="121"/>
      <c r="O107" s="121"/>
      <c r="P107" s="121"/>
      <c r="Q107" s="121"/>
      <c r="R107" s="121"/>
      <c r="S107" s="121"/>
      <c r="T107" s="121"/>
    </row>
    <row r="108" spans="3:21" s="167" customFormat="1">
      <c r="C108" s="42" t="s">
        <v>428</v>
      </c>
      <c r="E108" s="27" t="s">
        <v>27</v>
      </c>
      <c r="H108" s="121"/>
      <c r="I108" s="121"/>
      <c r="J108" s="121"/>
      <c r="K108" s="121"/>
      <c r="L108" s="121"/>
      <c r="M108" s="121"/>
      <c r="N108" s="121"/>
      <c r="O108" s="121"/>
      <c r="P108" s="121"/>
      <c r="Q108" s="121"/>
      <c r="R108" s="121"/>
      <c r="S108" s="121"/>
      <c r="T108" s="121"/>
    </row>
    <row r="109" spans="3:21" s="167" customFormat="1">
      <c r="C109" s="42" t="s">
        <v>457</v>
      </c>
      <c r="D109" s="26"/>
      <c r="E109" s="27" t="s">
        <v>27</v>
      </c>
      <c r="F109" s="26"/>
      <c r="G109" s="26"/>
      <c r="H109" s="121"/>
      <c r="I109" s="121"/>
      <c r="J109" s="121"/>
      <c r="K109" s="121"/>
      <c r="L109" s="121"/>
      <c r="M109" s="121"/>
      <c r="N109" s="121"/>
      <c r="O109" s="121"/>
      <c r="P109" s="121"/>
      <c r="Q109" s="121"/>
      <c r="R109" s="121"/>
      <c r="S109" s="121"/>
      <c r="T109" s="121"/>
    </row>
    <row r="110" spans="3:21" s="167" customFormat="1">
      <c r="C110" s="26"/>
      <c r="D110" s="26"/>
      <c r="E110" s="26"/>
      <c r="F110" s="26"/>
      <c r="G110" s="26"/>
      <c r="H110" s="140"/>
      <c r="I110" s="140"/>
      <c r="J110" s="140"/>
      <c r="K110" s="140"/>
      <c r="L110" s="140"/>
      <c r="M110" s="140"/>
      <c r="N110" s="140"/>
      <c r="O110" s="140"/>
      <c r="P110" s="140"/>
      <c r="Q110" s="140"/>
      <c r="R110" s="140"/>
      <c r="S110" s="140"/>
      <c r="T110" s="140"/>
      <c r="U110" s="147"/>
    </row>
    <row r="111" spans="3:21" s="167" customFormat="1">
      <c r="C111" s="25" t="s">
        <v>214</v>
      </c>
      <c r="D111" s="26"/>
      <c r="E111" s="27" t="s">
        <v>27</v>
      </c>
      <c r="F111" s="26"/>
      <c r="G111" s="26"/>
      <c r="H111" s="121">
        <f>SUM(H112:H113)</f>
        <v>0</v>
      </c>
      <c r="I111" s="121">
        <f t="shared" ref="I111:T111" si="21">SUM(I112:I113)</f>
        <v>0</v>
      </c>
      <c r="J111" s="121">
        <f t="shared" si="21"/>
        <v>0</v>
      </c>
      <c r="K111" s="121">
        <f t="shared" si="21"/>
        <v>0</v>
      </c>
      <c r="L111" s="121">
        <f t="shared" si="21"/>
        <v>0</v>
      </c>
      <c r="M111" s="121">
        <f t="shared" si="21"/>
        <v>0</v>
      </c>
      <c r="N111" s="121">
        <f t="shared" si="21"/>
        <v>0</v>
      </c>
      <c r="O111" s="121">
        <f t="shared" si="21"/>
        <v>0</v>
      </c>
      <c r="P111" s="121">
        <f t="shared" si="21"/>
        <v>0</v>
      </c>
      <c r="Q111" s="121">
        <f t="shared" si="21"/>
        <v>0</v>
      </c>
      <c r="R111" s="121">
        <f t="shared" si="21"/>
        <v>0</v>
      </c>
      <c r="S111" s="121">
        <f t="shared" si="21"/>
        <v>0</v>
      </c>
      <c r="T111" s="121">
        <f t="shared" si="21"/>
        <v>0</v>
      </c>
      <c r="U111" s="147"/>
    </row>
    <row r="112" spans="3:21" s="167" customFormat="1">
      <c r="C112" s="26" t="s">
        <v>380</v>
      </c>
      <c r="D112" s="26"/>
      <c r="E112" s="27" t="s">
        <v>27</v>
      </c>
      <c r="F112" s="26"/>
      <c r="G112" s="26"/>
      <c r="H112" s="121"/>
      <c r="I112" s="123"/>
      <c r="J112" s="123"/>
      <c r="K112" s="123"/>
      <c r="L112" s="123"/>
      <c r="M112" s="123"/>
      <c r="N112" s="123"/>
      <c r="O112" s="123"/>
      <c r="P112" s="123"/>
      <c r="Q112" s="123"/>
      <c r="R112" s="123"/>
      <c r="S112" s="123"/>
      <c r="T112" s="123"/>
      <c r="U112" s="147"/>
    </row>
    <row r="113" spans="3:21" s="167" customFormat="1">
      <c r="C113" s="26" t="s">
        <v>379</v>
      </c>
      <c r="D113" s="26"/>
      <c r="E113" s="27" t="s">
        <v>27</v>
      </c>
      <c r="F113" s="26"/>
      <c r="G113" s="26"/>
      <c r="H113" s="121"/>
      <c r="I113" s="123"/>
      <c r="J113" s="123"/>
      <c r="K113" s="123"/>
      <c r="L113" s="123"/>
      <c r="M113" s="123"/>
      <c r="N113" s="123"/>
      <c r="O113" s="123"/>
      <c r="P113" s="123"/>
      <c r="Q113" s="123"/>
      <c r="R113" s="123"/>
      <c r="S113" s="123"/>
      <c r="T113" s="123"/>
      <c r="U113" s="147"/>
    </row>
    <row r="114" spans="3:21" s="167" customFormat="1">
      <c r="C114" s="26"/>
      <c r="D114" s="26"/>
      <c r="E114" s="26"/>
      <c r="F114" s="26"/>
      <c r="G114" s="26"/>
      <c r="H114" s="140"/>
      <c r="I114" s="140"/>
      <c r="J114" s="140"/>
      <c r="K114" s="140"/>
      <c r="L114" s="140"/>
      <c r="M114" s="140"/>
      <c r="N114" s="140"/>
      <c r="O114" s="140"/>
      <c r="P114" s="140"/>
      <c r="Q114" s="140"/>
      <c r="R114" s="140"/>
      <c r="S114" s="140"/>
      <c r="T114" s="140"/>
      <c r="U114" s="147"/>
    </row>
    <row r="115" spans="3:21" s="167" customFormat="1">
      <c r="C115" s="25" t="s">
        <v>284</v>
      </c>
      <c r="D115" s="27"/>
      <c r="E115" s="27" t="s">
        <v>27</v>
      </c>
      <c r="H115" s="118">
        <f t="shared" ref="H115:T115" si="22">SUM(H117,H126)</f>
        <v>0</v>
      </c>
      <c r="I115" s="118">
        <f t="shared" si="22"/>
        <v>0</v>
      </c>
      <c r="J115" s="118">
        <f t="shared" si="22"/>
        <v>0</v>
      </c>
      <c r="K115" s="118">
        <f t="shared" si="22"/>
        <v>0</v>
      </c>
      <c r="L115" s="118">
        <f t="shared" si="22"/>
        <v>0</v>
      </c>
      <c r="M115" s="118">
        <f t="shared" si="22"/>
        <v>0</v>
      </c>
      <c r="N115" s="118">
        <f t="shared" si="22"/>
        <v>0</v>
      </c>
      <c r="O115" s="118">
        <f t="shared" si="22"/>
        <v>0</v>
      </c>
      <c r="P115" s="118">
        <f t="shared" si="22"/>
        <v>0</v>
      </c>
      <c r="Q115" s="118">
        <f t="shared" si="22"/>
        <v>0</v>
      </c>
      <c r="R115" s="118">
        <f t="shared" si="22"/>
        <v>0</v>
      </c>
      <c r="S115" s="118">
        <f t="shared" si="22"/>
        <v>0</v>
      </c>
      <c r="T115" s="118">
        <f t="shared" si="22"/>
        <v>0</v>
      </c>
      <c r="U115" s="147"/>
    </row>
    <row r="116" spans="3:21" s="167" customFormat="1">
      <c r="H116" s="117"/>
      <c r="I116" s="117"/>
      <c r="J116" s="117"/>
      <c r="K116" s="117"/>
      <c r="L116" s="117"/>
      <c r="M116" s="117"/>
      <c r="N116" s="117"/>
      <c r="O116" s="117"/>
      <c r="P116" s="117"/>
      <c r="Q116" s="117"/>
      <c r="R116" s="117"/>
      <c r="S116" s="117"/>
      <c r="T116" s="117"/>
      <c r="U116" s="147"/>
    </row>
    <row r="117" spans="3:21" s="167" customFormat="1">
      <c r="C117" s="25" t="s">
        <v>380</v>
      </c>
      <c r="D117" s="27"/>
      <c r="E117" s="27" t="s">
        <v>27</v>
      </c>
      <c r="F117" s="27"/>
      <c r="G117" s="27"/>
      <c r="H117" s="118">
        <f>SUM(H118:H125)</f>
        <v>0</v>
      </c>
      <c r="I117" s="118">
        <f t="shared" ref="I117:T117" si="23">SUM(I118:I125)</f>
        <v>0</v>
      </c>
      <c r="J117" s="118">
        <f t="shared" si="23"/>
        <v>0</v>
      </c>
      <c r="K117" s="118">
        <f t="shared" si="23"/>
        <v>0</v>
      </c>
      <c r="L117" s="118">
        <f t="shared" si="23"/>
        <v>0</v>
      </c>
      <c r="M117" s="118">
        <f t="shared" si="23"/>
        <v>0</v>
      </c>
      <c r="N117" s="118">
        <f t="shared" si="23"/>
        <v>0</v>
      </c>
      <c r="O117" s="118">
        <f t="shared" si="23"/>
        <v>0</v>
      </c>
      <c r="P117" s="118">
        <f t="shared" si="23"/>
        <v>0</v>
      </c>
      <c r="Q117" s="118">
        <f t="shared" si="23"/>
        <v>0</v>
      </c>
      <c r="R117" s="118">
        <f t="shared" si="23"/>
        <v>0</v>
      </c>
      <c r="S117" s="118">
        <f t="shared" si="23"/>
        <v>0</v>
      </c>
      <c r="T117" s="118">
        <f t="shared" si="23"/>
        <v>0</v>
      </c>
      <c r="U117" s="147"/>
    </row>
    <row r="118" spans="3:21" s="167" customFormat="1">
      <c r="C118" s="33" t="s">
        <v>21</v>
      </c>
      <c r="D118" s="27"/>
      <c r="E118" s="27" t="s">
        <v>27</v>
      </c>
      <c r="H118" s="119"/>
      <c r="I118" s="149"/>
      <c r="J118" s="149"/>
      <c r="K118" s="149"/>
      <c r="L118" s="149"/>
      <c r="M118" s="149"/>
      <c r="N118" s="149"/>
      <c r="O118" s="149"/>
      <c r="P118" s="149"/>
      <c r="Q118" s="149"/>
      <c r="R118" s="149"/>
      <c r="S118" s="149"/>
      <c r="T118" s="149"/>
      <c r="U118" s="147"/>
    </row>
    <row r="119" spans="3:21" s="167" customFormat="1">
      <c r="C119" s="33" t="s">
        <v>22</v>
      </c>
      <c r="D119" s="27"/>
      <c r="E119" s="27" t="s">
        <v>27</v>
      </c>
      <c r="H119" s="119"/>
      <c r="I119" s="149"/>
      <c r="J119" s="149"/>
      <c r="K119" s="149"/>
      <c r="L119" s="149"/>
      <c r="M119" s="149"/>
      <c r="N119" s="149"/>
      <c r="O119" s="149"/>
      <c r="P119" s="149"/>
      <c r="Q119" s="149"/>
      <c r="R119" s="149"/>
      <c r="S119" s="149"/>
      <c r="T119" s="149"/>
      <c r="U119" s="147"/>
    </row>
    <row r="120" spans="3:21" s="167" customFormat="1">
      <c r="C120" s="33" t="s">
        <v>348</v>
      </c>
      <c r="D120" s="27"/>
      <c r="E120" s="27" t="s">
        <v>27</v>
      </c>
      <c r="H120" s="119"/>
      <c r="I120" s="149"/>
      <c r="J120" s="149"/>
      <c r="K120" s="149"/>
      <c r="L120" s="149"/>
      <c r="M120" s="149"/>
      <c r="N120" s="149"/>
      <c r="O120" s="149"/>
      <c r="P120" s="149"/>
      <c r="Q120" s="149"/>
      <c r="R120" s="149"/>
      <c r="S120" s="149"/>
      <c r="T120" s="149"/>
      <c r="U120" s="147"/>
    </row>
    <row r="121" spans="3:21" s="167" customFormat="1">
      <c r="C121" s="33" t="s">
        <v>349</v>
      </c>
      <c r="D121" s="27"/>
      <c r="E121" s="27" t="s">
        <v>27</v>
      </c>
      <c r="H121" s="119"/>
      <c r="I121" s="149"/>
      <c r="J121" s="149"/>
      <c r="K121" s="149"/>
      <c r="L121" s="149"/>
      <c r="M121" s="149"/>
      <c r="N121" s="149"/>
      <c r="O121" s="149"/>
      <c r="P121" s="149"/>
      <c r="Q121" s="149"/>
      <c r="R121" s="149"/>
      <c r="S121" s="149"/>
      <c r="T121" s="149"/>
      <c r="U121" s="147"/>
    </row>
    <row r="122" spans="3:21" s="167" customFormat="1">
      <c r="C122" s="33" t="s">
        <v>378</v>
      </c>
      <c r="D122" s="27"/>
      <c r="E122" s="27" t="s">
        <v>27</v>
      </c>
      <c r="H122" s="119"/>
      <c r="I122" s="149"/>
      <c r="J122" s="149"/>
      <c r="K122" s="149"/>
      <c r="L122" s="149"/>
      <c r="M122" s="149"/>
      <c r="N122" s="149"/>
      <c r="O122" s="149"/>
      <c r="P122" s="149"/>
      <c r="Q122" s="149"/>
      <c r="R122" s="149"/>
      <c r="S122" s="149"/>
      <c r="T122" s="149"/>
      <c r="U122" s="147"/>
    </row>
    <row r="123" spans="3:21" s="167" customFormat="1">
      <c r="C123" s="33" t="s">
        <v>23</v>
      </c>
      <c r="D123" s="27"/>
      <c r="E123" s="27" t="s">
        <v>27</v>
      </c>
      <c r="H123" s="119"/>
      <c r="I123" s="149"/>
      <c r="J123" s="149"/>
      <c r="K123" s="149"/>
      <c r="L123" s="149"/>
      <c r="M123" s="149"/>
      <c r="N123" s="149"/>
      <c r="O123" s="149"/>
      <c r="P123" s="149"/>
      <c r="Q123" s="149"/>
      <c r="R123" s="149"/>
      <c r="S123" s="149"/>
      <c r="T123" s="149"/>
      <c r="U123" s="147"/>
    </row>
    <row r="124" spans="3:21" s="167" customFormat="1">
      <c r="C124" s="33" t="s">
        <v>24</v>
      </c>
      <c r="D124" s="27"/>
      <c r="E124" s="27" t="s">
        <v>27</v>
      </c>
      <c r="H124" s="119"/>
      <c r="I124" s="149"/>
      <c r="J124" s="149"/>
      <c r="K124" s="149"/>
      <c r="L124" s="149"/>
      <c r="M124" s="149"/>
      <c r="N124" s="149"/>
      <c r="O124" s="149"/>
      <c r="P124" s="149"/>
      <c r="Q124" s="149"/>
      <c r="R124" s="149"/>
      <c r="S124" s="149"/>
      <c r="T124" s="149"/>
      <c r="U124" s="147"/>
    </row>
    <row r="125" spans="3:21" s="167" customFormat="1">
      <c r="C125" s="33" t="s">
        <v>25</v>
      </c>
      <c r="D125" s="27"/>
      <c r="E125" s="27" t="s">
        <v>27</v>
      </c>
      <c r="H125" s="119"/>
      <c r="I125" s="149"/>
      <c r="J125" s="149"/>
      <c r="K125" s="149"/>
      <c r="L125" s="149"/>
      <c r="M125" s="149"/>
      <c r="N125" s="149"/>
      <c r="O125" s="149"/>
      <c r="P125" s="149"/>
      <c r="Q125" s="149"/>
      <c r="R125" s="149"/>
      <c r="S125" s="149"/>
      <c r="T125" s="149"/>
      <c r="U125" s="147"/>
    </row>
    <row r="126" spans="3:21" s="167" customFormat="1">
      <c r="C126" s="25" t="s">
        <v>379</v>
      </c>
      <c r="D126" s="27"/>
      <c r="E126" s="27" t="s">
        <v>27</v>
      </c>
      <c r="F126" s="27"/>
      <c r="G126" s="27"/>
      <c r="H126" s="121">
        <f t="shared" ref="H126:T126" si="24">SUM(H127:H136)</f>
        <v>0</v>
      </c>
      <c r="I126" s="121">
        <f t="shared" si="24"/>
        <v>0</v>
      </c>
      <c r="J126" s="121">
        <f t="shared" si="24"/>
        <v>0</v>
      </c>
      <c r="K126" s="121">
        <f t="shared" si="24"/>
        <v>0</v>
      </c>
      <c r="L126" s="121">
        <f t="shared" si="24"/>
        <v>0</v>
      </c>
      <c r="M126" s="121">
        <f t="shared" si="24"/>
        <v>0</v>
      </c>
      <c r="N126" s="121">
        <f t="shared" si="24"/>
        <v>0</v>
      </c>
      <c r="O126" s="121">
        <f t="shared" si="24"/>
        <v>0</v>
      </c>
      <c r="P126" s="121">
        <f t="shared" si="24"/>
        <v>0</v>
      </c>
      <c r="Q126" s="121">
        <f t="shared" si="24"/>
        <v>0</v>
      </c>
      <c r="R126" s="121">
        <f t="shared" si="24"/>
        <v>0</v>
      </c>
      <c r="S126" s="121">
        <f t="shared" si="24"/>
        <v>0</v>
      </c>
      <c r="T126" s="121">
        <f t="shared" si="24"/>
        <v>0</v>
      </c>
      <c r="U126" s="147"/>
    </row>
    <row r="127" spans="3:21" s="167" customFormat="1">
      <c r="C127" s="33" t="s">
        <v>375</v>
      </c>
      <c r="D127" s="27"/>
      <c r="E127" s="27" t="s">
        <v>27</v>
      </c>
      <c r="H127" s="121"/>
      <c r="I127" s="123"/>
      <c r="J127" s="123"/>
      <c r="K127" s="123"/>
      <c r="L127" s="123"/>
      <c r="M127" s="123"/>
      <c r="N127" s="123"/>
      <c r="O127" s="123"/>
      <c r="P127" s="123"/>
      <c r="Q127" s="123"/>
      <c r="R127" s="123"/>
      <c r="S127" s="123"/>
      <c r="T127" s="123"/>
      <c r="U127" s="147"/>
    </row>
    <row r="128" spans="3:21" s="167" customFormat="1">
      <c r="C128" s="33" t="s">
        <v>376</v>
      </c>
      <c r="D128" s="27"/>
      <c r="E128" s="27" t="s">
        <v>27</v>
      </c>
      <c r="H128" s="121"/>
      <c r="I128" s="123"/>
      <c r="J128" s="123"/>
      <c r="K128" s="123"/>
      <c r="L128" s="123"/>
      <c r="M128" s="123"/>
      <c r="N128" s="123"/>
      <c r="O128" s="123"/>
      <c r="P128" s="123"/>
      <c r="Q128" s="123"/>
      <c r="R128" s="123"/>
      <c r="S128" s="123"/>
      <c r="T128" s="123"/>
      <c r="U128" s="147"/>
    </row>
    <row r="129" spans="1:22" s="167" customFormat="1">
      <c r="C129" s="33" t="s">
        <v>394</v>
      </c>
      <c r="D129" s="27"/>
      <c r="E129" s="27" t="s">
        <v>27</v>
      </c>
      <c r="H129" s="121"/>
      <c r="I129" s="123"/>
      <c r="J129" s="123"/>
      <c r="K129" s="123"/>
      <c r="L129" s="123"/>
      <c r="M129" s="123"/>
      <c r="N129" s="123"/>
      <c r="O129" s="123"/>
      <c r="P129" s="123"/>
      <c r="Q129" s="123"/>
      <c r="R129" s="123"/>
      <c r="S129" s="123"/>
      <c r="T129" s="123"/>
      <c r="U129" s="147"/>
    </row>
    <row r="130" spans="1:22" s="189" customFormat="1">
      <c r="C130" s="33" t="s">
        <v>495</v>
      </c>
      <c r="D130" s="27"/>
      <c r="E130" s="27" t="s">
        <v>27</v>
      </c>
      <c r="H130" s="121"/>
      <c r="I130" s="123"/>
      <c r="J130" s="123"/>
      <c r="K130" s="123"/>
      <c r="L130" s="123"/>
      <c r="M130" s="123"/>
      <c r="N130" s="123"/>
      <c r="O130" s="123"/>
      <c r="P130" s="123"/>
      <c r="Q130" s="123"/>
      <c r="R130" s="123"/>
      <c r="S130" s="123"/>
      <c r="T130" s="123"/>
      <c r="U130" s="147"/>
    </row>
    <row r="131" spans="1:22" s="189" customFormat="1">
      <c r="C131" s="33" t="s">
        <v>496</v>
      </c>
      <c r="D131" s="27"/>
      <c r="E131" s="27" t="s">
        <v>27</v>
      </c>
      <c r="H131" s="121"/>
      <c r="I131" s="123"/>
      <c r="J131" s="123"/>
      <c r="K131" s="123"/>
      <c r="L131" s="123"/>
      <c r="M131" s="123"/>
      <c r="N131" s="123"/>
      <c r="O131" s="123"/>
      <c r="P131" s="123"/>
      <c r="Q131" s="123"/>
      <c r="R131" s="123"/>
      <c r="S131" s="123"/>
      <c r="T131" s="123"/>
      <c r="U131" s="147"/>
    </row>
    <row r="132" spans="1:22" s="189" customFormat="1">
      <c r="C132" s="33" t="s">
        <v>497</v>
      </c>
      <c r="D132" s="27"/>
      <c r="E132" s="27" t="s">
        <v>27</v>
      </c>
      <c r="H132" s="121"/>
      <c r="I132" s="123"/>
      <c r="J132" s="123"/>
      <c r="K132" s="123"/>
      <c r="L132" s="123"/>
      <c r="M132" s="123"/>
      <c r="N132" s="123"/>
      <c r="O132" s="123"/>
      <c r="P132" s="123"/>
      <c r="Q132" s="123"/>
      <c r="R132" s="123"/>
      <c r="S132" s="123"/>
      <c r="T132" s="123"/>
      <c r="U132" s="147"/>
    </row>
    <row r="133" spans="1:22" s="189" customFormat="1">
      <c r="C133" s="33" t="s">
        <v>498</v>
      </c>
      <c r="D133" s="27"/>
      <c r="E133" s="27" t="s">
        <v>27</v>
      </c>
      <c r="H133" s="121"/>
      <c r="I133" s="123"/>
      <c r="J133" s="123"/>
      <c r="K133" s="123"/>
      <c r="L133" s="123"/>
      <c r="M133" s="123"/>
      <c r="N133" s="123"/>
      <c r="O133" s="123"/>
      <c r="P133" s="123"/>
      <c r="Q133" s="123"/>
      <c r="R133" s="123"/>
      <c r="S133" s="123"/>
      <c r="T133" s="123"/>
      <c r="U133" s="147"/>
    </row>
    <row r="134" spans="1:22" s="189" customFormat="1">
      <c r="C134" s="33" t="s">
        <v>499</v>
      </c>
      <c r="D134" s="27"/>
      <c r="E134" s="27" t="s">
        <v>27</v>
      </c>
      <c r="H134" s="121"/>
      <c r="I134" s="123"/>
      <c r="J134" s="123"/>
      <c r="K134" s="123"/>
      <c r="L134" s="123"/>
      <c r="M134" s="123"/>
      <c r="N134" s="123"/>
      <c r="O134" s="123"/>
      <c r="P134" s="123"/>
      <c r="Q134" s="123"/>
      <c r="R134" s="123"/>
      <c r="S134" s="123"/>
      <c r="T134" s="123"/>
      <c r="U134" s="147"/>
    </row>
    <row r="135" spans="1:22" s="189" customFormat="1">
      <c r="C135" s="33" t="s">
        <v>500</v>
      </c>
      <c r="D135" s="27"/>
      <c r="E135" s="27" t="s">
        <v>27</v>
      </c>
      <c r="H135" s="121"/>
      <c r="I135" s="123"/>
      <c r="J135" s="123"/>
      <c r="K135" s="123"/>
      <c r="L135" s="123"/>
      <c r="M135" s="123"/>
      <c r="N135" s="123"/>
      <c r="O135" s="123"/>
      <c r="P135" s="123"/>
      <c r="Q135" s="123"/>
      <c r="R135" s="123"/>
      <c r="S135" s="123"/>
      <c r="T135" s="123"/>
      <c r="U135" s="147"/>
    </row>
    <row r="136" spans="1:22" s="167" customFormat="1">
      <c r="C136" s="42" t="s">
        <v>420</v>
      </c>
      <c r="D136" s="27"/>
      <c r="E136" s="27" t="s">
        <v>27</v>
      </c>
      <c r="H136" s="121"/>
      <c r="I136" s="123"/>
      <c r="J136" s="123"/>
      <c r="K136" s="123"/>
      <c r="L136" s="123"/>
      <c r="M136" s="123"/>
      <c r="N136" s="123"/>
      <c r="O136" s="123"/>
      <c r="P136" s="123"/>
      <c r="Q136" s="123"/>
      <c r="R136" s="123"/>
      <c r="S136" s="123"/>
      <c r="T136" s="123"/>
      <c r="U136" s="147"/>
    </row>
    <row r="137" spans="1:22" s="167" customFormat="1">
      <c r="C137" s="33"/>
      <c r="D137" s="27"/>
      <c r="E137" s="27"/>
      <c r="F137" s="27"/>
      <c r="G137" s="27"/>
      <c r="H137" s="141"/>
      <c r="I137" s="141"/>
      <c r="J137" s="141"/>
      <c r="K137" s="141"/>
      <c r="L137" s="141"/>
      <c r="M137" s="141"/>
      <c r="N137" s="141"/>
      <c r="O137" s="141"/>
      <c r="P137" s="141"/>
      <c r="Q137" s="141"/>
      <c r="R137" s="141"/>
      <c r="S137" s="141"/>
      <c r="T137" s="141"/>
      <c r="U137" s="152"/>
    </row>
    <row r="138" spans="1:22" s="167" customFormat="1">
      <c r="C138" s="190" t="s">
        <v>508</v>
      </c>
      <c r="D138" s="66"/>
      <c r="E138" s="27" t="s">
        <v>27</v>
      </c>
      <c r="H138" s="119"/>
      <c r="I138" s="119"/>
      <c r="J138" s="119"/>
      <c r="K138" s="119"/>
      <c r="L138" s="119"/>
      <c r="M138" s="119"/>
      <c r="N138" s="119"/>
      <c r="O138" s="119"/>
      <c r="P138" s="119"/>
      <c r="Q138" s="119"/>
      <c r="R138" s="119"/>
      <c r="S138" s="119"/>
      <c r="T138" s="119"/>
    </row>
    <row r="139" spans="1:22" s="167" customFormat="1"/>
    <row r="140" spans="1:22" s="167" customFormat="1">
      <c r="C140" s="25" t="s">
        <v>285</v>
      </c>
      <c r="D140" s="27"/>
      <c r="E140" s="27" t="s">
        <v>27</v>
      </c>
      <c r="H140" s="119"/>
      <c r="I140" s="149"/>
      <c r="J140" s="149"/>
      <c r="K140" s="149"/>
      <c r="L140" s="149"/>
      <c r="M140" s="149"/>
      <c r="N140" s="149"/>
      <c r="O140" s="149"/>
      <c r="P140" s="149"/>
      <c r="Q140" s="149"/>
      <c r="R140" s="149"/>
      <c r="S140" s="149"/>
      <c r="T140" s="149"/>
      <c r="U140" s="147"/>
    </row>
    <row r="141" spans="1:22" s="167" customFormat="1">
      <c r="A141" s="30"/>
      <c r="B141" s="30"/>
      <c r="C141" s="30"/>
      <c r="D141" s="30"/>
      <c r="E141" s="30"/>
      <c r="F141" s="30"/>
      <c r="G141" s="30"/>
      <c r="H141" s="142"/>
      <c r="I141" s="142"/>
      <c r="J141" s="142"/>
      <c r="K141" s="142"/>
      <c r="L141" s="142"/>
      <c r="M141" s="142"/>
      <c r="N141" s="142"/>
      <c r="O141" s="142"/>
      <c r="P141" s="142"/>
      <c r="Q141" s="142"/>
      <c r="R141" s="142"/>
      <c r="S141" s="142"/>
      <c r="T141" s="142"/>
      <c r="U141" s="150"/>
      <c r="V141" s="30"/>
    </row>
    <row r="142" spans="1:22" s="167" customFormat="1">
      <c r="A142" s="79"/>
      <c r="B142" s="79"/>
      <c r="C142" s="79"/>
      <c r="D142" s="79"/>
      <c r="E142" s="79"/>
      <c r="F142" s="79"/>
      <c r="G142" s="79"/>
      <c r="H142" s="143"/>
      <c r="I142" s="143"/>
      <c r="J142" s="143"/>
      <c r="K142" s="143"/>
      <c r="L142" s="143"/>
      <c r="M142" s="143"/>
      <c r="N142" s="143"/>
      <c r="O142" s="143"/>
      <c r="P142" s="143"/>
      <c r="Q142" s="143"/>
      <c r="R142" s="143"/>
      <c r="S142" s="143"/>
      <c r="T142" s="143"/>
      <c r="U142" s="151"/>
      <c r="V142" s="79"/>
    </row>
    <row r="143" spans="1:22" s="167" customFormat="1">
      <c r="B143" s="80" t="s">
        <v>288</v>
      </c>
      <c r="D143" s="79"/>
      <c r="E143" s="79"/>
      <c r="F143" s="79"/>
      <c r="G143" s="79"/>
      <c r="H143" s="143"/>
      <c r="I143" s="143"/>
      <c r="J143" s="143"/>
      <c r="K143" s="143"/>
      <c r="L143" s="143"/>
      <c r="M143" s="143"/>
      <c r="N143" s="143"/>
      <c r="O143" s="143"/>
      <c r="P143" s="143"/>
      <c r="Q143" s="143"/>
      <c r="R143" s="143"/>
      <c r="S143" s="143"/>
      <c r="T143" s="143"/>
      <c r="U143" s="147"/>
    </row>
    <row r="144" spans="1:22" s="167" customFormat="1">
      <c r="B144" s="80"/>
      <c r="D144" s="79"/>
      <c r="E144" s="79"/>
      <c r="F144" s="79"/>
      <c r="G144" s="79"/>
      <c r="H144" s="143"/>
      <c r="I144" s="143"/>
      <c r="J144" s="143"/>
      <c r="K144" s="143"/>
      <c r="L144" s="143"/>
      <c r="M144" s="143"/>
      <c r="N144" s="143"/>
      <c r="O144" s="143"/>
      <c r="P144" s="143"/>
      <c r="Q144" s="143"/>
      <c r="R144" s="143"/>
      <c r="S144" s="143"/>
      <c r="T144" s="143"/>
      <c r="U144" s="147"/>
    </row>
    <row r="145" spans="3:22" s="167" customFormat="1">
      <c r="C145" s="167" t="s">
        <v>29</v>
      </c>
      <c r="D145" s="27"/>
      <c r="E145" s="27" t="s">
        <v>27</v>
      </c>
      <c r="H145" s="126">
        <f>'3'!H14</f>
        <v>0</v>
      </c>
      <c r="I145" s="126">
        <f>'3'!I14</f>
        <v>0</v>
      </c>
      <c r="J145" s="126">
        <f>'3'!J14</f>
        <v>0</v>
      </c>
      <c r="K145" s="126">
        <f>'3'!K14</f>
        <v>0</v>
      </c>
      <c r="L145" s="126">
        <f>'3'!L14</f>
        <v>0</v>
      </c>
      <c r="M145" s="126">
        <f>'3'!M14</f>
        <v>0</v>
      </c>
      <c r="N145" s="126">
        <f>'3'!N14</f>
        <v>0</v>
      </c>
      <c r="O145" s="126">
        <f>'3'!O14</f>
        <v>0</v>
      </c>
      <c r="P145" s="126">
        <f>'3'!P14</f>
        <v>0</v>
      </c>
      <c r="Q145" s="126">
        <f>'3'!Q14</f>
        <v>0</v>
      </c>
      <c r="R145" s="126">
        <f>'3'!R14</f>
        <v>0</v>
      </c>
      <c r="S145" s="126">
        <f>'3'!S14</f>
        <v>0</v>
      </c>
      <c r="T145" s="126">
        <f>'3'!T14</f>
        <v>0</v>
      </c>
      <c r="U145" s="147"/>
    </row>
    <row r="146" spans="3:22" s="167" customFormat="1">
      <c r="C146" s="167" t="s">
        <v>221</v>
      </c>
      <c r="D146" s="27"/>
      <c r="E146" s="27" t="s">
        <v>27</v>
      </c>
      <c r="H146" s="126">
        <f>'6'!H90</f>
        <v>0</v>
      </c>
      <c r="I146" s="126">
        <f>'6'!I90</f>
        <v>0</v>
      </c>
      <c r="J146" s="126">
        <f>'6'!J90</f>
        <v>0</v>
      </c>
      <c r="K146" s="126">
        <f>'6'!K90</f>
        <v>0</v>
      </c>
      <c r="L146" s="126">
        <f>'6'!L90</f>
        <v>0</v>
      </c>
      <c r="M146" s="126">
        <f>'6'!M90</f>
        <v>0</v>
      </c>
      <c r="N146" s="126">
        <f>'6'!N90</f>
        <v>0</v>
      </c>
      <c r="O146" s="126">
        <f>'6'!O90</f>
        <v>0</v>
      </c>
      <c r="P146" s="126">
        <f>'6'!P90</f>
        <v>0</v>
      </c>
      <c r="Q146" s="126">
        <f>'6'!Q90</f>
        <v>0</v>
      </c>
      <c r="R146" s="126">
        <f>'6'!R90</f>
        <v>0</v>
      </c>
      <c r="S146" s="126">
        <f>'6'!S90</f>
        <v>0</v>
      </c>
      <c r="T146" s="126">
        <f>'6'!T90</f>
        <v>0</v>
      </c>
      <c r="U146" s="147"/>
    </row>
    <row r="147" spans="3:22" s="167" customFormat="1">
      <c r="H147" s="117"/>
      <c r="I147" s="117"/>
      <c r="J147" s="117"/>
      <c r="K147" s="117"/>
      <c r="L147" s="117"/>
      <c r="M147" s="117"/>
      <c r="N147" s="117"/>
      <c r="O147" s="117"/>
      <c r="P147" s="117"/>
      <c r="Q147" s="117"/>
      <c r="R147" s="117"/>
      <c r="S147" s="117"/>
      <c r="T147" s="117"/>
      <c r="U147" s="147"/>
    </row>
    <row r="148" spans="3:22" s="167" customFormat="1">
      <c r="C148" s="25" t="s">
        <v>280</v>
      </c>
      <c r="D148" s="27"/>
      <c r="E148" s="27" t="s">
        <v>27</v>
      </c>
      <c r="H148" s="118">
        <f t="shared" ref="H148:T148" si="25">SUM(H153,H172,H193,H214,H235)</f>
        <v>0</v>
      </c>
      <c r="I148" s="118">
        <f t="shared" si="25"/>
        <v>0</v>
      </c>
      <c r="J148" s="118">
        <f t="shared" si="25"/>
        <v>0</v>
      </c>
      <c r="K148" s="118">
        <f t="shared" si="25"/>
        <v>0</v>
      </c>
      <c r="L148" s="118">
        <f t="shared" si="25"/>
        <v>0</v>
      </c>
      <c r="M148" s="118">
        <f t="shared" si="25"/>
        <v>0</v>
      </c>
      <c r="N148" s="118">
        <f t="shared" si="25"/>
        <v>0</v>
      </c>
      <c r="O148" s="118">
        <f t="shared" si="25"/>
        <v>0</v>
      </c>
      <c r="P148" s="118">
        <f t="shared" si="25"/>
        <v>0</v>
      </c>
      <c r="Q148" s="118">
        <f t="shared" si="25"/>
        <v>0</v>
      </c>
      <c r="R148" s="118">
        <f t="shared" si="25"/>
        <v>0</v>
      </c>
      <c r="S148" s="118">
        <f t="shared" si="25"/>
        <v>0</v>
      </c>
      <c r="T148" s="118">
        <f t="shared" si="25"/>
        <v>0</v>
      </c>
      <c r="U148" s="147"/>
    </row>
    <row r="149" spans="3:22" s="167" customFormat="1">
      <c r="D149" s="27"/>
      <c r="E149" s="27"/>
      <c r="H149" s="117"/>
      <c r="I149" s="117"/>
      <c r="J149" s="117"/>
      <c r="K149" s="117"/>
      <c r="L149" s="117"/>
      <c r="M149" s="117"/>
      <c r="N149" s="117"/>
      <c r="O149" s="117"/>
      <c r="P149" s="117"/>
      <c r="Q149" s="117"/>
      <c r="R149" s="117"/>
      <c r="S149" s="117"/>
      <c r="T149" s="117"/>
      <c r="U149" s="147"/>
    </row>
    <row r="150" spans="3:22" s="167" customFormat="1">
      <c r="C150" s="26" t="s">
        <v>433</v>
      </c>
      <c r="D150" s="27"/>
      <c r="E150" s="27" t="s">
        <v>27</v>
      </c>
      <c r="H150" s="126">
        <f>'3'!H18</f>
        <v>0</v>
      </c>
      <c r="I150" s="161">
        <f>'3'!I18</f>
        <v>0</v>
      </c>
      <c r="J150" s="161">
        <f>'3'!J18</f>
        <v>0</v>
      </c>
      <c r="K150" s="161">
        <f>'3'!K18</f>
        <v>0</v>
      </c>
      <c r="L150" s="161">
        <f>'3'!L18</f>
        <v>0</v>
      </c>
      <c r="M150" s="161">
        <f>'3'!M18</f>
        <v>0</v>
      </c>
      <c r="N150" s="161">
        <f>'3'!N18</f>
        <v>0</v>
      </c>
      <c r="O150" s="161">
        <f>'3'!O18</f>
        <v>0</v>
      </c>
      <c r="P150" s="161">
        <f>'3'!P18</f>
        <v>0</v>
      </c>
      <c r="Q150" s="161">
        <f>'3'!Q18</f>
        <v>0</v>
      </c>
      <c r="R150" s="161">
        <f>'3'!R18</f>
        <v>0</v>
      </c>
      <c r="S150" s="161">
        <f>'3'!S18</f>
        <v>0</v>
      </c>
      <c r="T150" s="161">
        <f>'3'!T18</f>
        <v>0</v>
      </c>
      <c r="U150" s="147"/>
      <c r="V150"/>
    </row>
    <row r="151" spans="3:22" s="167" customFormat="1">
      <c r="C151" s="184" t="s">
        <v>462</v>
      </c>
      <c r="D151" s="167" t="s">
        <v>429</v>
      </c>
      <c r="E151" s="27" t="s">
        <v>27</v>
      </c>
      <c r="H151" s="126">
        <f>'3'!H19</f>
        <v>0</v>
      </c>
      <c r="I151" s="161">
        <f>'3'!I19</f>
        <v>0</v>
      </c>
      <c r="J151" s="161">
        <f>'3'!J19</f>
        <v>0</v>
      </c>
      <c r="K151" s="161">
        <f>'3'!K19</f>
        <v>0</v>
      </c>
      <c r="L151" s="161">
        <f>'3'!L19</f>
        <v>0</v>
      </c>
      <c r="M151" s="161">
        <f>'3'!M19</f>
        <v>0</v>
      </c>
      <c r="N151" s="161">
        <f>'3'!N19</f>
        <v>0</v>
      </c>
      <c r="O151" s="161">
        <f>'3'!O19</f>
        <v>0</v>
      </c>
      <c r="P151" s="161">
        <f>'3'!P19</f>
        <v>0</v>
      </c>
      <c r="Q151" s="161">
        <f>'3'!Q19</f>
        <v>0</v>
      </c>
      <c r="R151" s="161">
        <f>'3'!R19</f>
        <v>0</v>
      </c>
      <c r="S151" s="161">
        <f>'3'!S19</f>
        <v>0</v>
      </c>
      <c r="T151" s="161">
        <f>'3'!T19</f>
        <v>0</v>
      </c>
      <c r="U151" s="147"/>
      <c r="V151"/>
    </row>
    <row r="152" spans="3:22" s="167" customFormat="1">
      <c r="D152" s="27"/>
      <c r="E152" s="27"/>
      <c r="H152" s="117"/>
      <c r="I152" s="117"/>
      <c r="J152" s="117"/>
      <c r="K152" s="117"/>
      <c r="L152" s="117"/>
      <c r="M152" s="117"/>
      <c r="N152" s="117"/>
      <c r="O152" s="117"/>
      <c r="P152" s="117"/>
      <c r="Q152" s="117"/>
      <c r="R152" s="117"/>
      <c r="S152" s="117"/>
      <c r="T152" s="117"/>
      <c r="U152" s="147"/>
    </row>
    <row r="153" spans="3:22" s="167" customFormat="1">
      <c r="C153" s="25" t="s">
        <v>146</v>
      </c>
      <c r="D153" s="27"/>
      <c r="E153" s="27" t="s">
        <v>27</v>
      </c>
      <c r="H153" s="168">
        <f>SUM(H154,H166)</f>
        <v>0</v>
      </c>
      <c r="I153" s="168">
        <f t="shared" ref="I153:T153" si="26">SUM(I154,I166)</f>
        <v>0</v>
      </c>
      <c r="J153" s="168">
        <f t="shared" si="26"/>
        <v>0</v>
      </c>
      <c r="K153" s="168">
        <f t="shared" si="26"/>
        <v>0</v>
      </c>
      <c r="L153" s="168">
        <f t="shared" si="26"/>
        <v>0</v>
      </c>
      <c r="M153" s="168">
        <f t="shared" si="26"/>
        <v>0</v>
      </c>
      <c r="N153" s="168">
        <f t="shared" si="26"/>
        <v>0</v>
      </c>
      <c r="O153" s="168">
        <f t="shared" si="26"/>
        <v>0</v>
      </c>
      <c r="P153" s="168">
        <f t="shared" si="26"/>
        <v>0</v>
      </c>
      <c r="Q153" s="168">
        <f t="shared" si="26"/>
        <v>0</v>
      </c>
      <c r="R153" s="168">
        <f t="shared" si="26"/>
        <v>0</v>
      </c>
      <c r="S153" s="168">
        <f t="shared" si="26"/>
        <v>0</v>
      </c>
      <c r="T153" s="168">
        <f t="shared" si="26"/>
        <v>0</v>
      </c>
      <c r="U153" s="147"/>
    </row>
    <row r="154" spans="3:22" s="167" customFormat="1">
      <c r="C154" s="25" t="s">
        <v>380</v>
      </c>
      <c r="E154" s="27" t="s">
        <v>27</v>
      </c>
      <c r="H154" s="169">
        <f>SUM(H155,H162)</f>
        <v>0</v>
      </c>
      <c r="I154" s="169">
        <f t="shared" ref="I154:T154" si="27">SUM(I155,I162)</f>
        <v>0</v>
      </c>
      <c r="J154" s="169">
        <f t="shared" si="27"/>
        <v>0</v>
      </c>
      <c r="K154" s="169">
        <f t="shared" si="27"/>
        <v>0</v>
      </c>
      <c r="L154" s="169">
        <f t="shared" si="27"/>
        <v>0</v>
      </c>
      <c r="M154" s="169">
        <f t="shared" si="27"/>
        <v>0</v>
      </c>
      <c r="N154" s="169">
        <f t="shared" si="27"/>
        <v>0</v>
      </c>
      <c r="O154" s="169">
        <f t="shared" si="27"/>
        <v>0</v>
      </c>
      <c r="P154" s="169">
        <f t="shared" si="27"/>
        <v>0</v>
      </c>
      <c r="Q154" s="169">
        <f t="shared" si="27"/>
        <v>0</v>
      </c>
      <c r="R154" s="169">
        <f t="shared" si="27"/>
        <v>0</v>
      </c>
      <c r="S154" s="169">
        <f t="shared" si="27"/>
        <v>0</v>
      </c>
      <c r="T154" s="169">
        <f t="shared" si="27"/>
        <v>0</v>
      </c>
    </row>
    <row r="155" spans="3:22" s="33" customFormat="1">
      <c r="C155" s="165" t="s">
        <v>447</v>
      </c>
      <c r="E155" s="27" t="s">
        <v>27</v>
      </c>
      <c r="H155" s="169">
        <f>SUM(H156:H161)</f>
        <v>0</v>
      </c>
      <c r="I155" s="169">
        <f t="shared" ref="I155:T155" si="28">SUM(I156:I161)</f>
        <v>0</v>
      </c>
      <c r="J155" s="169">
        <f t="shared" si="28"/>
        <v>0</v>
      </c>
      <c r="K155" s="169">
        <f t="shared" si="28"/>
        <v>0</v>
      </c>
      <c r="L155" s="169">
        <f t="shared" si="28"/>
        <v>0</v>
      </c>
      <c r="M155" s="169">
        <f t="shared" si="28"/>
        <v>0</v>
      </c>
      <c r="N155" s="169">
        <f t="shared" si="28"/>
        <v>0</v>
      </c>
      <c r="O155" s="169">
        <f t="shared" si="28"/>
        <v>0</v>
      </c>
      <c r="P155" s="169">
        <f t="shared" si="28"/>
        <v>0</v>
      </c>
      <c r="Q155" s="169">
        <f t="shared" si="28"/>
        <v>0</v>
      </c>
      <c r="R155" s="169">
        <f t="shared" si="28"/>
        <v>0</v>
      </c>
      <c r="S155" s="169">
        <f t="shared" si="28"/>
        <v>0</v>
      </c>
      <c r="T155" s="169">
        <f t="shared" si="28"/>
        <v>0</v>
      </c>
    </row>
    <row r="156" spans="3:22" s="167" customFormat="1">
      <c r="C156" s="33" t="s">
        <v>248</v>
      </c>
      <c r="E156" s="27" t="s">
        <v>27</v>
      </c>
      <c r="H156" s="126">
        <f>'8a'!H17</f>
        <v>0</v>
      </c>
      <c r="I156" s="126">
        <f>'8a'!I17</f>
        <v>0</v>
      </c>
      <c r="J156" s="126">
        <f>'8a'!J17</f>
        <v>0</v>
      </c>
      <c r="K156" s="126">
        <f>'8a'!K17</f>
        <v>0</v>
      </c>
      <c r="L156" s="126">
        <f>'8a'!L17</f>
        <v>0</v>
      </c>
      <c r="M156" s="126">
        <f>'8a'!M17</f>
        <v>0</v>
      </c>
      <c r="N156" s="126">
        <f>'8a'!N17</f>
        <v>0</v>
      </c>
      <c r="O156" s="126">
        <f>'8a'!O17</f>
        <v>0</v>
      </c>
      <c r="P156" s="126">
        <f>'8a'!P17</f>
        <v>0</v>
      </c>
      <c r="Q156" s="126">
        <f>'8a'!Q17</f>
        <v>0</v>
      </c>
      <c r="R156" s="126">
        <f>'8a'!R17</f>
        <v>0</v>
      </c>
      <c r="S156" s="126">
        <f>'8a'!S17</f>
        <v>0</v>
      </c>
      <c r="T156" s="126">
        <f>'8a'!T17</f>
        <v>0</v>
      </c>
    </row>
    <row r="157" spans="3:22" s="167" customFormat="1">
      <c r="C157" s="33" t="s">
        <v>249</v>
      </c>
      <c r="E157" s="27" t="s">
        <v>27</v>
      </c>
      <c r="H157" s="126">
        <f>'8a'!H18</f>
        <v>0</v>
      </c>
      <c r="I157" s="126">
        <f>'8a'!I18</f>
        <v>0</v>
      </c>
      <c r="J157" s="126">
        <f>'8a'!J18</f>
        <v>0</v>
      </c>
      <c r="K157" s="126">
        <f>'8a'!K18</f>
        <v>0</v>
      </c>
      <c r="L157" s="126">
        <f>'8a'!L18</f>
        <v>0</v>
      </c>
      <c r="M157" s="126">
        <f>'8a'!M18</f>
        <v>0</v>
      </c>
      <c r="N157" s="126">
        <f>'8a'!N18</f>
        <v>0</v>
      </c>
      <c r="O157" s="126">
        <f>'8a'!O18</f>
        <v>0</v>
      </c>
      <c r="P157" s="126">
        <f>'8a'!P18</f>
        <v>0</v>
      </c>
      <c r="Q157" s="126">
        <f>'8a'!Q18</f>
        <v>0</v>
      </c>
      <c r="R157" s="126">
        <f>'8a'!R18</f>
        <v>0</v>
      </c>
      <c r="S157" s="126">
        <f>'8a'!S18</f>
        <v>0</v>
      </c>
      <c r="T157" s="126">
        <f>'8a'!T18</f>
        <v>0</v>
      </c>
    </row>
    <row r="158" spans="3:22" s="167" customFormat="1">
      <c r="C158" s="162" t="s">
        <v>256</v>
      </c>
      <c r="E158" s="27" t="s">
        <v>27</v>
      </c>
      <c r="H158" s="126">
        <f>'8a'!H19</f>
        <v>0</v>
      </c>
      <c r="I158" s="126">
        <f>'8a'!I19</f>
        <v>0</v>
      </c>
      <c r="J158" s="126">
        <f>'8a'!J19</f>
        <v>0</v>
      </c>
      <c r="K158" s="126">
        <f>'8a'!K19</f>
        <v>0</v>
      </c>
      <c r="L158" s="126">
        <f>'8a'!L19</f>
        <v>0</v>
      </c>
      <c r="M158" s="126">
        <f>'8a'!M19</f>
        <v>0</v>
      </c>
      <c r="N158" s="126">
        <f>'8a'!N19</f>
        <v>0</v>
      </c>
      <c r="O158" s="126">
        <f>'8a'!O19</f>
        <v>0</v>
      </c>
      <c r="P158" s="126">
        <f>'8a'!P19</f>
        <v>0</v>
      </c>
      <c r="Q158" s="126">
        <f>'8a'!Q19</f>
        <v>0</v>
      </c>
      <c r="R158" s="126">
        <f>'8a'!R19</f>
        <v>0</v>
      </c>
      <c r="S158" s="126">
        <f>'8a'!S19</f>
        <v>0</v>
      </c>
      <c r="T158" s="126">
        <f>'8a'!T19</f>
        <v>0</v>
      </c>
    </row>
    <row r="159" spans="3:22" s="167" customFormat="1">
      <c r="C159" s="162" t="s">
        <v>405</v>
      </c>
      <c r="E159" s="27" t="s">
        <v>27</v>
      </c>
      <c r="H159" s="126">
        <f>'8a'!H20</f>
        <v>0</v>
      </c>
      <c r="I159" s="126">
        <f>'8a'!I20</f>
        <v>0</v>
      </c>
      <c r="J159" s="126">
        <f>'8a'!J20</f>
        <v>0</v>
      </c>
      <c r="K159" s="126">
        <f>'8a'!K20</f>
        <v>0</v>
      </c>
      <c r="L159" s="126">
        <f>'8a'!L20</f>
        <v>0</v>
      </c>
      <c r="M159" s="126">
        <f>'8a'!M20</f>
        <v>0</v>
      </c>
      <c r="N159" s="126">
        <f>'8a'!N20</f>
        <v>0</v>
      </c>
      <c r="O159" s="126">
        <f>'8a'!O20</f>
        <v>0</v>
      </c>
      <c r="P159" s="126">
        <f>'8a'!P20</f>
        <v>0</v>
      </c>
      <c r="Q159" s="126">
        <f>'8a'!Q20</f>
        <v>0</v>
      </c>
      <c r="R159" s="126">
        <f>'8a'!R20</f>
        <v>0</v>
      </c>
      <c r="S159" s="126">
        <f>'8a'!S20</f>
        <v>0</v>
      </c>
      <c r="T159" s="126">
        <f>'8a'!T20</f>
        <v>0</v>
      </c>
    </row>
    <row r="160" spans="3:22" s="167" customFormat="1">
      <c r="C160" s="33" t="s">
        <v>403</v>
      </c>
      <c r="E160" s="27" t="s">
        <v>27</v>
      </c>
      <c r="H160" s="126">
        <f>'8a'!H21</f>
        <v>0</v>
      </c>
      <c r="I160" s="126">
        <f>'8a'!I21</f>
        <v>0</v>
      </c>
      <c r="J160" s="126">
        <f>'8a'!J21</f>
        <v>0</v>
      </c>
      <c r="K160" s="126">
        <f>'8a'!K21</f>
        <v>0</v>
      </c>
      <c r="L160" s="126">
        <f>'8a'!L21</f>
        <v>0</v>
      </c>
      <c r="M160" s="126">
        <f>'8a'!M21</f>
        <v>0</v>
      </c>
      <c r="N160" s="126">
        <f>'8a'!N21</f>
        <v>0</v>
      </c>
      <c r="O160" s="126">
        <f>'8a'!O21</f>
        <v>0</v>
      </c>
      <c r="P160" s="126">
        <f>'8a'!P21</f>
        <v>0</v>
      </c>
      <c r="Q160" s="126">
        <f>'8a'!Q21</f>
        <v>0</v>
      </c>
      <c r="R160" s="126">
        <f>'8a'!R21</f>
        <v>0</v>
      </c>
      <c r="S160" s="126">
        <f>'8a'!S21</f>
        <v>0</v>
      </c>
      <c r="T160" s="126">
        <f>'8a'!T21</f>
        <v>0</v>
      </c>
    </row>
    <row r="161" spans="3:21" s="167" customFormat="1">
      <c r="C161" s="33" t="s">
        <v>252</v>
      </c>
      <c r="E161" s="27" t="s">
        <v>27</v>
      </c>
      <c r="H161" s="126">
        <f>'8a'!H22</f>
        <v>0</v>
      </c>
      <c r="I161" s="126">
        <f>'8a'!I22</f>
        <v>0</v>
      </c>
      <c r="J161" s="126">
        <f>'8a'!J22</f>
        <v>0</v>
      </c>
      <c r="K161" s="126">
        <f>'8a'!K22</f>
        <v>0</v>
      </c>
      <c r="L161" s="126">
        <f>'8a'!L22</f>
        <v>0</v>
      </c>
      <c r="M161" s="126">
        <f>'8a'!M22</f>
        <v>0</v>
      </c>
      <c r="N161" s="126">
        <f>'8a'!N22</f>
        <v>0</v>
      </c>
      <c r="O161" s="126">
        <f>'8a'!O22</f>
        <v>0</v>
      </c>
      <c r="P161" s="126">
        <f>'8a'!P22</f>
        <v>0</v>
      </c>
      <c r="Q161" s="126">
        <f>'8a'!Q22</f>
        <v>0</v>
      </c>
      <c r="R161" s="126">
        <f>'8a'!R22</f>
        <v>0</v>
      </c>
      <c r="S161" s="126">
        <f>'8a'!S22</f>
        <v>0</v>
      </c>
      <c r="T161" s="126">
        <f>'8a'!T22</f>
        <v>0</v>
      </c>
    </row>
    <row r="162" spans="3:21" s="167" customFormat="1">
      <c r="C162" s="166" t="s">
        <v>446</v>
      </c>
      <c r="E162" s="27" t="s">
        <v>27</v>
      </c>
      <c r="H162" s="169">
        <f>SUM(H163:H165)</f>
        <v>0</v>
      </c>
      <c r="I162" s="169">
        <f t="shared" ref="I162:T162" si="29">SUM(I163:I165)</f>
        <v>0</v>
      </c>
      <c r="J162" s="169">
        <f t="shared" si="29"/>
        <v>0</v>
      </c>
      <c r="K162" s="169">
        <f t="shared" si="29"/>
        <v>0</v>
      </c>
      <c r="L162" s="169">
        <f t="shared" si="29"/>
        <v>0</v>
      </c>
      <c r="M162" s="169">
        <f t="shared" si="29"/>
        <v>0</v>
      </c>
      <c r="N162" s="169">
        <f t="shared" si="29"/>
        <v>0</v>
      </c>
      <c r="O162" s="169">
        <f t="shared" si="29"/>
        <v>0</v>
      </c>
      <c r="P162" s="169">
        <f t="shared" si="29"/>
        <v>0</v>
      </c>
      <c r="Q162" s="169">
        <f t="shared" si="29"/>
        <v>0</v>
      </c>
      <c r="R162" s="169">
        <f t="shared" si="29"/>
        <v>0</v>
      </c>
      <c r="S162" s="169">
        <f t="shared" si="29"/>
        <v>0</v>
      </c>
      <c r="T162" s="169">
        <f t="shared" si="29"/>
        <v>0</v>
      </c>
    </row>
    <row r="163" spans="3:21" s="167" customFormat="1">
      <c r="C163" s="44" t="s">
        <v>250</v>
      </c>
      <c r="E163" s="27" t="s">
        <v>27</v>
      </c>
      <c r="H163" s="126">
        <f>'8a'!H25</f>
        <v>0</v>
      </c>
      <c r="I163" s="126">
        <f>'8a'!I25</f>
        <v>0</v>
      </c>
      <c r="J163" s="126">
        <f>'8a'!J25</f>
        <v>0</v>
      </c>
      <c r="K163" s="126">
        <f>'8a'!K25</f>
        <v>0</v>
      </c>
      <c r="L163" s="126">
        <f>'8a'!L25</f>
        <v>0</v>
      </c>
      <c r="M163" s="126">
        <f>'8a'!M25</f>
        <v>0</v>
      </c>
      <c r="N163" s="126">
        <f>'8a'!N25</f>
        <v>0</v>
      </c>
      <c r="O163" s="126">
        <f>'8a'!O25</f>
        <v>0</v>
      </c>
      <c r="P163" s="126">
        <f>'8a'!P25</f>
        <v>0</v>
      </c>
      <c r="Q163" s="126">
        <f>'8a'!Q25</f>
        <v>0</v>
      </c>
      <c r="R163" s="126">
        <f>'8a'!R25</f>
        <v>0</v>
      </c>
      <c r="S163" s="126">
        <f>'8a'!S25</f>
        <v>0</v>
      </c>
      <c r="T163" s="126">
        <f>'8a'!T25</f>
        <v>0</v>
      </c>
    </row>
    <row r="164" spans="3:21" s="167" customFormat="1">
      <c r="C164" s="44" t="s">
        <v>251</v>
      </c>
      <c r="E164" s="27" t="s">
        <v>27</v>
      </c>
      <c r="H164" s="126">
        <f>'8a'!H26</f>
        <v>0</v>
      </c>
      <c r="I164" s="126">
        <f>'8a'!I26</f>
        <v>0</v>
      </c>
      <c r="J164" s="126">
        <f>'8a'!J26</f>
        <v>0</v>
      </c>
      <c r="K164" s="126">
        <f>'8a'!K26</f>
        <v>0</v>
      </c>
      <c r="L164" s="126">
        <f>'8a'!L26</f>
        <v>0</v>
      </c>
      <c r="M164" s="126">
        <f>'8a'!M26</f>
        <v>0</v>
      </c>
      <c r="N164" s="126">
        <f>'8a'!N26</f>
        <v>0</v>
      </c>
      <c r="O164" s="126">
        <f>'8a'!O26</f>
        <v>0</v>
      </c>
      <c r="P164" s="126">
        <f>'8a'!P26</f>
        <v>0</v>
      </c>
      <c r="Q164" s="126">
        <f>'8a'!Q26</f>
        <v>0</v>
      </c>
      <c r="R164" s="126">
        <f>'8a'!R26</f>
        <v>0</v>
      </c>
      <c r="S164" s="126">
        <f>'8a'!S26</f>
        <v>0</v>
      </c>
      <c r="T164" s="126">
        <f>'8a'!T26</f>
        <v>0</v>
      </c>
    </row>
    <row r="165" spans="3:21" s="167" customFormat="1">
      <c r="C165" s="44" t="s">
        <v>404</v>
      </c>
      <c r="E165" s="27" t="s">
        <v>27</v>
      </c>
      <c r="H165" s="126">
        <f>'8a'!H27</f>
        <v>0</v>
      </c>
      <c r="I165" s="126">
        <f>'8a'!I27</f>
        <v>0</v>
      </c>
      <c r="J165" s="126">
        <f>'8a'!J27</f>
        <v>0</v>
      </c>
      <c r="K165" s="126">
        <f>'8a'!K27</f>
        <v>0</v>
      </c>
      <c r="L165" s="126">
        <f>'8a'!L27</f>
        <v>0</v>
      </c>
      <c r="M165" s="126">
        <f>'8a'!M27</f>
        <v>0</v>
      </c>
      <c r="N165" s="126">
        <f>'8a'!N27</f>
        <v>0</v>
      </c>
      <c r="O165" s="126">
        <f>'8a'!O27</f>
        <v>0</v>
      </c>
      <c r="P165" s="126">
        <f>'8a'!P27</f>
        <v>0</v>
      </c>
      <c r="Q165" s="126">
        <f>'8a'!Q27</f>
        <v>0</v>
      </c>
      <c r="R165" s="126">
        <f>'8a'!R27</f>
        <v>0</v>
      </c>
      <c r="S165" s="126">
        <f>'8a'!S27</f>
        <v>0</v>
      </c>
      <c r="T165" s="126">
        <f>'8a'!T27</f>
        <v>0</v>
      </c>
    </row>
    <row r="166" spans="3:21" s="167" customFormat="1">
      <c r="C166" s="25" t="s">
        <v>381</v>
      </c>
      <c r="E166" s="27" t="s">
        <v>27</v>
      </c>
      <c r="H166" s="171">
        <f>SUM(H167:H170)</f>
        <v>0</v>
      </c>
      <c r="I166" s="171">
        <f t="shared" ref="I166:T166" si="30">SUM(I167:I170)</f>
        <v>0</v>
      </c>
      <c r="J166" s="171">
        <f t="shared" si="30"/>
        <v>0</v>
      </c>
      <c r="K166" s="171">
        <f t="shared" si="30"/>
        <v>0</v>
      </c>
      <c r="L166" s="171">
        <f t="shared" si="30"/>
        <v>0</v>
      </c>
      <c r="M166" s="171">
        <f t="shared" si="30"/>
        <v>0</v>
      </c>
      <c r="N166" s="171">
        <f t="shared" si="30"/>
        <v>0</v>
      </c>
      <c r="O166" s="171">
        <f t="shared" si="30"/>
        <v>0</v>
      </c>
      <c r="P166" s="171">
        <f t="shared" si="30"/>
        <v>0</v>
      </c>
      <c r="Q166" s="171">
        <f t="shared" si="30"/>
        <v>0</v>
      </c>
      <c r="R166" s="171">
        <f t="shared" si="30"/>
        <v>0</v>
      </c>
      <c r="S166" s="171">
        <f t="shared" si="30"/>
        <v>0</v>
      </c>
      <c r="T166" s="171">
        <f t="shared" si="30"/>
        <v>0</v>
      </c>
    </row>
    <row r="167" spans="3:21" s="167" customFormat="1">
      <c r="C167" s="33" t="s">
        <v>393</v>
      </c>
      <c r="E167" s="27" t="s">
        <v>27</v>
      </c>
      <c r="H167" s="121">
        <f>'8a'!H33</f>
        <v>0</v>
      </c>
      <c r="I167" s="121">
        <f>'8a'!I33</f>
        <v>0</v>
      </c>
      <c r="J167" s="121">
        <f>'8a'!J33</f>
        <v>0</v>
      </c>
      <c r="K167" s="121">
        <f>'8a'!K33</f>
        <v>0</v>
      </c>
      <c r="L167" s="121">
        <f>'8a'!L33</f>
        <v>0</v>
      </c>
      <c r="M167" s="121">
        <f>'8a'!M33</f>
        <v>0</v>
      </c>
      <c r="N167" s="121">
        <f>'8a'!N33</f>
        <v>0</v>
      </c>
      <c r="O167" s="121">
        <f>'8a'!O33</f>
        <v>0</v>
      </c>
      <c r="P167" s="121">
        <f>'8a'!P33</f>
        <v>0</v>
      </c>
      <c r="Q167" s="121">
        <f>'8a'!Q33</f>
        <v>0</v>
      </c>
      <c r="R167" s="121">
        <f>'8a'!R33</f>
        <v>0</v>
      </c>
      <c r="S167" s="121">
        <f>'8a'!S33</f>
        <v>0</v>
      </c>
      <c r="T167" s="121">
        <f>'8a'!T33</f>
        <v>0</v>
      </c>
    </row>
    <row r="168" spans="3:21" s="167" customFormat="1">
      <c r="C168" s="162" t="s">
        <v>454</v>
      </c>
      <c r="E168" s="27" t="s">
        <v>27</v>
      </c>
      <c r="H168" s="121">
        <f>'8a'!H36</f>
        <v>0</v>
      </c>
      <c r="I168" s="121">
        <f>'8a'!I36</f>
        <v>0</v>
      </c>
      <c r="J168" s="121">
        <f>'8a'!J36</f>
        <v>0</v>
      </c>
      <c r="K168" s="121">
        <f>'8a'!K36</f>
        <v>0</v>
      </c>
      <c r="L168" s="121">
        <f>'8a'!L36</f>
        <v>0</v>
      </c>
      <c r="M168" s="121">
        <f>'8a'!M36</f>
        <v>0</v>
      </c>
      <c r="N168" s="121">
        <f>'8a'!N36</f>
        <v>0</v>
      </c>
      <c r="O168" s="121">
        <f>'8a'!O36</f>
        <v>0</v>
      </c>
      <c r="P168" s="121">
        <f>'8a'!P36</f>
        <v>0</v>
      </c>
      <c r="Q168" s="121">
        <f>'8a'!Q36</f>
        <v>0</v>
      </c>
      <c r="R168" s="121">
        <f>'8a'!R36</f>
        <v>0</v>
      </c>
      <c r="S168" s="121">
        <f>'8a'!S36</f>
        <v>0</v>
      </c>
      <c r="T168" s="121">
        <f>'8a'!T36</f>
        <v>0</v>
      </c>
    </row>
    <row r="169" spans="3:21" s="167" customFormat="1">
      <c r="C169" s="164" t="str">
        <f>C45</f>
        <v>Project 1 [Please specify]</v>
      </c>
      <c r="E169" s="27" t="s">
        <v>27</v>
      </c>
      <c r="H169" s="121">
        <f>'8a'!H41</f>
        <v>0</v>
      </c>
      <c r="I169" s="121">
        <f>'8a'!I41</f>
        <v>0</v>
      </c>
      <c r="J169" s="121">
        <f>'8a'!J41</f>
        <v>0</v>
      </c>
      <c r="K169" s="121">
        <f>'8a'!K41</f>
        <v>0</v>
      </c>
      <c r="L169" s="121">
        <f>'8a'!L41</f>
        <v>0</v>
      </c>
      <c r="M169" s="121">
        <f>'8a'!M41</f>
        <v>0</v>
      </c>
      <c r="N169" s="121">
        <f>'8a'!N41</f>
        <v>0</v>
      </c>
      <c r="O169" s="121">
        <f>'8a'!O41</f>
        <v>0</v>
      </c>
      <c r="P169" s="121">
        <f>'8a'!P41</f>
        <v>0</v>
      </c>
      <c r="Q169" s="121">
        <f>'8a'!Q41</f>
        <v>0</v>
      </c>
      <c r="R169" s="121">
        <f>'8a'!R41</f>
        <v>0</v>
      </c>
      <c r="S169" s="121">
        <f>'8a'!S41</f>
        <v>0</v>
      </c>
      <c r="T169" s="121">
        <f>'8a'!T41</f>
        <v>0</v>
      </c>
    </row>
    <row r="170" spans="3:21" s="167" customFormat="1">
      <c r="C170" s="164" t="str">
        <f>C46</f>
        <v>Project 2 [Please specify]</v>
      </c>
      <c r="E170" s="27" t="s">
        <v>27</v>
      </c>
      <c r="H170" s="121">
        <f>'8a'!H47</f>
        <v>0</v>
      </c>
      <c r="I170" s="121">
        <f>'8a'!I47</f>
        <v>0</v>
      </c>
      <c r="J170" s="121">
        <f>'8a'!J47</f>
        <v>0</v>
      </c>
      <c r="K170" s="121">
        <f>'8a'!K47</f>
        <v>0</v>
      </c>
      <c r="L170" s="121">
        <f>'8a'!L47</f>
        <v>0</v>
      </c>
      <c r="M170" s="121">
        <f>'8a'!M47</f>
        <v>0</v>
      </c>
      <c r="N170" s="121">
        <f>'8a'!N47</f>
        <v>0</v>
      </c>
      <c r="O170" s="121">
        <f>'8a'!O47</f>
        <v>0</v>
      </c>
      <c r="P170" s="121">
        <f>'8a'!P47</f>
        <v>0</v>
      </c>
      <c r="Q170" s="121">
        <f>'8a'!Q47</f>
        <v>0</v>
      </c>
      <c r="R170" s="121">
        <f>'8a'!R47</f>
        <v>0</v>
      </c>
      <c r="S170" s="121">
        <f>'8a'!S47</f>
        <v>0</v>
      </c>
      <c r="T170" s="121">
        <f>'8a'!T47</f>
        <v>0</v>
      </c>
    </row>
    <row r="171" spans="3:21" s="167" customFormat="1"/>
    <row r="172" spans="3:21" s="167" customFormat="1">
      <c r="C172" s="25" t="s">
        <v>281</v>
      </c>
      <c r="D172" s="27"/>
      <c r="E172" s="27" t="s">
        <v>27</v>
      </c>
      <c r="H172" s="168">
        <f>SUM(H173,H187)</f>
        <v>0</v>
      </c>
      <c r="I172" s="168">
        <f>SUM(I173,I187)</f>
        <v>0</v>
      </c>
      <c r="J172" s="168">
        <f t="shared" ref="J172:T172" si="31">SUM(J173,J187)</f>
        <v>0</v>
      </c>
      <c r="K172" s="168">
        <f t="shared" si="31"/>
        <v>0</v>
      </c>
      <c r="L172" s="168">
        <f t="shared" si="31"/>
        <v>0</v>
      </c>
      <c r="M172" s="168">
        <f t="shared" si="31"/>
        <v>0</v>
      </c>
      <c r="N172" s="168">
        <f t="shared" si="31"/>
        <v>0</v>
      </c>
      <c r="O172" s="168">
        <f t="shared" si="31"/>
        <v>0</v>
      </c>
      <c r="P172" s="168">
        <f t="shared" si="31"/>
        <v>0</v>
      </c>
      <c r="Q172" s="168">
        <f t="shared" si="31"/>
        <v>0</v>
      </c>
      <c r="R172" s="168">
        <f t="shared" si="31"/>
        <v>0</v>
      </c>
      <c r="S172" s="168">
        <f t="shared" si="31"/>
        <v>0</v>
      </c>
      <c r="T172" s="168">
        <f t="shared" si="31"/>
        <v>0</v>
      </c>
      <c r="U172" s="147"/>
    </row>
    <row r="173" spans="3:21" s="167" customFormat="1">
      <c r="C173" s="25" t="s">
        <v>380</v>
      </c>
      <c r="E173" s="27" t="s">
        <v>27</v>
      </c>
      <c r="H173" s="169">
        <f>SUM(H174,H181)</f>
        <v>0</v>
      </c>
      <c r="I173" s="169">
        <f>SUM(I174,I181)</f>
        <v>0</v>
      </c>
      <c r="J173" s="169">
        <f t="shared" ref="J173:T173" si="32">SUM(J174,J181)</f>
        <v>0</v>
      </c>
      <c r="K173" s="169">
        <f t="shared" si="32"/>
        <v>0</v>
      </c>
      <c r="L173" s="169">
        <f t="shared" si="32"/>
        <v>0</v>
      </c>
      <c r="M173" s="169">
        <f t="shared" si="32"/>
        <v>0</v>
      </c>
      <c r="N173" s="169">
        <f t="shared" si="32"/>
        <v>0</v>
      </c>
      <c r="O173" s="169">
        <f t="shared" si="32"/>
        <v>0</v>
      </c>
      <c r="P173" s="169">
        <f t="shared" si="32"/>
        <v>0</v>
      </c>
      <c r="Q173" s="169">
        <f t="shared" si="32"/>
        <v>0</v>
      </c>
      <c r="R173" s="169">
        <f t="shared" si="32"/>
        <v>0</v>
      </c>
      <c r="S173" s="169">
        <f t="shared" si="32"/>
        <v>0</v>
      </c>
      <c r="T173" s="169">
        <f t="shared" si="32"/>
        <v>0</v>
      </c>
    </row>
    <row r="174" spans="3:21" s="167" customFormat="1">
      <c r="C174" s="165" t="s">
        <v>447</v>
      </c>
      <c r="E174" s="27" t="s">
        <v>27</v>
      </c>
      <c r="H174" s="169">
        <f>SUM(H175:H180)</f>
        <v>0</v>
      </c>
      <c r="I174" s="169">
        <f>SUM(I175:I180)</f>
        <v>0</v>
      </c>
      <c r="J174" s="169">
        <f t="shared" ref="J174:T174" si="33">SUM(J175:J180)</f>
        <v>0</v>
      </c>
      <c r="K174" s="169">
        <f t="shared" si="33"/>
        <v>0</v>
      </c>
      <c r="L174" s="169">
        <f t="shared" si="33"/>
        <v>0</v>
      </c>
      <c r="M174" s="169">
        <f t="shared" si="33"/>
        <v>0</v>
      </c>
      <c r="N174" s="169">
        <f t="shared" si="33"/>
        <v>0</v>
      </c>
      <c r="O174" s="169">
        <f t="shared" si="33"/>
        <v>0</v>
      </c>
      <c r="P174" s="169">
        <f t="shared" si="33"/>
        <v>0</v>
      </c>
      <c r="Q174" s="169">
        <f t="shared" si="33"/>
        <v>0</v>
      </c>
      <c r="R174" s="169">
        <f t="shared" si="33"/>
        <v>0</v>
      </c>
      <c r="S174" s="169">
        <f t="shared" si="33"/>
        <v>0</v>
      </c>
      <c r="T174" s="169">
        <f t="shared" si="33"/>
        <v>0</v>
      </c>
    </row>
    <row r="175" spans="3:21" s="167" customFormat="1">
      <c r="C175" s="33" t="s">
        <v>248</v>
      </c>
      <c r="E175" s="27" t="s">
        <v>27</v>
      </c>
      <c r="H175" s="126">
        <f>'8b'!H17</f>
        <v>0</v>
      </c>
      <c r="I175" s="126">
        <f>'8b'!I17</f>
        <v>0</v>
      </c>
      <c r="J175" s="126">
        <f>'8b'!J17</f>
        <v>0</v>
      </c>
      <c r="K175" s="126">
        <f>'8b'!K17</f>
        <v>0</v>
      </c>
      <c r="L175" s="126">
        <f>'8b'!L17</f>
        <v>0</v>
      </c>
      <c r="M175" s="126">
        <f>'8b'!M17</f>
        <v>0</v>
      </c>
      <c r="N175" s="126">
        <f>'8b'!N17</f>
        <v>0</v>
      </c>
      <c r="O175" s="126">
        <f>'8b'!O17</f>
        <v>0</v>
      </c>
      <c r="P175" s="126">
        <f>'8b'!P17</f>
        <v>0</v>
      </c>
      <c r="Q175" s="126">
        <f>'8b'!Q17</f>
        <v>0</v>
      </c>
      <c r="R175" s="126">
        <f>'8b'!R17</f>
        <v>0</v>
      </c>
      <c r="S175" s="126">
        <f>'8b'!S17</f>
        <v>0</v>
      </c>
      <c r="T175" s="126">
        <f>'8b'!T17</f>
        <v>0</v>
      </c>
    </row>
    <row r="176" spans="3:21" s="167" customFormat="1">
      <c r="C176" s="33" t="s">
        <v>249</v>
      </c>
      <c r="E176" s="27" t="s">
        <v>27</v>
      </c>
      <c r="H176" s="126">
        <f>'8b'!H18</f>
        <v>0</v>
      </c>
      <c r="I176" s="126">
        <f>'8b'!I18</f>
        <v>0</v>
      </c>
      <c r="J176" s="126">
        <f>'8b'!J18</f>
        <v>0</v>
      </c>
      <c r="K176" s="126">
        <f>'8b'!K18</f>
        <v>0</v>
      </c>
      <c r="L176" s="126">
        <f>'8b'!L18</f>
        <v>0</v>
      </c>
      <c r="M176" s="126">
        <f>'8b'!M18</f>
        <v>0</v>
      </c>
      <c r="N176" s="126">
        <f>'8b'!N18</f>
        <v>0</v>
      </c>
      <c r="O176" s="126">
        <f>'8b'!O18</f>
        <v>0</v>
      </c>
      <c r="P176" s="126">
        <f>'8b'!P18</f>
        <v>0</v>
      </c>
      <c r="Q176" s="126">
        <f>'8b'!Q18</f>
        <v>0</v>
      </c>
      <c r="R176" s="126">
        <f>'8b'!R18</f>
        <v>0</v>
      </c>
      <c r="S176" s="126">
        <f>'8b'!S18</f>
        <v>0</v>
      </c>
      <c r="T176" s="126">
        <f>'8b'!T18</f>
        <v>0</v>
      </c>
    </row>
    <row r="177" spans="3:21" s="167" customFormat="1">
      <c r="C177" s="162" t="s">
        <v>256</v>
      </c>
      <c r="E177" s="27" t="s">
        <v>27</v>
      </c>
      <c r="H177" s="126">
        <f>'8b'!H19</f>
        <v>0</v>
      </c>
      <c r="I177" s="126">
        <f>'8b'!I19</f>
        <v>0</v>
      </c>
      <c r="J177" s="126">
        <f>'8b'!J19</f>
        <v>0</v>
      </c>
      <c r="K177" s="126">
        <f>'8b'!K19</f>
        <v>0</v>
      </c>
      <c r="L177" s="126">
        <f>'8b'!L19</f>
        <v>0</v>
      </c>
      <c r="M177" s="126">
        <f>'8b'!M19</f>
        <v>0</v>
      </c>
      <c r="N177" s="126">
        <f>'8b'!N19</f>
        <v>0</v>
      </c>
      <c r="O177" s="126">
        <f>'8b'!O19</f>
        <v>0</v>
      </c>
      <c r="P177" s="126">
        <f>'8b'!P19</f>
        <v>0</v>
      </c>
      <c r="Q177" s="126">
        <f>'8b'!Q19</f>
        <v>0</v>
      </c>
      <c r="R177" s="126">
        <f>'8b'!R19</f>
        <v>0</v>
      </c>
      <c r="S177" s="126">
        <f>'8b'!S19</f>
        <v>0</v>
      </c>
      <c r="T177" s="126">
        <f>'8b'!T19</f>
        <v>0</v>
      </c>
    </row>
    <row r="178" spans="3:21" s="167" customFormat="1">
      <c r="C178" s="162" t="s">
        <v>405</v>
      </c>
      <c r="E178" s="27" t="s">
        <v>27</v>
      </c>
      <c r="H178" s="126">
        <f>'8b'!H20</f>
        <v>0</v>
      </c>
      <c r="I178" s="126">
        <f>'8b'!I20</f>
        <v>0</v>
      </c>
      <c r="J178" s="126">
        <f>'8b'!J20</f>
        <v>0</v>
      </c>
      <c r="K178" s="126">
        <f>'8b'!K20</f>
        <v>0</v>
      </c>
      <c r="L178" s="126">
        <f>'8b'!L20</f>
        <v>0</v>
      </c>
      <c r="M178" s="126">
        <f>'8b'!M20</f>
        <v>0</v>
      </c>
      <c r="N178" s="126">
        <f>'8b'!N20</f>
        <v>0</v>
      </c>
      <c r="O178" s="126">
        <f>'8b'!O20</f>
        <v>0</v>
      </c>
      <c r="P178" s="126">
        <f>'8b'!P20</f>
        <v>0</v>
      </c>
      <c r="Q178" s="126">
        <f>'8b'!Q20</f>
        <v>0</v>
      </c>
      <c r="R178" s="126">
        <f>'8b'!R20</f>
        <v>0</v>
      </c>
      <c r="S178" s="126">
        <f>'8b'!S20</f>
        <v>0</v>
      </c>
      <c r="T178" s="126">
        <f>'8b'!T20</f>
        <v>0</v>
      </c>
    </row>
    <row r="179" spans="3:21" s="167" customFormat="1">
      <c r="C179" s="33" t="s">
        <v>403</v>
      </c>
      <c r="E179" s="27" t="s">
        <v>27</v>
      </c>
      <c r="H179" s="126">
        <f>'8b'!H21</f>
        <v>0</v>
      </c>
      <c r="I179" s="126">
        <f>'8b'!I21</f>
        <v>0</v>
      </c>
      <c r="J179" s="126">
        <f>'8b'!J21</f>
        <v>0</v>
      </c>
      <c r="K179" s="126">
        <f>'8b'!K21</f>
        <v>0</v>
      </c>
      <c r="L179" s="126">
        <f>'8b'!L21</f>
        <v>0</v>
      </c>
      <c r="M179" s="126">
        <f>'8b'!M21</f>
        <v>0</v>
      </c>
      <c r="N179" s="126">
        <f>'8b'!N21</f>
        <v>0</v>
      </c>
      <c r="O179" s="126">
        <f>'8b'!O21</f>
        <v>0</v>
      </c>
      <c r="P179" s="126">
        <f>'8b'!P21</f>
        <v>0</v>
      </c>
      <c r="Q179" s="126">
        <f>'8b'!Q21</f>
        <v>0</v>
      </c>
      <c r="R179" s="126">
        <f>'8b'!R21</f>
        <v>0</v>
      </c>
      <c r="S179" s="126">
        <f>'8b'!S21</f>
        <v>0</v>
      </c>
      <c r="T179" s="126">
        <f>'8b'!T21</f>
        <v>0</v>
      </c>
    </row>
    <row r="180" spans="3:21" s="167" customFormat="1">
      <c r="C180" s="33" t="s">
        <v>252</v>
      </c>
      <c r="E180" s="27" t="s">
        <v>27</v>
      </c>
      <c r="H180" s="126">
        <f>'8b'!H22</f>
        <v>0</v>
      </c>
      <c r="I180" s="126">
        <f>'8b'!I22</f>
        <v>0</v>
      </c>
      <c r="J180" s="126">
        <f>'8b'!J22</f>
        <v>0</v>
      </c>
      <c r="K180" s="126">
        <f>'8b'!K22</f>
        <v>0</v>
      </c>
      <c r="L180" s="126">
        <f>'8b'!L22</f>
        <v>0</v>
      </c>
      <c r="M180" s="126">
        <f>'8b'!M22</f>
        <v>0</v>
      </c>
      <c r="N180" s="126">
        <f>'8b'!N22</f>
        <v>0</v>
      </c>
      <c r="O180" s="126">
        <f>'8b'!O22</f>
        <v>0</v>
      </c>
      <c r="P180" s="126">
        <f>'8b'!P22</f>
        <v>0</v>
      </c>
      <c r="Q180" s="126">
        <f>'8b'!Q22</f>
        <v>0</v>
      </c>
      <c r="R180" s="126">
        <f>'8b'!R22</f>
        <v>0</v>
      </c>
      <c r="S180" s="126">
        <f>'8b'!S22</f>
        <v>0</v>
      </c>
      <c r="T180" s="126">
        <f>'8b'!T22</f>
        <v>0</v>
      </c>
    </row>
    <row r="181" spans="3:21" s="167" customFormat="1">
      <c r="C181" s="166" t="s">
        <v>446</v>
      </c>
      <c r="E181" s="27" t="s">
        <v>27</v>
      </c>
      <c r="H181" s="169">
        <f>SUM(H182:H186)</f>
        <v>0</v>
      </c>
      <c r="I181" s="169">
        <f>SUM(I182:I186)</f>
        <v>0</v>
      </c>
      <c r="J181" s="169">
        <f t="shared" ref="J181:T181" si="34">SUM(J182:J186)</f>
        <v>0</v>
      </c>
      <c r="K181" s="169">
        <f t="shared" si="34"/>
        <v>0</v>
      </c>
      <c r="L181" s="169">
        <f t="shared" si="34"/>
        <v>0</v>
      </c>
      <c r="M181" s="169">
        <f t="shared" si="34"/>
        <v>0</v>
      </c>
      <c r="N181" s="169">
        <f t="shared" si="34"/>
        <v>0</v>
      </c>
      <c r="O181" s="169">
        <f t="shared" si="34"/>
        <v>0</v>
      </c>
      <c r="P181" s="169">
        <f t="shared" si="34"/>
        <v>0</v>
      </c>
      <c r="Q181" s="169">
        <f t="shared" si="34"/>
        <v>0</v>
      </c>
      <c r="R181" s="169">
        <f t="shared" si="34"/>
        <v>0</v>
      </c>
      <c r="S181" s="169">
        <f t="shared" si="34"/>
        <v>0</v>
      </c>
      <c r="T181" s="169">
        <f t="shared" si="34"/>
        <v>0</v>
      </c>
    </row>
    <row r="182" spans="3:21" s="167" customFormat="1">
      <c r="C182" s="163" t="s">
        <v>250</v>
      </c>
      <c r="E182" s="27" t="s">
        <v>27</v>
      </c>
      <c r="H182" s="126">
        <f>'8b'!H25</f>
        <v>0</v>
      </c>
      <c r="I182" s="126">
        <f>'8b'!I25</f>
        <v>0</v>
      </c>
      <c r="J182" s="126">
        <f>'8b'!J25</f>
        <v>0</v>
      </c>
      <c r="K182" s="126">
        <f>'8b'!K25</f>
        <v>0</v>
      </c>
      <c r="L182" s="126">
        <f>'8b'!L25</f>
        <v>0</v>
      </c>
      <c r="M182" s="126">
        <f>'8b'!M25</f>
        <v>0</v>
      </c>
      <c r="N182" s="126">
        <f>'8b'!N25</f>
        <v>0</v>
      </c>
      <c r="O182" s="126">
        <f>'8b'!O25</f>
        <v>0</v>
      </c>
      <c r="P182" s="126">
        <f>'8b'!P25</f>
        <v>0</v>
      </c>
      <c r="Q182" s="126">
        <f>'8b'!Q25</f>
        <v>0</v>
      </c>
      <c r="R182" s="126">
        <f>'8b'!R25</f>
        <v>0</v>
      </c>
      <c r="S182" s="126">
        <f>'8b'!S25</f>
        <v>0</v>
      </c>
      <c r="T182" s="126">
        <f>'8b'!T25</f>
        <v>0</v>
      </c>
    </row>
    <row r="183" spans="3:21" s="167" customFormat="1">
      <c r="C183" s="163" t="s">
        <v>251</v>
      </c>
      <c r="E183" s="27" t="s">
        <v>27</v>
      </c>
      <c r="H183" s="126">
        <f>'8b'!H26</f>
        <v>0</v>
      </c>
      <c r="I183" s="126">
        <f>'8b'!I26</f>
        <v>0</v>
      </c>
      <c r="J183" s="126">
        <f>'8b'!J26</f>
        <v>0</v>
      </c>
      <c r="K183" s="126">
        <f>'8b'!K26</f>
        <v>0</v>
      </c>
      <c r="L183" s="126">
        <f>'8b'!L26</f>
        <v>0</v>
      </c>
      <c r="M183" s="126">
        <f>'8b'!M26</f>
        <v>0</v>
      </c>
      <c r="N183" s="126">
        <f>'8b'!N26</f>
        <v>0</v>
      </c>
      <c r="O183" s="126">
        <f>'8b'!O26</f>
        <v>0</v>
      </c>
      <c r="P183" s="126">
        <f>'8b'!P26</f>
        <v>0</v>
      </c>
      <c r="Q183" s="126">
        <f>'8b'!Q26</f>
        <v>0</v>
      </c>
      <c r="R183" s="126">
        <f>'8b'!R26</f>
        <v>0</v>
      </c>
      <c r="S183" s="126">
        <f>'8b'!S26</f>
        <v>0</v>
      </c>
      <c r="T183" s="126">
        <f>'8b'!T26</f>
        <v>0</v>
      </c>
    </row>
    <row r="184" spans="3:21" s="167" customFormat="1">
      <c r="C184" s="163" t="s">
        <v>257</v>
      </c>
      <c r="E184" s="27" t="s">
        <v>27</v>
      </c>
      <c r="H184" s="126">
        <f>'8b'!H27</f>
        <v>0</v>
      </c>
      <c r="I184" s="126">
        <f>'8b'!I27</f>
        <v>0</v>
      </c>
      <c r="J184" s="126">
        <f>'8b'!J27</f>
        <v>0</v>
      </c>
      <c r="K184" s="126">
        <f>'8b'!K27</f>
        <v>0</v>
      </c>
      <c r="L184" s="126">
        <f>'8b'!L27</f>
        <v>0</v>
      </c>
      <c r="M184" s="126">
        <f>'8b'!M27</f>
        <v>0</v>
      </c>
      <c r="N184" s="126">
        <f>'8b'!N27</f>
        <v>0</v>
      </c>
      <c r="O184" s="126">
        <f>'8b'!O27</f>
        <v>0</v>
      </c>
      <c r="P184" s="126">
        <f>'8b'!P27</f>
        <v>0</v>
      </c>
      <c r="Q184" s="126">
        <f>'8b'!Q27</f>
        <v>0</v>
      </c>
      <c r="R184" s="126">
        <f>'8b'!R27</f>
        <v>0</v>
      </c>
      <c r="S184" s="126">
        <f>'8b'!S27</f>
        <v>0</v>
      </c>
      <c r="T184" s="126">
        <f>'8b'!T27</f>
        <v>0</v>
      </c>
    </row>
    <row r="185" spans="3:21" s="167" customFormat="1">
      <c r="C185" s="163" t="s">
        <v>258</v>
      </c>
      <c r="E185" s="27" t="s">
        <v>27</v>
      </c>
      <c r="H185" s="126">
        <f>'8b'!H28</f>
        <v>0</v>
      </c>
      <c r="I185" s="126">
        <f>'8b'!I28</f>
        <v>0</v>
      </c>
      <c r="J185" s="126">
        <f>'8b'!J28</f>
        <v>0</v>
      </c>
      <c r="K185" s="126">
        <f>'8b'!K28</f>
        <v>0</v>
      </c>
      <c r="L185" s="126">
        <f>'8b'!L28</f>
        <v>0</v>
      </c>
      <c r="M185" s="126">
        <f>'8b'!M28</f>
        <v>0</v>
      </c>
      <c r="N185" s="126">
        <f>'8b'!N28</f>
        <v>0</v>
      </c>
      <c r="O185" s="126">
        <f>'8b'!O28</f>
        <v>0</v>
      </c>
      <c r="P185" s="126">
        <f>'8b'!P28</f>
        <v>0</v>
      </c>
      <c r="Q185" s="126">
        <f>'8b'!Q28</f>
        <v>0</v>
      </c>
      <c r="R185" s="126">
        <f>'8b'!R28</f>
        <v>0</v>
      </c>
      <c r="S185" s="126">
        <f>'8b'!S28</f>
        <v>0</v>
      </c>
      <c r="T185" s="126">
        <f>'8b'!T28</f>
        <v>0</v>
      </c>
    </row>
    <row r="186" spans="3:21" s="167" customFormat="1">
      <c r="C186" s="44" t="s">
        <v>404</v>
      </c>
      <c r="E186" s="27" t="s">
        <v>27</v>
      </c>
      <c r="H186" s="126">
        <f>'8b'!H29</f>
        <v>0</v>
      </c>
      <c r="I186" s="126">
        <f>'8b'!I29</f>
        <v>0</v>
      </c>
      <c r="J186" s="126">
        <f>'8b'!J29</f>
        <v>0</v>
      </c>
      <c r="K186" s="126">
        <f>'8b'!K29</f>
        <v>0</v>
      </c>
      <c r="L186" s="126">
        <f>'8b'!L29</f>
        <v>0</v>
      </c>
      <c r="M186" s="126">
        <f>'8b'!M29</f>
        <v>0</v>
      </c>
      <c r="N186" s="126">
        <f>'8b'!N29</f>
        <v>0</v>
      </c>
      <c r="O186" s="126">
        <f>'8b'!O29</f>
        <v>0</v>
      </c>
      <c r="P186" s="126">
        <f>'8b'!P29</f>
        <v>0</v>
      </c>
      <c r="Q186" s="126">
        <f>'8b'!Q29</f>
        <v>0</v>
      </c>
      <c r="R186" s="126">
        <f>'8b'!R29</f>
        <v>0</v>
      </c>
      <c r="S186" s="126">
        <f>'8b'!S29</f>
        <v>0</v>
      </c>
      <c r="T186" s="126">
        <f>'8b'!T29</f>
        <v>0</v>
      </c>
    </row>
    <row r="187" spans="3:21" s="167" customFormat="1">
      <c r="C187" s="25" t="s">
        <v>381</v>
      </c>
      <c r="E187" s="27" t="s">
        <v>27</v>
      </c>
      <c r="H187" s="171">
        <f>SUM(H188:H191)</f>
        <v>0</v>
      </c>
      <c r="I187" s="171">
        <f>SUM(I188:I191)</f>
        <v>0</v>
      </c>
      <c r="J187" s="171">
        <f t="shared" ref="J187:T187" si="35">SUM(J188:J191)</f>
        <v>0</v>
      </c>
      <c r="K187" s="171">
        <f t="shared" si="35"/>
        <v>0</v>
      </c>
      <c r="L187" s="171">
        <f t="shared" si="35"/>
        <v>0</v>
      </c>
      <c r="M187" s="171">
        <f t="shared" si="35"/>
        <v>0</v>
      </c>
      <c r="N187" s="171">
        <f t="shared" si="35"/>
        <v>0</v>
      </c>
      <c r="O187" s="171">
        <f t="shared" si="35"/>
        <v>0</v>
      </c>
      <c r="P187" s="171">
        <f t="shared" si="35"/>
        <v>0</v>
      </c>
      <c r="Q187" s="171">
        <f t="shared" si="35"/>
        <v>0</v>
      </c>
      <c r="R187" s="171">
        <f t="shared" si="35"/>
        <v>0</v>
      </c>
      <c r="S187" s="171">
        <f t="shared" si="35"/>
        <v>0</v>
      </c>
      <c r="T187" s="171">
        <f t="shared" si="35"/>
        <v>0</v>
      </c>
    </row>
    <row r="188" spans="3:21" s="167" customFormat="1">
      <c r="C188" s="33" t="s">
        <v>393</v>
      </c>
      <c r="E188" s="27" t="s">
        <v>27</v>
      </c>
      <c r="H188" s="121">
        <f>'8b'!H35</f>
        <v>0</v>
      </c>
      <c r="I188" s="121">
        <f>'8b'!I35</f>
        <v>0</v>
      </c>
      <c r="J188" s="121">
        <f>'8b'!J35</f>
        <v>0</v>
      </c>
      <c r="K188" s="121">
        <f>'8b'!K35</f>
        <v>0</v>
      </c>
      <c r="L188" s="121">
        <f>'8b'!L35</f>
        <v>0</v>
      </c>
      <c r="M188" s="121">
        <f>'8b'!M35</f>
        <v>0</v>
      </c>
      <c r="N188" s="121">
        <f>'8b'!N35</f>
        <v>0</v>
      </c>
      <c r="O188" s="121">
        <f>'8b'!O35</f>
        <v>0</v>
      </c>
      <c r="P188" s="121">
        <f>'8b'!P35</f>
        <v>0</v>
      </c>
      <c r="Q188" s="121">
        <f>'8b'!Q35</f>
        <v>0</v>
      </c>
      <c r="R188" s="121">
        <f>'8b'!R35</f>
        <v>0</v>
      </c>
      <c r="S188" s="121">
        <f>'8b'!S35</f>
        <v>0</v>
      </c>
      <c r="T188" s="121">
        <f>'8b'!T35</f>
        <v>0</v>
      </c>
    </row>
    <row r="189" spans="3:21" s="167" customFormat="1">
      <c r="C189" s="162" t="s">
        <v>454</v>
      </c>
      <c r="E189" s="27" t="s">
        <v>27</v>
      </c>
      <c r="H189" s="121">
        <f>'8b'!H38</f>
        <v>0</v>
      </c>
      <c r="I189" s="121">
        <f>'8b'!I38</f>
        <v>0</v>
      </c>
      <c r="J189" s="121">
        <f>'8b'!J38</f>
        <v>0</v>
      </c>
      <c r="K189" s="121">
        <f>'8b'!K38</f>
        <v>0</v>
      </c>
      <c r="L189" s="121">
        <f>'8b'!L38</f>
        <v>0</v>
      </c>
      <c r="M189" s="121">
        <f>'8b'!M38</f>
        <v>0</v>
      </c>
      <c r="N189" s="121">
        <f>'8b'!N38</f>
        <v>0</v>
      </c>
      <c r="O189" s="121">
        <f>'8b'!O38</f>
        <v>0</v>
      </c>
      <c r="P189" s="121">
        <f>'8b'!P38</f>
        <v>0</v>
      </c>
      <c r="Q189" s="121">
        <f>'8b'!Q38</f>
        <v>0</v>
      </c>
      <c r="R189" s="121">
        <f>'8b'!R38</f>
        <v>0</v>
      </c>
      <c r="S189" s="121">
        <f>'8b'!S38</f>
        <v>0</v>
      </c>
      <c r="T189" s="121">
        <f>'8b'!T38</f>
        <v>0</v>
      </c>
    </row>
    <row r="190" spans="3:21" s="167" customFormat="1">
      <c r="C190" s="164" t="str">
        <f>C66</f>
        <v>Project 1 [Please specify]</v>
      </c>
      <c r="E190" s="27" t="s">
        <v>27</v>
      </c>
      <c r="H190" s="121">
        <f>'8b'!H43</f>
        <v>0</v>
      </c>
      <c r="I190" s="121">
        <f>'8b'!I43</f>
        <v>0</v>
      </c>
      <c r="J190" s="121">
        <f>'8b'!J43</f>
        <v>0</v>
      </c>
      <c r="K190" s="121">
        <f>'8b'!K43</f>
        <v>0</v>
      </c>
      <c r="L190" s="121">
        <f>'8b'!L43</f>
        <v>0</v>
      </c>
      <c r="M190" s="121">
        <f>'8b'!M43</f>
        <v>0</v>
      </c>
      <c r="N190" s="121">
        <f>'8b'!N43</f>
        <v>0</v>
      </c>
      <c r="O190" s="121">
        <f>'8b'!O43</f>
        <v>0</v>
      </c>
      <c r="P190" s="121">
        <f>'8b'!P43</f>
        <v>0</v>
      </c>
      <c r="Q190" s="121">
        <f>'8b'!Q43</f>
        <v>0</v>
      </c>
      <c r="R190" s="121">
        <f>'8b'!R43</f>
        <v>0</v>
      </c>
      <c r="S190" s="121">
        <f>'8b'!S43</f>
        <v>0</v>
      </c>
      <c r="T190" s="121">
        <f>'8b'!T43</f>
        <v>0</v>
      </c>
    </row>
    <row r="191" spans="3:21" s="167" customFormat="1">
      <c r="C191" s="164" t="str">
        <f>C67</f>
        <v>Project 2 [Please specify]</v>
      </c>
      <c r="D191" s="26"/>
      <c r="E191" s="27" t="s">
        <v>27</v>
      </c>
      <c r="F191" s="26"/>
      <c r="G191" s="26"/>
      <c r="H191" s="121">
        <f>'8b'!H49</f>
        <v>0</v>
      </c>
      <c r="I191" s="121">
        <f>'8b'!I49</f>
        <v>0</v>
      </c>
      <c r="J191" s="121">
        <f>'8b'!J49</f>
        <v>0</v>
      </c>
      <c r="K191" s="121">
        <f>'8b'!K49</f>
        <v>0</v>
      </c>
      <c r="L191" s="121">
        <f>'8b'!L49</f>
        <v>0</v>
      </c>
      <c r="M191" s="121">
        <f>'8b'!M49</f>
        <v>0</v>
      </c>
      <c r="N191" s="121">
        <f>'8b'!N49</f>
        <v>0</v>
      </c>
      <c r="O191" s="121">
        <f>'8b'!O49</f>
        <v>0</v>
      </c>
      <c r="P191" s="121">
        <f>'8b'!P49</f>
        <v>0</v>
      </c>
      <c r="Q191" s="121">
        <f>'8b'!Q49</f>
        <v>0</v>
      </c>
      <c r="R191" s="121">
        <f>'8b'!R49</f>
        <v>0</v>
      </c>
      <c r="S191" s="121">
        <f>'8b'!S49</f>
        <v>0</v>
      </c>
      <c r="T191" s="121">
        <f>'8b'!T49</f>
        <v>0</v>
      </c>
      <c r="U191" s="147"/>
    </row>
    <row r="192" spans="3:21" s="167" customFormat="1"/>
    <row r="193" spans="3:21" s="167" customFormat="1">
      <c r="C193" s="25" t="s">
        <v>282</v>
      </c>
      <c r="D193" s="27"/>
      <c r="E193" s="27" t="s">
        <v>27</v>
      </c>
      <c r="H193" s="168">
        <f t="shared" ref="H193:T193" si="36">SUM(H194,H208)</f>
        <v>0</v>
      </c>
      <c r="I193" s="168">
        <f t="shared" si="36"/>
        <v>0</v>
      </c>
      <c r="J193" s="168">
        <f t="shared" si="36"/>
        <v>0</v>
      </c>
      <c r="K193" s="168">
        <f t="shared" si="36"/>
        <v>0</v>
      </c>
      <c r="L193" s="168">
        <f t="shared" si="36"/>
        <v>0</v>
      </c>
      <c r="M193" s="168">
        <f t="shared" si="36"/>
        <v>0</v>
      </c>
      <c r="N193" s="168">
        <f t="shared" si="36"/>
        <v>0</v>
      </c>
      <c r="O193" s="168">
        <f t="shared" si="36"/>
        <v>0</v>
      </c>
      <c r="P193" s="168">
        <f t="shared" si="36"/>
        <v>0</v>
      </c>
      <c r="Q193" s="168">
        <f t="shared" si="36"/>
        <v>0</v>
      </c>
      <c r="R193" s="168">
        <f t="shared" si="36"/>
        <v>0</v>
      </c>
      <c r="S193" s="168">
        <f t="shared" si="36"/>
        <v>0</v>
      </c>
      <c r="T193" s="168">
        <f t="shared" si="36"/>
        <v>0</v>
      </c>
      <c r="U193" s="147"/>
    </row>
    <row r="194" spans="3:21" s="167" customFormat="1">
      <c r="C194" s="25" t="s">
        <v>380</v>
      </c>
      <c r="E194" s="27" t="s">
        <v>27</v>
      </c>
      <c r="H194" s="169">
        <f t="shared" ref="H194:T194" si="37">SUM(H195,H202)</f>
        <v>0</v>
      </c>
      <c r="I194" s="169">
        <f t="shared" si="37"/>
        <v>0</v>
      </c>
      <c r="J194" s="169">
        <f t="shared" si="37"/>
        <v>0</v>
      </c>
      <c r="K194" s="169">
        <f t="shared" si="37"/>
        <v>0</v>
      </c>
      <c r="L194" s="169">
        <f t="shared" si="37"/>
        <v>0</v>
      </c>
      <c r="M194" s="169">
        <f t="shared" si="37"/>
        <v>0</v>
      </c>
      <c r="N194" s="169">
        <f t="shared" si="37"/>
        <v>0</v>
      </c>
      <c r="O194" s="169">
        <f t="shared" si="37"/>
        <v>0</v>
      </c>
      <c r="P194" s="169">
        <f t="shared" si="37"/>
        <v>0</v>
      </c>
      <c r="Q194" s="169">
        <f t="shared" si="37"/>
        <v>0</v>
      </c>
      <c r="R194" s="169">
        <f t="shared" si="37"/>
        <v>0</v>
      </c>
      <c r="S194" s="169">
        <f t="shared" si="37"/>
        <v>0</v>
      </c>
      <c r="T194" s="169">
        <f t="shared" si="37"/>
        <v>0</v>
      </c>
    </row>
    <row r="195" spans="3:21" s="167" customFormat="1">
      <c r="C195" s="165" t="s">
        <v>447</v>
      </c>
      <c r="E195" s="27" t="s">
        <v>27</v>
      </c>
      <c r="H195" s="169">
        <f t="shared" ref="H195:T195" si="38">SUM(H196:H201)</f>
        <v>0</v>
      </c>
      <c r="I195" s="169">
        <f t="shared" si="38"/>
        <v>0</v>
      </c>
      <c r="J195" s="169">
        <f t="shared" si="38"/>
        <v>0</v>
      </c>
      <c r="K195" s="169">
        <f t="shared" si="38"/>
        <v>0</v>
      </c>
      <c r="L195" s="169">
        <f t="shared" si="38"/>
        <v>0</v>
      </c>
      <c r="M195" s="169">
        <f t="shared" si="38"/>
        <v>0</v>
      </c>
      <c r="N195" s="169">
        <f t="shared" si="38"/>
        <v>0</v>
      </c>
      <c r="O195" s="169">
        <f t="shared" si="38"/>
        <v>0</v>
      </c>
      <c r="P195" s="169">
        <f t="shared" si="38"/>
        <v>0</v>
      </c>
      <c r="Q195" s="169">
        <f t="shared" si="38"/>
        <v>0</v>
      </c>
      <c r="R195" s="169">
        <f t="shared" si="38"/>
        <v>0</v>
      </c>
      <c r="S195" s="169">
        <f t="shared" si="38"/>
        <v>0</v>
      </c>
      <c r="T195" s="169">
        <f t="shared" si="38"/>
        <v>0</v>
      </c>
    </row>
    <row r="196" spans="3:21" s="167" customFormat="1">
      <c r="C196" s="33" t="s">
        <v>248</v>
      </c>
      <c r="E196" s="27" t="s">
        <v>27</v>
      </c>
      <c r="H196" s="126">
        <f>'8c'!H17</f>
        <v>0</v>
      </c>
      <c r="I196" s="126">
        <f>'8c'!I17</f>
        <v>0</v>
      </c>
      <c r="J196" s="126">
        <f>'8c'!J17</f>
        <v>0</v>
      </c>
      <c r="K196" s="126">
        <f>'8c'!K17</f>
        <v>0</v>
      </c>
      <c r="L196" s="126">
        <f>'8c'!L17</f>
        <v>0</v>
      </c>
      <c r="M196" s="126">
        <f>'8c'!M17</f>
        <v>0</v>
      </c>
      <c r="N196" s="126">
        <f>'8c'!N17</f>
        <v>0</v>
      </c>
      <c r="O196" s="126">
        <f>'8c'!O17</f>
        <v>0</v>
      </c>
      <c r="P196" s="126">
        <f>'8c'!P17</f>
        <v>0</v>
      </c>
      <c r="Q196" s="126">
        <f>'8c'!Q17</f>
        <v>0</v>
      </c>
      <c r="R196" s="126">
        <f>'8c'!R17</f>
        <v>0</v>
      </c>
      <c r="S196" s="126">
        <f>'8c'!S17</f>
        <v>0</v>
      </c>
      <c r="T196" s="126">
        <f>'8c'!T17</f>
        <v>0</v>
      </c>
    </row>
    <row r="197" spans="3:21" s="167" customFormat="1">
      <c r="C197" s="33" t="s">
        <v>249</v>
      </c>
      <c r="E197" s="27" t="s">
        <v>27</v>
      </c>
      <c r="H197" s="126">
        <f>'8c'!H18</f>
        <v>0</v>
      </c>
      <c r="I197" s="126">
        <f>'8c'!I18</f>
        <v>0</v>
      </c>
      <c r="J197" s="126">
        <f>'8c'!J18</f>
        <v>0</v>
      </c>
      <c r="K197" s="126">
        <f>'8c'!K18</f>
        <v>0</v>
      </c>
      <c r="L197" s="126">
        <f>'8c'!L18</f>
        <v>0</v>
      </c>
      <c r="M197" s="126">
        <f>'8c'!M18</f>
        <v>0</v>
      </c>
      <c r="N197" s="126">
        <f>'8c'!N18</f>
        <v>0</v>
      </c>
      <c r="O197" s="126">
        <f>'8c'!O18</f>
        <v>0</v>
      </c>
      <c r="P197" s="126">
        <f>'8c'!P18</f>
        <v>0</v>
      </c>
      <c r="Q197" s="126">
        <f>'8c'!Q18</f>
        <v>0</v>
      </c>
      <c r="R197" s="126">
        <f>'8c'!R18</f>
        <v>0</v>
      </c>
      <c r="S197" s="126">
        <f>'8c'!S18</f>
        <v>0</v>
      </c>
      <c r="T197" s="126">
        <f>'8c'!T18</f>
        <v>0</v>
      </c>
    </row>
    <row r="198" spans="3:21" s="167" customFormat="1">
      <c r="C198" s="162" t="s">
        <v>256</v>
      </c>
      <c r="E198" s="27" t="s">
        <v>27</v>
      </c>
      <c r="H198" s="126">
        <f>'8c'!H19</f>
        <v>0</v>
      </c>
      <c r="I198" s="126">
        <f>'8c'!I19</f>
        <v>0</v>
      </c>
      <c r="J198" s="126">
        <f>'8c'!J19</f>
        <v>0</v>
      </c>
      <c r="K198" s="126">
        <f>'8c'!K19</f>
        <v>0</v>
      </c>
      <c r="L198" s="126">
        <f>'8c'!L19</f>
        <v>0</v>
      </c>
      <c r="M198" s="126">
        <f>'8c'!M19</f>
        <v>0</v>
      </c>
      <c r="N198" s="126">
        <f>'8c'!N19</f>
        <v>0</v>
      </c>
      <c r="O198" s="126">
        <f>'8c'!O19</f>
        <v>0</v>
      </c>
      <c r="P198" s="126">
        <f>'8c'!P19</f>
        <v>0</v>
      </c>
      <c r="Q198" s="126">
        <f>'8c'!Q19</f>
        <v>0</v>
      </c>
      <c r="R198" s="126">
        <f>'8c'!R19</f>
        <v>0</v>
      </c>
      <c r="S198" s="126">
        <f>'8c'!S19</f>
        <v>0</v>
      </c>
      <c r="T198" s="126">
        <f>'8c'!T19</f>
        <v>0</v>
      </c>
    </row>
    <row r="199" spans="3:21" s="167" customFormat="1">
      <c r="C199" s="162" t="s">
        <v>405</v>
      </c>
      <c r="E199" s="27" t="s">
        <v>27</v>
      </c>
      <c r="H199" s="126">
        <f>'8c'!H20</f>
        <v>0</v>
      </c>
      <c r="I199" s="126">
        <f>'8c'!I20</f>
        <v>0</v>
      </c>
      <c r="J199" s="126">
        <f>'8c'!J20</f>
        <v>0</v>
      </c>
      <c r="K199" s="126">
        <f>'8c'!K20</f>
        <v>0</v>
      </c>
      <c r="L199" s="126">
        <f>'8c'!L20</f>
        <v>0</v>
      </c>
      <c r="M199" s="126">
        <f>'8c'!M20</f>
        <v>0</v>
      </c>
      <c r="N199" s="126">
        <f>'8c'!N20</f>
        <v>0</v>
      </c>
      <c r="O199" s="126">
        <f>'8c'!O20</f>
        <v>0</v>
      </c>
      <c r="P199" s="126">
        <f>'8c'!P20</f>
        <v>0</v>
      </c>
      <c r="Q199" s="126">
        <f>'8c'!Q20</f>
        <v>0</v>
      </c>
      <c r="R199" s="126">
        <f>'8c'!R20</f>
        <v>0</v>
      </c>
      <c r="S199" s="126">
        <f>'8c'!S20</f>
        <v>0</v>
      </c>
      <c r="T199" s="126">
        <f>'8c'!T20</f>
        <v>0</v>
      </c>
    </row>
    <row r="200" spans="3:21" s="167" customFormat="1">
      <c r="C200" s="33" t="s">
        <v>403</v>
      </c>
      <c r="E200" s="27" t="s">
        <v>27</v>
      </c>
      <c r="H200" s="126">
        <f>'8c'!H21</f>
        <v>0</v>
      </c>
      <c r="I200" s="126">
        <f>'8c'!I21</f>
        <v>0</v>
      </c>
      <c r="J200" s="126">
        <f>'8c'!J21</f>
        <v>0</v>
      </c>
      <c r="K200" s="126">
        <f>'8c'!K21</f>
        <v>0</v>
      </c>
      <c r="L200" s="126">
        <f>'8c'!L21</f>
        <v>0</v>
      </c>
      <c r="M200" s="126">
        <f>'8c'!M21</f>
        <v>0</v>
      </c>
      <c r="N200" s="126">
        <f>'8c'!N21</f>
        <v>0</v>
      </c>
      <c r="O200" s="126">
        <f>'8c'!O21</f>
        <v>0</v>
      </c>
      <c r="P200" s="126">
        <f>'8c'!P21</f>
        <v>0</v>
      </c>
      <c r="Q200" s="126">
        <f>'8c'!Q21</f>
        <v>0</v>
      </c>
      <c r="R200" s="126">
        <f>'8c'!R21</f>
        <v>0</v>
      </c>
      <c r="S200" s="126">
        <f>'8c'!S21</f>
        <v>0</v>
      </c>
      <c r="T200" s="126">
        <f>'8c'!T21</f>
        <v>0</v>
      </c>
    </row>
    <row r="201" spans="3:21" s="167" customFormat="1">
      <c r="C201" s="33" t="s">
        <v>252</v>
      </c>
      <c r="E201" s="27" t="s">
        <v>27</v>
      </c>
      <c r="H201" s="126">
        <f>'8c'!H22</f>
        <v>0</v>
      </c>
      <c r="I201" s="126">
        <f>'8c'!I22</f>
        <v>0</v>
      </c>
      <c r="J201" s="126">
        <f>'8c'!J22</f>
        <v>0</v>
      </c>
      <c r="K201" s="126">
        <f>'8c'!K22</f>
        <v>0</v>
      </c>
      <c r="L201" s="126">
        <f>'8c'!L22</f>
        <v>0</v>
      </c>
      <c r="M201" s="126">
        <f>'8c'!M22</f>
        <v>0</v>
      </c>
      <c r="N201" s="126">
        <f>'8c'!N22</f>
        <v>0</v>
      </c>
      <c r="O201" s="126">
        <f>'8c'!O22</f>
        <v>0</v>
      </c>
      <c r="P201" s="126">
        <f>'8c'!P22</f>
        <v>0</v>
      </c>
      <c r="Q201" s="126">
        <f>'8c'!Q22</f>
        <v>0</v>
      </c>
      <c r="R201" s="126">
        <f>'8c'!R22</f>
        <v>0</v>
      </c>
      <c r="S201" s="126">
        <f>'8c'!S22</f>
        <v>0</v>
      </c>
      <c r="T201" s="126">
        <f>'8c'!T22</f>
        <v>0</v>
      </c>
    </row>
    <row r="202" spans="3:21" s="167" customFormat="1">
      <c r="C202" s="166" t="s">
        <v>446</v>
      </c>
      <c r="E202" s="27" t="s">
        <v>27</v>
      </c>
      <c r="H202" s="169">
        <f t="shared" ref="H202:T202" si="39">SUM(H203:H207)</f>
        <v>0</v>
      </c>
      <c r="I202" s="169">
        <f t="shared" si="39"/>
        <v>0</v>
      </c>
      <c r="J202" s="169">
        <f t="shared" si="39"/>
        <v>0</v>
      </c>
      <c r="K202" s="169">
        <f t="shared" si="39"/>
        <v>0</v>
      </c>
      <c r="L202" s="169">
        <f t="shared" si="39"/>
        <v>0</v>
      </c>
      <c r="M202" s="169">
        <f t="shared" si="39"/>
        <v>0</v>
      </c>
      <c r="N202" s="169">
        <f t="shared" si="39"/>
        <v>0</v>
      </c>
      <c r="O202" s="169">
        <f t="shared" si="39"/>
        <v>0</v>
      </c>
      <c r="P202" s="169">
        <f t="shared" si="39"/>
        <v>0</v>
      </c>
      <c r="Q202" s="169">
        <f t="shared" si="39"/>
        <v>0</v>
      </c>
      <c r="R202" s="169">
        <f t="shared" si="39"/>
        <v>0</v>
      </c>
      <c r="S202" s="169">
        <f t="shared" si="39"/>
        <v>0</v>
      </c>
      <c r="T202" s="169">
        <f t="shared" si="39"/>
        <v>0</v>
      </c>
    </row>
    <row r="203" spans="3:21" s="167" customFormat="1">
      <c r="C203" s="163" t="s">
        <v>250</v>
      </c>
      <c r="E203" s="27" t="s">
        <v>27</v>
      </c>
      <c r="H203" s="126">
        <f>'8c'!H25</f>
        <v>0</v>
      </c>
      <c r="I203" s="126">
        <f>'8c'!I25</f>
        <v>0</v>
      </c>
      <c r="J203" s="126">
        <f>'8c'!J25</f>
        <v>0</v>
      </c>
      <c r="K203" s="126">
        <f>'8c'!K25</f>
        <v>0</v>
      </c>
      <c r="L203" s="126">
        <f>'8c'!L25</f>
        <v>0</v>
      </c>
      <c r="M203" s="126">
        <f>'8c'!M25</f>
        <v>0</v>
      </c>
      <c r="N203" s="126">
        <f>'8c'!N25</f>
        <v>0</v>
      </c>
      <c r="O203" s="126">
        <f>'8c'!O25</f>
        <v>0</v>
      </c>
      <c r="P203" s="126">
        <f>'8c'!P25</f>
        <v>0</v>
      </c>
      <c r="Q203" s="126">
        <f>'8c'!Q25</f>
        <v>0</v>
      </c>
      <c r="R203" s="126">
        <f>'8c'!R25</f>
        <v>0</v>
      </c>
      <c r="S203" s="126">
        <f>'8c'!S25</f>
        <v>0</v>
      </c>
      <c r="T203" s="126">
        <f>'8c'!T25</f>
        <v>0</v>
      </c>
    </row>
    <row r="204" spans="3:21" s="167" customFormat="1">
      <c r="C204" s="163" t="s">
        <v>251</v>
      </c>
      <c r="E204" s="27" t="s">
        <v>27</v>
      </c>
      <c r="H204" s="126">
        <f>'8c'!H26</f>
        <v>0</v>
      </c>
      <c r="I204" s="126">
        <f>'8c'!I26</f>
        <v>0</v>
      </c>
      <c r="J204" s="126">
        <f>'8c'!J26</f>
        <v>0</v>
      </c>
      <c r="K204" s="126">
        <f>'8c'!K26</f>
        <v>0</v>
      </c>
      <c r="L204" s="126">
        <f>'8c'!L26</f>
        <v>0</v>
      </c>
      <c r="M204" s="126">
        <f>'8c'!M26</f>
        <v>0</v>
      </c>
      <c r="N204" s="126">
        <f>'8c'!N26</f>
        <v>0</v>
      </c>
      <c r="O204" s="126">
        <f>'8c'!O26</f>
        <v>0</v>
      </c>
      <c r="P204" s="126">
        <f>'8c'!P26</f>
        <v>0</v>
      </c>
      <c r="Q204" s="126">
        <f>'8c'!Q26</f>
        <v>0</v>
      </c>
      <c r="R204" s="126">
        <f>'8c'!R26</f>
        <v>0</v>
      </c>
      <c r="S204" s="126">
        <f>'8c'!S26</f>
        <v>0</v>
      </c>
      <c r="T204" s="126">
        <f>'8c'!T26</f>
        <v>0</v>
      </c>
    </row>
    <row r="205" spans="3:21" s="167" customFormat="1">
      <c r="C205" s="163" t="s">
        <v>257</v>
      </c>
      <c r="E205" s="27" t="s">
        <v>27</v>
      </c>
      <c r="H205" s="126">
        <f>'8c'!H27</f>
        <v>0</v>
      </c>
      <c r="I205" s="126">
        <f>'8c'!I27</f>
        <v>0</v>
      </c>
      <c r="J205" s="126">
        <f>'8c'!J27</f>
        <v>0</v>
      </c>
      <c r="K205" s="126">
        <f>'8c'!K27</f>
        <v>0</v>
      </c>
      <c r="L205" s="126">
        <f>'8c'!L27</f>
        <v>0</v>
      </c>
      <c r="M205" s="126">
        <f>'8c'!M27</f>
        <v>0</v>
      </c>
      <c r="N205" s="126">
        <f>'8c'!N27</f>
        <v>0</v>
      </c>
      <c r="O205" s="126">
        <f>'8c'!O27</f>
        <v>0</v>
      </c>
      <c r="P205" s="126">
        <f>'8c'!P27</f>
        <v>0</v>
      </c>
      <c r="Q205" s="126">
        <f>'8c'!Q27</f>
        <v>0</v>
      </c>
      <c r="R205" s="126">
        <f>'8c'!R27</f>
        <v>0</v>
      </c>
      <c r="S205" s="126">
        <f>'8c'!S27</f>
        <v>0</v>
      </c>
      <c r="T205" s="126">
        <f>'8c'!T27</f>
        <v>0</v>
      </c>
    </row>
    <row r="206" spans="3:21" s="167" customFormat="1">
      <c r="C206" s="163" t="s">
        <v>258</v>
      </c>
      <c r="E206" s="27" t="s">
        <v>27</v>
      </c>
      <c r="H206" s="126">
        <f>'8c'!H28</f>
        <v>0</v>
      </c>
      <c r="I206" s="126">
        <f>'8c'!I28</f>
        <v>0</v>
      </c>
      <c r="J206" s="126">
        <f>'8c'!J28</f>
        <v>0</v>
      </c>
      <c r="K206" s="126">
        <f>'8c'!K28</f>
        <v>0</v>
      </c>
      <c r="L206" s="126">
        <f>'8c'!L28</f>
        <v>0</v>
      </c>
      <c r="M206" s="126">
        <f>'8c'!M28</f>
        <v>0</v>
      </c>
      <c r="N206" s="126">
        <f>'8c'!N28</f>
        <v>0</v>
      </c>
      <c r="O206" s="126">
        <f>'8c'!O28</f>
        <v>0</v>
      </c>
      <c r="P206" s="126">
        <f>'8c'!P28</f>
        <v>0</v>
      </c>
      <c r="Q206" s="126">
        <f>'8c'!Q28</f>
        <v>0</v>
      </c>
      <c r="R206" s="126">
        <f>'8c'!R28</f>
        <v>0</v>
      </c>
      <c r="S206" s="126">
        <f>'8c'!S28</f>
        <v>0</v>
      </c>
      <c r="T206" s="126">
        <f>'8c'!T28</f>
        <v>0</v>
      </c>
    </row>
    <row r="207" spans="3:21" s="167" customFormat="1">
      <c r="C207" s="44" t="s">
        <v>404</v>
      </c>
      <c r="E207" s="27" t="s">
        <v>27</v>
      </c>
      <c r="H207" s="126">
        <f>'8c'!H29</f>
        <v>0</v>
      </c>
      <c r="I207" s="126">
        <f>'8c'!I29</f>
        <v>0</v>
      </c>
      <c r="J207" s="126">
        <f>'8c'!J29</f>
        <v>0</v>
      </c>
      <c r="K207" s="126">
        <f>'8c'!K29</f>
        <v>0</v>
      </c>
      <c r="L207" s="126">
        <f>'8c'!L29</f>
        <v>0</v>
      </c>
      <c r="M207" s="126">
        <f>'8c'!M29</f>
        <v>0</v>
      </c>
      <c r="N207" s="126">
        <f>'8c'!N29</f>
        <v>0</v>
      </c>
      <c r="O207" s="126">
        <f>'8c'!O29</f>
        <v>0</v>
      </c>
      <c r="P207" s="126">
        <f>'8c'!P29</f>
        <v>0</v>
      </c>
      <c r="Q207" s="126">
        <f>'8c'!Q29</f>
        <v>0</v>
      </c>
      <c r="R207" s="126">
        <f>'8c'!R29</f>
        <v>0</v>
      </c>
      <c r="S207" s="126">
        <f>'8c'!S29</f>
        <v>0</v>
      </c>
      <c r="T207" s="126">
        <f>'8c'!T29</f>
        <v>0</v>
      </c>
    </row>
    <row r="208" spans="3:21" s="167" customFormat="1">
      <c r="C208" s="25" t="s">
        <v>381</v>
      </c>
      <c r="E208" s="27" t="s">
        <v>27</v>
      </c>
      <c r="H208" s="171">
        <f>SUM(H209:H212)</f>
        <v>0</v>
      </c>
      <c r="I208" s="171">
        <f>SUM(I209:I212)</f>
        <v>0</v>
      </c>
      <c r="J208" s="171">
        <f t="shared" ref="J208:T208" si="40">SUM(J209:J212)</f>
        <v>0</v>
      </c>
      <c r="K208" s="171">
        <f t="shared" si="40"/>
        <v>0</v>
      </c>
      <c r="L208" s="171">
        <f t="shared" si="40"/>
        <v>0</v>
      </c>
      <c r="M208" s="171">
        <f t="shared" si="40"/>
        <v>0</v>
      </c>
      <c r="N208" s="171">
        <f t="shared" si="40"/>
        <v>0</v>
      </c>
      <c r="O208" s="171">
        <f t="shared" si="40"/>
        <v>0</v>
      </c>
      <c r="P208" s="171">
        <f t="shared" si="40"/>
        <v>0</v>
      </c>
      <c r="Q208" s="171">
        <f t="shared" si="40"/>
        <v>0</v>
      </c>
      <c r="R208" s="171">
        <f t="shared" si="40"/>
        <v>0</v>
      </c>
      <c r="S208" s="171">
        <f t="shared" si="40"/>
        <v>0</v>
      </c>
      <c r="T208" s="171">
        <f t="shared" si="40"/>
        <v>0</v>
      </c>
    </row>
    <row r="209" spans="3:21" s="167" customFormat="1">
      <c r="C209" s="33" t="s">
        <v>393</v>
      </c>
      <c r="E209" s="27" t="s">
        <v>27</v>
      </c>
      <c r="H209" s="121">
        <f>'8c'!H35</f>
        <v>0</v>
      </c>
      <c r="I209" s="121">
        <f>'8c'!I35</f>
        <v>0</v>
      </c>
      <c r="J209" s="121">
        <f>'8c'!J35</f>
        <v>0</v>
      </c>
      <c r="K209" s="121">
        <f>'8c'!K35</f>
        <v>0</v>
      </c>
      <c r="L209" s="121">
        <f>'8c'!L35</f>
        <v>0</v>
      </c>
      <c r="M209" s="121">
        <f>'8c'!M35</f>
        <v>0</v>
      </c>
      <c r="N209" s="121">
        <f>'8c'!N35</f>
        <v>0</v>
      </c>
      <c r="O209" s="121">
        <f>'8c'!O35</f>
        <v>0</v>
      </c>
      <c r="P209" s="121">
        <f>'8c'!P35</f>
        <v>0</v>
      </c>
      <c r="Q209" s="121">
        <f>'8c'!Q35</f>
        <v>0</v>
      </c>
      <c r="R209" s="121">
        <f>'8c'!R35</f>
        <v>0</v>
      </c>
      <c r="S209" s="121">
        <f>'8c'!S35</f>
        <v>0</v>
      </c>
      <c r="T209" s="121">
        <f>'8c'!T35</f>
        <v>0</v>
      </c>
    </row>
    <row r="210" spans="3:21" s="167" customFormat="1">
      <c r="C210" s="162" t="s">
        <v>454</v>
      </c>
      <c r="E210" s="27" t="s">
        <v>27</v>
      </c>
      <c r="H210" s="121">
        <f>'8c'!H38</f>
        <v>0</v>
      </c>
      <c r="I210" s="121">
        <f>'8c'!I38</f>
        <v>0</v>
      </c>
      <c r="J210" s="121">
        <f>'8c'!J38</f>
        <v>0</v>
      </c>
      <c r="K210" s="121">
        <f>'8c'!K38</f>
        <v>0</v>
      </c>
      <c r="L210" s="121">
        <f>'8c'!L38</f>
        <v>0</v>
      </c>
      <c r="M210" s="121">
        <f>'8c'!M38</f>
        <v>0</v>
      </c>
      <c r="N210" s="121">
        <f>'8c'!N38</f>
        <v>0</v>
      </c>
      <c r="O210" s="121">
        <f>'8c'!O38</f>
        <v>0</v>
      </c>
      <c r="P210" s="121">
        <f>'8c'!P38</f>
        <v>0</v>
      </c>
      <c r="Q210" s="121">
        <f>'8c'!Q38</f>
        <v>0</v>
      </c>
      <c r="R210" s="121">
        <f>'8c'!R38</f>
        <v>0</v>
      </c>
      <c r="S210" s="121">
        <f>'8c'!S38</f>
        <v>0</v>
      </c>
      <c r="T210" s="121">
        <f>'8c'!T38</f>
        <v>0</v>
      </c>
    </row>
    <row r="211" spans="3:21" s="167" customFormat="1">
      <c r="C211" s="164" t="str">
        <f>C87</f>
        <v>Project 1 [Please specify]</v>
      </c>
      <c r="E211" s="27" t="s">
        <v>27</v>
      </c>
      <c r="H211" s="121">
        <f>'8c'!H43</f>
        <v>0</v>
      </c>
      <c r="I211" s="121">
        <f>'8c'!I43</f>
        <v>0</v>
      </c>
      <c r="J211" s="121">
        <f>'8c'!J43</f>
        <v>0</v>
      </c>
      <c r="K211" s="121">
        <f>'8c'!K43</f>
        <v>0</v>
      </c>
      <c r="L211" s="121">
        <f>'8c'!L43</f>
        <v>0</v>
      </c>
      <c r="M211" s="121">
        <f>'8c'!M43</f>
        <v>0</v>
      </c>
      <c r="N211" s="121">
        <f>'8c'!N43</f>
        <v>0</v>
      </c>
      <c r="O211" s="121">
        <f>'8c'!O43</f>
        <v>0</v>
      </c>
      <c r="P211" s="121">
        <f>'8c'!P43</f>
        <v>0</v>
      </c>
      <c r="Q211" s="121">
        <f>'8c'!Q43</f>
        <v>0</v>
      </c>
      <c r="R211" s="121">
        <f>'8c'!R43</f>
        <v>0</v>
      </c>
      <c r="S211" s="121">
        <f>'8c'!S43</f>
        <v>0</v>
      </c>
      <c r="T211" s="121">
        <f>'8c'!T43</f>
        <v>0</v>
      </c>
    </row>
    <row r="212" spans="3:21" s="167" customFormat="1">
      <c r="C212" s="164" t="str">
        <f>C88</f>
        <v>Project 2 [Please specify]</v>
      </c>
      <c r="D212" s="26"/>
      <c r="E212" s="27" t="s">
        <v>27</v>
      </c>
      <c r="F212" s="26"/>
      <c r="G212" s="26"/>
      <c r="H212" s="121">
        <f>'8c'!H49</f>
        <v>0</v>
      </c>
      <c r="I212" s="121">
        <f>'8c'!I49</f>
        <v>0</v>
      </c>
      <c r="J212" s="121">
        <f>'8c'!J49</f>
        <v>0</v>
      </c>
      <c r="K212" s="121">
        <f>'8c'!K49</f>
        <v>0</v>
      </c>
      <c r="L212" s="121">
        <f>'8c'!L49</f>
        <v>0</v>
      </c>
      <c r="M212" s="121">
        <f>'8c'!M49</f>
        <v>0</v>
      </c>
      <c r="N212" s="121">
        <f>'8c'!N49</f>
        <v>0</v>
      </c>
      <c r="O212" s="121">
        <f>'8c'!O49</f>
        <v>0</v>
      </c>
      <c r="P212" s="121">
        <f>'8c'!P49</f>
        <v>0</v>
      </c>
      <c r="Q212" s="121">
        <f>'8c'!Q49</f>
        <v>0</v>
      </c>
      <c r="R212" s="121">
        <f>'8c'!R49</f>
        <v>0</v>
      </c>
      <c r="S212" s="121">
        <f>'8c'!S49</f>
        <v>0</v>
      </c>
      <c r="T212" s="121">
        <f>'8c'!T49</f>
        <v>0</v>
      </c>
    </row>
    <row r="213" spans="3:21" s="167" customFormat="1">
      <c r="C213" s="26"/>
      <c r="D213" s="26"/>
      <c r="E213" s="26"/>
      <c r="F213" s="26"/>
      <c r="G213" s="26"/>
      <c r="H213" s="140"/>
      <c r="I213" s="140"/>
      <c r="J213" s="140"/>
      <c r="K213" s="140"/>
      <c r="L213" s="140"/>
      <c r="M213" s="140"/>
      <c r="N213" s="140"/>
      <c r="O213" s="140"/>
      <c r="P213" s="140"/>
      <c r="Q213" s="140"/>
      <c r="R213" s="140"/>
      <c r="S213" s="140"/>
      <c r="T213" s="140"/>
      <c r="U213" s="147"/>
    </row>
    <row r="214" spans="3:21" s="167" customFormat="1">
      <c r="C214" s="25" t="s">
        <v>283</v>
      </c>
      <c r="D214" s="27"/>
      <c r="E214" s="27" t="s">
        <v>27</v>
      </c>
      <c r="H214" s="168">
        <f>SUM(H215,H229)</f>
        <v>0</v>
      </c>
      <c r="I214" s="168">
        <f t="shared" ref="I214:T214" si="41">SUM(I215,I229)</f>
        <v>0</v>
      </c>
      <c r="J214" s="168">
        <f t="shared" si="41"/>
        <v>0</v>
      </c>
      <c r="K214" s="168">
        <f t="shared" si="41"/>
        <v>0</v>
      </c>
      <c r="L214" s="168">
        <f t="shared" si="41"/>
        <v>0</v>
      </c>
      <c r="M214" s="168">
        <f t="shared" si="41"/>
        <v>0</v>
      </c>
      <c r="N214" s="168">
        <f t="shared" si="41"/>
        <v>0</v>
      </c>
      <c r="O214" s="168">
        <f t="shared" si="41"/>
        <v>0</v>
      </c>
      <c r="P214" s="168">
        <f t="shared" si="41"/>
        <v>0</v>
      </c>
      <c r="Q214" s="168">
        <f t="shared" si="41"/>
        <v>0</v>
      </c>
      <c r="R214" s="168">
        <f t="shared" si="41"/>
        <v>0</v>
      </c>
      <c r="S214" s="168">
        <f t="shared" si="41"/>
        <v>0</v>
      </c>
      <c r="T214" s="168">
        <f t="shared" si="41"/>
        <v>0</v>
      </c>
      <c r="U214" s="147"/>
    </row>
    <row r="215" spans="3:21" s="167" customFormat="1">
      <c r="C215" s="25" t="s">
        <v>380</v>
      </c>
      <c r="E215" s="27" t="s">
        <v>27</v>
      </c>
      <c r="H215" s="169">
        <f>SUM(H216,H223)</f>
        <v>0</v>
      </c>
      <c r="I215" s="169">
        <f t="shared" ref="I215:T215" si="42">SUM(I216,I223)</f>
        <v>0</v>
      </c>
      <c r="J215" s="169">
        <f t="shared" si="42"/>
        <v>0</v>
      </c>
      <c r="K215" s="169">
        <f t="shared" si="42"/>
        <v>0</v>
      </c>
      <c r="L215" s="169">
        <f t="shared" si="42"/>
        <v>0</v>
      </c>
      <c r="M215" s="169">
        <f t="shared" si="42"/>
        <v>0</v>
      </c>
      <c r="N215" s="169">
        <f t="shared" si="42"/>
        <v>0</v>
      </c>
      <c r="O215" s="169">
        <f t="shared" si="42"/>
        <v>0</v>
      </c>
      <c r="P215" s="169">
        <f t="shared" si="42"/>
        <v>0</v>
      </c>
      <c r="Q215" s="169">
        <f t="shared" si="42"/>
        <v>0</v>
      </c>
      <c r="R215" s="169">
        <f t="shared" si="42"/>
        <v>0</v>
      </c>
      <c r="S215" s="169">
        <f t="shared" si="42"/>
        <v>0</v>
      </c>
      <c r="T215" s="169">
        <f t="shared" si="42"/>
        <v>0</v>
      </c>
    </row>
    <row r="216" spans="3:21" s="167" customFormat="1">
      <c r="C216" s="165" t="s">
        <v>447</v>
      </c>
      <c r="E216" s="27" t="s">
        <v>27</v>
      </c>
      <c r="H216" s="169">
        <f>SUM(H217:H222)</f>
        <v>0</v>
      </c>
      <c r="I216" s="169">
        <f t="shared" ref="I216:T216" si="43">SUM(I217:I222)</f>
        <v>0</v>
      </c>
      <c r="J216" s="169">
        <f t="shared" si="43"/>
        <v>0</v>
      </c>
      <c r="K216" s="169">
        <f t="shared" si="43"/>
        <v>0</v>
      </c>
      <c r="L216" s="169">
        <f t="shared" si="43"/>
        <v>0</v>
      </c>
      <c r="M216" s="169">
        <f t="shared" si="43"/>
        <v>0</v>
      </c>
      <c r="N216" s="169">
        <f t="shared" si="43"/>
        <v>0</v>
      </c>
      <c r="O216" s="169">
        <f t="shared" si="43"/>
        <v>0</v>
      </c>
      <c r="P216" s="169">
        <f t="shared" si="43"/>
        <v>0</v>
      </c>
      <c r="Q216" s="169">
        <f t="shared" si="43"/>
        <v>0</v>
      </c>
      <c r="R216" s="169">
        <f t="shared" si="43"/>
        <v>0</v>
      </c>
      <c r="S216" s="169">
        <f t="shared" si="43"/>
        <v>0</v>
      </c>
      <c r="T216" s="169">
        <f t="shared" si="43"/>
        <v>0</v>
      </c>
    </row>
    <row r="217" spans="3:21" s="167" customFormat="1">
      <c r="C217" s="33" t="s">
        <v>248</v>
      </c>
      <c r="E217" s="27" t="s">
        <v>27</v>
      </c>
      <c r="H217" s="126">
        <f>'8d'!H17</f>
        <v>0</v>
      </c>
      <c r="I217" s="126">
        <f>'8d'!I17</f>
        <v>0</v>
      </c>
      <c r="J217" s="126">
        <f>'8d'!J17</f>
        <v>0</v>
      </c>
      <c r="K217" s="126">
        <f>'8d'!K17</f>
        <v>0</v>
      </c>
      <c r="L217" s="126">
        <f>'8d'!L17</f>
        <v>0</v>
      </c>
      <c r="M217" s="126">
        <f>'8d'!M17</f>
        <v>0</v>
      </c>
      <c r="N217" s="126">
        <f>'8d'!N17</f>
        <v>0</v>
      </c>
      <c r="O217" s="126">
        <f>'8d'!O17</f>
        <v>0</v>
      </c>
      <c r="P217" s="126">
        <f>'8d'!P17</f>
        <v>0</v>
      </c>
      <c r="Q217" s="126">
        <f>'8d'!Q17</f>
        <v>0</v>
      </c>
      <c r="R217" s="126">
        <f>'8d'!R17</f>
        <v>0</v>
      </c>
      <c r="S217" s="126">
        <f>'8d'!S17</f>
        <v>0</v>
      </c>
      <c r="T217" s="126">
        <f>'8d'!T17</f>
        <v>0</v>
      </c>
    </row>
    <row r="218" spans="3:21" s="167" customFormat="1">
      <c r="C218" s="33" t="s">
        <v>249</v>
      </c>
      <c r="E218" s="27" t="s">
        <v>27</v>
      </c>
      <c r="H218" s="126">
        <f>'8d'!H18</f>
        <v>0</v>
      </c>
      <c r="I218" s="126">
        <f>'8d'!I18</f>
        <v>0</v>
      </c>
      <c r="J218" s="126">
        <f>'8d'!J18</f>
        <v>0</v>
      </c>
      <c r="K218" s="126">
        <f>'8d'!K18</f>
        <v>0</v>
      </c>
      <c r="L218" s="126">
        <f>'8d'!L18</f>
        <v>0</v>
      </c>
      <c r="M218" s="126">
        <f>'8d'!M18</f>
        <v>0</v>
      </c>
      <c r="N218" s="126">
        <f>'8d'!N18</f>
        <v>0</v>
      </c>
      <c r="O218" s="126">
        <f>'8d'!O18</f>
        <v>0</v>
      </c>
      <c r="P218" s="126">
        <f>'8d'!P18</f>
        <v>0</v>
      </c>
      <c r="Q218" s="126">
        <f>'8d'!Q18</f>
        <v>0</v>
      </c>
      <c r="R218" s="126">
        <f>'8d'!R18</f>
        <v>0</v>
      </c>
      <c r="S218" s="126">
        <f>'8d'!S18</f>
        <v>0</v>
      </c>
      <c r="T218" s="126">
        <f>'8d'!T18</f>
        <v>0</v>
      </c>
    </row>
    <row r="219" spans="3:21" s="167" customFormat="1">
      <c r="C219" s="162" t="s">
        <v>256</v>
      </c>
      <c r="E219" s="27" t="s">
        <v>27</v>
      </c>
      <c r="H219" s="126">
        <f>'8d'!H19</f>
        <v>0</v>
      </c>
      <c r="I219" s="126">
        <f>'8d'!I19</f>
        <v>0</v>
      </c>
      <c r="J219" s="126">
        <f>'8d'!J19</f>
        <v>0</v>
      </c>
      <c r="K219" s="126">
        <f>'8d'!K19</f>
        <v>0</v>
      </c>
      <c r="L219" s="126">
        <f>'8d'!L19</f>
        <v>0</v>
      </c>
      <c r="M219" s="126">
        <f>'8d'!M19</f>
        <v>0</v>
      </c>
      <c r="N219" s="126">
        <f>'8d'!N19</f>
        <v>0</v>
      </c>
      <c r="O219" s="126">
        <f>'8d'!O19</f>
        <v>0</v>
      </c>
      <c r="P219" s="126">
        <f>'8d'!P19</f>
        <v>0</v>
      </c>
      <c r="Q219" s="126">
        <f>'8d'!Q19</f>
        <v>0</v>
      </c>
      <c r="R219" s="126">
        <f>'8d'!R19</f>
        <v>0</v>
      </c>
      <c r="S219" s="126">
        <f>'8d'!S19</f>
        <v>0</v>
      </c>
      <c r="T219" s="126">
        <f>'8d'!T19</f>
        <v>0</v>
      </c>
    </row>
    <row r="220" spans="3:21" s="167" customFormat="1">
      <c r="C220" s="162" t="s">
        <v>405</v>
      </c>
      <c r="E220" s="27" t="s">
        <v>27</v>
      </c>
      <c r="H220" s="126">
        <f>'8d'!H20</f>
        <v>0</v>
      </c>
      <c r="I220" s="126">
        <f>'8d'!I20</f>
        <v>0</v>
      </c>
      <c r="J220" s="126">
        <f>'8d'!J20</f>
        <v>0</v>
      </c>
      <c r="K220" s="126">
        <f>'8d'!K20</f>
        <v>0</v>
      </c>
      <c r="L220" s="126">
        <f>'8d'!L20</f>
        <v>0</v>
      </c>
      <c r="M220" s="126">
        <f>'8d'!M20</f>
        <v>0</v>
      </c>
      <c r="N220" s="126">
        <f>'8d'!N20</f>
        <v>0</v>
      </c>
      <c r="O220" s="126">
        <f>'8d'!O20</f>
        <v>0</v>
      </c>
      <c r="P220" s="126">
        <f>'8d'!P20</f>
        <v>0</v>
      </c>
      <c r="Q220" s="126">
        <f>'8d'!Q20</f>
        <v>0</v>
      </c>
      <c r="R220" s="126">
        <f>'8d'!R20</f>
        <v>0</v>
      </c>
      <c r="S220" s="126">
        <f>'8d'!S20</f>
        <v>0</v>
      </c>
      <c r="T220" s="126">
        <f>'8d'!T20</f>
        <v>0</v>
      </c>
    </row>
    <row r="221" spans="3:21" s="167" customFormat="1">
      <c r="C221" s="33" t="s">
        <v>403</v>
      </c>
      <c r="E221" s="27" t="s">
        <v>27</v>
      </c>
      <c r="H221" s="126">
        <f>'8d'!H21</f>
        <v>0</v>
      </c>
      <c r="I221" s="126">
        <f>'8d'!I21</f>
        <v>0</v>
      </c>
      <c r="J221" s="126">
        <f>'8d'!J21</f>
        <v>0</v>
      </c>
      <c r="K221" s="126">
        <f>'8d'!K21</f>
        <v>0</v>
      </c>
      <c r="L221" s="126">
        <f>'8d'!L21</f>
        <v>0</v>
      </c>
      <c r="M221" s="126">
        <f>'8d'!M21</f>
        <v>0</v>
      </c>
      <c r="N221" s="126">
        <f>'8d'!N21</f>
        <v>0</v>
      </c>
      <c r="O221" s="126">
        <f>'8d'!O21</f>
        <v>0</v>
      </c>
      <c r="P221" s="126">
        <f>'8d'!P21</f>
        <v>0</v>
      </c>
      <c r="Q221" s="126">
        <f>'8d'!Q21</f>
        <v>0</v>
      </c>
      <c r="R221" s="126">
        <f>'8d'!R21</f>
        <v>0</v>
      </c>
      <c r="S221" s="126">
        <f>'8d'!S21</f>
        <v>0</v>
      </c>
      <c r="T221" s="126">
        <f>'8d'!T21</f>
        <v>0</v>
      </c>
    </row>
    <row r="222" spans="3:21" s="167" customFormat="1">
      <c r="C222" s="33" t="s">
        <v>252</v>
      </c>
      <c r="E222" s="27" t="s">
        <v>27</v>
      </c>
      <c r="H222" s="126">
        <f>'8d'!H22</f>
        <v>0</v>
      </c>
      <c r="I222" s="126">
        <f>'8d'!I22</f>
        <v>0</v>
      </c>
      <c r="J222" s="126">
        <f>'8d'!J22</f>
        <v>0</v>
      </c>
      <c r="K222" s="126">
        <f>'8d'!K22</f>
        <v>0</v>
      </c>
      <c r="L222" s="126">
        <f>'8d'!L22</f>
        <v>0</v>
      </c>
      <c r="M222" s="126">
        <f>'8d'!M22</f>
        <v>0</v>
      </c>
      <c r="N222" s="126">
        <f>'8d'!N22</f>
        <v>0</v>
      </c>
      <c r="O222" s="126">
        <f>'8d'!O22</f>
        <v>0</v>
      </c>
      <c r="P222" s="126">
        <f>'8d'!P22</f>
        <v>0</v>
      </c>
      <c r="Q222" s="126">
        <f>'8d'!Q22</f>
        <v>0</v>
      </c>
      <c r="R222" s="126">
        <f>'8d'!R22</f>
        <v>0</v>
      </c>
      <c r="S222" s="126">
        <f>'8d'!S22</f>
        <v>0</v>
      </c>
      <c r="T222" s="126">
        <f>'8d'!T22</f>
        <v>0</v>
      </c>
    </row>
    <row r="223" spans="3:21" s="167" customFormat="1">
      <c r="C223" s="166" t="s">
        <v>446</v>
      </c>
      <c r="E223" s="27" t="s">
        <v>27</v>
      </c>
      <c r="H223" s="169">
        <f>SUM(H224:H228)</f>
        <v>0</v>
      </c>
      <c r="I223" s="169">
        <f t="shared" ref="I223:T223" si="44">SUM(I224:I228)</f>
        <v>0</v>
      </c>
      <c r="J223" s="169">
        <f t="shared" si="44"/>
        <v>0</v>
      </c>
      <c r="K223" s="169">
        <f t="shared" si="44"/>
        <v>0</v>
      </c>
      <c r="L223" s="169">
        <f t="shared" si="44"/>
        <v>0</v>
      </c>
      <c r="M223" s="169">
        <f t="shared" si="44"/>
        <v>0</v>
      </c>
      <c r="N223" s="169">
        <f t="shared" si="44"/>
        <v>0</v>
      </c>
      <c r="O223" s="169">
        <f t="shared" si="44"/>
        <v>0</v>
      </c>
      <c r="P223" s="169">
        <f t="shared" si="44"/>
        <v>0</v>
      </c>
      <c r="Q223" s="169">
        <f t="shared" si="44"/>
        <v>0</v>
      </c>
      <c r="R223" s="169">
        <f t="shared" si="44"/>
        <v>0</v>
      </c>
      <c r="S223" s="169">
        <f t="shared" si="44"/>
        <v>0</v>
      </c>
      <c r="T223" s="169">
        <f t="shared" si="44"/>
        <v>0</v>
      </c>
    </row>
    <row r="224" spans="3:21" s="167" customFormat="1">
      <c r="C224" s="163" t="s">
        <v>250</v>
      </c>
      <c r="E224" s="27" t="s">
        <v>27</v>
      </c>
      <c r="H224" s="126">
        <f>'8d'!H25</f>
        <v>0</v>
      </c>
      <c r="I224" s="126">
        <f>'8d'!I25</f>
        <v>0</v>
      </c>
      <c r="J224" s="126">
        <f>'8d'!J25</f>
        <v>0</v>
      </c>
      <c r="K224" s="126">
        <f>'8d'!K25</f>
        <v>0</v>
      </c>
      <c r="L224" s="126">
        <f>'8d'!L25</f>
        <v>0</v>
      </c>
      <c r="M224" s="126">
        <f>'8d'!M25</f>
        <v>0</v>
      </c>
      <c r="N224" s="126">
        <f>'8d'!N25</f>
        <v>0</v>
      </c>
      <c r="O224" s="126">
        <f>'8d'!O25</f>
        <v>0</v>
      </c>
      <c r="P224" s="126">
        <f>'8d'!P25</f>
        <v>0</v>
      </c>
      <c r="Q224" s="126">
        <f>'8d'!Q25</f>
        <v>0</v>
      </c>
      <c r="R224" s="126">
        <f>'8d'!R25</f>
        <v>0</v>
      </c>
      <c r="S224" s="126">
        <f>'8d'!S25</f>
        <v>0</v>
      </c>
      <c r="T224" s="126">
        <f>'8d'!T25</f>
        <v>0</v>
      </c>
    </row>
    <row r="225" spans="3:21" s="167" customFormat="1">
      <c r="C225" s="163" t="s">
        <v>251</v>
      </c>
      <c r="E225" s="27" t="s">
        <v>27</v>
      </c>
      <c r="H225" s="126">
        <f>'8d'!H26</f>
        <v>0</v>
      </c>
      <c r="I225" s="126">
        <f>'8d'!I26</f>
        <v>0</v>
      </c>
      <c r="J225" s="126">
        <f>'8d'!J26</f>
        <v>0</v>
      </c>
      <c r="K225" s="126">
        <f>'8d'!K26</f>
        <v>0</v>
      </c>
      <c r="L225" s="126">
        <f>'8d'!L26</f>
        <v>0</v>
      </c>
      <c r="M225" s="126">
        <f>'8d'!M26</f>
        <v>0</v>
      </c>
      <c r="N225" s="126">
        <f>'8d'!N26</f>
        <v>0</v>
      </c>
      <c r="O225" s="126">
        <f>'8d'!O26</f>
        <v>0</v>
      </c>
      <c r="P225" s="126">
        <f>'8d'!P26</f>
        <v>0</v>
      </c>
      <c r="Q225" s="126">
        <f>'8d'!Q26</f>
        <v>0</v>
      </c>
      <c r="R225" s="126">
        <f>'8d'!R26</f>
        <v>0</v>
      </c>
      <c r="S225" s="126">
        <f>'8d'!S26</f>
        <v>0</v>
      </c>
      <c r="T225" s="126">
        <f>'8d'!T26</f>
        <v>0</v>
      </c>
    </row>
    <row r="226" spans="3:21" s="167" customFormat="1">
      <c r="C226" s="163" t="s">
        <v>257</v>
      </c>
      <c r="E226" s="27" t="s">
        <v>27</v>
      </c>
      <c r="H226" s="126">
        <f>'8d'!H27</f>
        <v>0</v>
      </c>
      <c r="I226" s="126">
        <f>'8d'!I27</f>
        <v>0</v>
      </c>
      <c r="J226" s="126">
        <f>'8d'!J27</f>
        <v>0</v>
      </c>
      <c r="K226" s="126">
        <f>'8d'!K27</f>
        <v>0</v>
      </c>
      <c r="L226" s="126">
        <f>'8d'!L27</f>
        <v>0</v>
      </c>
      <c r="M226" s="126">
        <f>'8d'!M27</f>
        <v>0</v>
      </c>
      <c r="N226" s="126">
        <f>'8d'!N27</f>
        <v>0</v>
      </c>
      <c r="O226" s="126">
        <f>'8d'!O27</f>
        <v>0</v>
      </c>
      <c r="P226" s="126">
        <f>'8d'!P27</f>
        <v>0</v>
      </c>
      <c r="Q226" s="126">
        <f>'8d'!Q27</f>
        <v>0</v>
      </c>
      <c r="R226" s="126">
        <f>'8d'!R27</f>
        <v>0</v>
      </c>
      <c r="S226" s="126">
        <f>'8d'!S27</f>
        <v>0</v>
      </c>
      <c r="T226" s="126">
        <f>'8d'!T27</f>
        <v>0</v>
      </c>
    </row>
    <row r="227" spans="3:21" s="167" customFormat="1">
      <c r="C227" s="163" t="s">
        <v>258</v>
      </c>
      <c r="E227" s="27" t="s">
        <v>27</v>
      </c>
      <c r="H227" s="126">
        <f>'8d'!H28</f>
        <v>0</v>
      </c>
      <c r="I227" s="126">
        <f>'8d'!I28</f>
        <v>0</v>
      </c>
      <c r="J227" s="126">
        <f>'8d'!J28</f>
        <v>0</v>
      </c>
      <c r="K227" s="126">
        <f>'8d'!K28</f>
        <v>0</v>
      </c>
      <c r="L227" s="126">
        <f>'8d'!L28</f>
        <v>0</v>
      </c>
      <c r="M227" s="126">
        <f>'8d'!M28</f>
        <v>0</v>
      </c>
      <c r="N227" s="126">
        <f>'8d'!N28</f>
        <v>0</v>
      </c>
      <c r="O227" s="126">
        <f>'8d'!O28</f>
        <v>0</v>
      </c>
      <c r="P227" s="126">
        <f>'8d'!P28</f>
        <v>0</v>
      </c>
      <c r="Q227" s="126">
        <f>'8d'!Q28</f>
        <v>0</v>
      </c>
      <c r="R227" s="126">
        <f>'8d'!R28</f>
        <v>0</v>
      </c>
      <c r="S227" s="126">
        <f>'8d'!S28</f>
        <v>0</v>
      </c>
      <c r="T227" s="126">
        <f>'8d'!T28</f>
        <v>0</v>
      </c>
    </row>
    <row r="228" spans="3:21" s="167" customFormat="1">
      <c r="C228" s="44" t="s">
        <v>404</v>
      </c>
      <c r="E228" s="27" t="s">
        <v>27</v>
      </c>
      <c r="H228" s="126">
        <f>'8d'!H29</f>
        <v>0</v>
      </c>
      <c r="I228" s="126">
        <f>'8d'!I29</f>
        <v>0</v>
      </c>
      <c r="J228" s="126">
        <f>'8d'!J29</f>
        <v>0</v>
      </c>
      <c r="K228" s="126">
        <f>'8d'!K29</f>
        <v>0</v>
      </c>
      <c r="L228" s="126">
        <f>'8d'!L29</f>
        <v>0</v>
      </c>
      <c r="M228" s="126">
        <f>'8d'!M29</f>
        <v>0</v>
      </c>
      <c r="N228" s="126">
        <f>'8d'!N29</f>
        <v>0</v>
      </c>
      <c r="O228" s="126">
        <f>'8d'!O29</f>
        <v>0</v>
      </c>
      <c r="P228" s="126">
        <f>'8d'!P29</f>
        <v>0</v>
      </c>
      <c r="Q228" s="126">
        <f>'8d'!Q29</f>
        <v>0</v>
      </c>
      <c r="R228" s="126">
        <f>'8d'!R29</f>
        <v>0</v>
      </c>
      <c r="S228" s="126">
        <f>'8d'!S29</f>
        <v>0</v>
      </c>
      <c r="T228" s="126">
        <f>'8d'!T29</f>
        <v>0</v>
      </c>
    </row>
    <row r="229" spans="3:21" s="167" customFormat="1">
      <c r="C229" s="25" t="s">
        <v>381</v>
      </c>
      <c r="E229" s="27" t="s">
        <v>27</v>
      </c>
      <c r="H229" s="171">
        <f>SUM(H230:H233)</f>
        <v>0</v>
      </c>
      <c r="I229" s="171">
        <f t="shared" ref="I229:T229" si="45">SUM(I230:I233)</f>
        <v>0</v>
      </c>
      <c r="J229" s="171">
        <f t="shared" si="45"/>
        <v>0</v>
      </c>
      <c r="K229" s="171">
        <f t="shared" si="45"/>
        <v>0</v>
      </c>
      <c r="L229" s="171">
        <f t="shared" si="45"/>
        <v>0</v>
      </c>
      <c r="M229" s="171">
        <f t="shared" si="45"/>
        <v>0</v>
      </c>
      <c r="N229" s="171">
        <f t="shared" si="45"/>
        <v>0</v>
      </c>
      <c r="O229" s="171">
        <f t="shared" si="45"/>
        <v>0</v>
      </c>
      <c r="P229" s="171">
        <f t="shared" si="45"/>
        <v>0</v>
      </c>
      <c r="Q229" s="171">
        <f t="shared" si="45"/>
        <v>0</v>
      </c>
      <c r="R229" s="171">
        <f t="shared" si="45"/>
        <v>0</v>
      </c>
      <c r="S229" s="171">
        <f t="shared" si="45"/>
        <v>0</v>
      </c>
      <c r="T229" s="171">
        <f t="shared" si="45"/>
        <v>0</v>
      </c>
    </row>
    <row r="230" spans="3:21" s="167" customFormat="1">
      <c r="C230" s="33" t="s">
        <v>393</v>
      </c>
      <c r="E230" s="27" t="s">
        <v>27</v>
      </c>
      <c r="H230" s="121">
        <f>'8d'!H35</f>
        <v>0</v>
      </c>
      <c r="I230" s="121">
        <f>'8d'!I35</f>
        <v>0</v>
      </c>
      <c r="J230" s="121">
        <f>'8d'!J35</f>
        <v>0</v>
      </c>
      <c r="K230" s="121">
        <f>'8d'!K35</f>
        <v>0</v>
      </c>
      <c r="L230" s="121">
        <f>'8d'!L35</f>
        <v>0</v>
      </c>
      <c r="M230" s="121">
        <f>'8d'!M35</f>
        <v>0</v>
      </c>
      <c r="N230" s="121">
        <f>'8d'!N35</f>
        <v>0</v>
      </c>
      <c r="O230" s="121">
        <f>'8d'!O35</f>
        <v>0</v>
      </c>
      <c r="P230" s="121">
        <f>'8d'!P35</f>
        <v>0</v>
      </c>
      <c r="Q230" s="121">
        <f>'8d'!Q35</f>
        <v>0</v>
      </c>
      <c r="R230" s="121">
        <f>'8d'!R35</f>
        <v>0</v>
      </c>
      <c r="S230" s="121">
        <f>'8d'!S35</f>
        <v>0</v>
      </c>
      <c r="T230" s="121">
        <f>'8d'!T35</f>
        <v>0</v>
      </c>
    </row>
    <row r="231" spans="3:21" s="167" customFormat="1">
      <c r="C231" s="162" t="s">
        <v>454</v>
      </c>
      <c r="E231" s="27" t="s">
        <v>27</v>
      </c>
      <c r="H231" s="121">
        <f>'8d'!H38</f>
        <v>0</v>
      </c>
      <c r="I231" s="121">
        <f>'8d'!I38</f>
        <v>0</v>
      </c>
      <c r="J231" s="121">
        <f>'8d'!J38</f>
        <v>0</v>
      </c>
      <c r="K231" s="121">
        <f>'8d'!K38</f>
        <v>0</v>
      </c>
      <c r="L231" s="121">
        <f>'8d'!L38</f>
        <v>0</v>
      </c>
      <c r="M231" s="121">
        <f>'8d'!M38</f>
        <v>0</v>
      </c>
      <c r="N231" s="121">
        <f>'8d'!N38</f>
        <v>0</v>
      </c>
      <c r="O231" s="121">
        <f>'8d'!O38</f>
        <v>0</v>
      </c>
      <c r="P231" s="121">
        <f>'8d'!P38</f>
        <v>0</v>
      </c>
      <c r="Q231" s="121">
        <f>'8d'!Q38</f>
        <v>0</v>
      </c>
      <c r="R231" s="121">
        <f>'8d'!R38</f>
        <v>0</v>
      </c>
      <c r="S231" s="121">
        <f>'8d'!S38</f>
        <v>0</v>
      </c>
      <c r="T231" s="121">
        <f>'8d'!T38</f>
        <v>0</v>
      </c>
    </row>
    <row r="232" spans="3:21" s="167" customFormat="1">
      <c r="C232" s="164" t="str">
        <f>C108</f>
        <v>Project 1 [Please specify]</v>
      </c>
      <c r="E232" s="27" t="s">
        <v>27</v>
      </c>
      <c r="H232" s="121">
        <f>'8d'!H43</f>
        <v>0</v>
      </c>
      <c r="I232" s="121">
        <f>'8d'!I43</f>
        <v>0</v>
      </c>
      <c r="J232" s="121">
        <f>'8d'!J43</f>
        <v>0</v>
      </c>
      <c r="K232" s="121">
        <f>'8d'!K43</f>
        <v>0</v>
      </c>
      <c r="L232" s="121">
        <f>'8d'!L43</f>
        <v>0</v>
      </c>
      <c r="M232" s="121">
        <f>'8d'!M43</f>
        <v>0</v>
      </c>
      <c r="N232" s="121">
        <f>'8d'!N43</f>
        <v>0</v>
      </c>
      <c r="O232" s="121">
        <f>'8d'!O43</f>
        <v>0</v>
      </c>
      <c r="P232" s="121">
        <f>'8d'!P43</f>
        <v>0</v>
      </c>
      <c r="Q232" s="121">
        <f>'8d'!Q43</f>
        <v>0</v>
      </c>
      <c r="R232" s="121">
        <f>'8d'!R43</f>
        <v>0</v>
      </c>
      <c r="S232" s="121">
        <f>'8d'!S43</f>
        <v>0</v>
      </c>
      <c r="T232" s="121">
        <f>'8d'!T43</f>
        <v>0</v>
      </c>
    </row>
    <row r="233" spans="3:21" s="167" customFormat="1">
      <c r="C233" s="164" t="str">
        <f>C109</f>
        <v>Project 2 [Please specify]</v>
      </c>
      <c r="D233" s="26"/>
      <c r="E233" s="27" t="s">
        <v>27</v>
      </c>
      <c r="F233" s="26"/>
      <c r="G233" s="26"/>
      <c r="H233" s="121">
        <f>'8d'!H49</f>
        <v>0</v>
      </c>
      <c r="I233" s="121">
        <f>'8d'!I49</f>
        <v>0</v>
      </c>
      <c r="J233" s="121">
        <f>'8d'!J49</f>
        <v>0</v>
      </c>
      <c r="K233" s="121">
        <f>'8d'!K49</f>
        <v>0</v>
      </c>
      <c r="L233" s="121">
        <f>'8d'!L49</f>
        <v>0</v>
      </c>
      <c r="M233" s="121">
        <f>'8d'!M49</f>
        <v>0</v>
      </c>
      <c r="N233" s="121">
        <f>'8d'!N49</f>
        <v>0</v>
      </c>
      <c r="O233" s="121">
        <f>'8d'!O49</f>
        <v>0</v>
      </c>
      <c r="P233" s="121">
        <f>'8d'!P49</f>
        <v>0</v>
      </c>
      <c r="Q233" s="121">
        <f>'8d'!Q49</f>
        <v>0</v>
      </c>
      <c r="R233" s="121">
        <f>'8d'!R49</f>
        <v>0</v>
      </c>
      <c r="S233" s="121">
        <f>'8d'!S49</f>
        <v>0</v>
      </c>
      <c r="T233" s="121">
        <f>'8d'!T49</f>
        <v>0</v>
      </c>
    </row>
    <row r="234" spans="3:21" s="167" customFormat="1">
      <c r="C234" s="26"/>
      <c r="D234" s="26"/>
      <c r="E234" s="26"/>
      <c r="F234" s="26"/>
      <c r="G234" s="26"/>
      <c r="H234" s="140"/>
      <c r="I234" s="140"/>
      <c r="J234" s="140"/>
      <c r="K234" s="140"/>
      <c r="L234" s="140"/>
      <c r="M234" s="140"/>
      <c r="N234" s="140"/>
      <c r="O234" s="140"/>
      <c r="P234" s="140"/>
      <c r="Q234" s="140"/>
      <c r="R234" s="140"/>
      <c r="S234" s="140"/>
      <c r="T234" s="140"/>
      <c r="U234" s="147"/>
    </row>
    <row r="235" spans="3:21" s="167" customFormat="1">
      <c r="C235" s="25" t="s">
        <v>214</v>
      </c>
      <c r="D235" s="26"/>
      <c r="E235" s="27" t="s">
        <v>27</v>
      </c>
      <c r="F235" s="26"/>
      <c r="G235" s="26"/>
      <c r="H235" s="126">
        <f>SUM(H236:H237)</f>
        <v>0</v>
      </c>
      <c r="I235" s="126">
        <f t="shared" ref="I235:T235" si="46">SUM(I236:I237)</f>
        <v>0</v>
      </c>
      <c r="J235" s="126">
        <f t="shared" si="46"/>
        <v>0</v>
      </c>
      <c r="K235" s="126">
        <f t="shared" si="46"/>
        <v>0</v>
      </c>
      <c r="L235" s="126">
        <f t="shared" si="46"/>
        <v>0</v>
      </c>
      <c r="M235" s="126">
        <f t="shared" si="46"/>
        <v>0</v>
      </c>
      <c r="N235" s="126">
        <f t="shared" si="46"/>
        <v>0</v>
      </c>
      <c r="O235" s="126">
        <f t="shared" si="46"/>
        <v>0</v>
      </c>
      <c r="P235" s="126">
        <f t="shared" si="46"/>
        <v>0</v>
      </c>
      <c r="Q235" s="126">
        <f t="shared" si="46"/>
        <v>0</v>
      </c>
      <c r="R235" s="126">
        <f t="shared" si="46"/>
        <v>0</v>
      </c>
      <c r="S235" s="126">
        <f t="shared" si="46"/>
        <v>0</v>
      </c>
      <c r="T235" s="126">
        <f t="shared" si="46"/>
        <v>0</v>
      </c>
      <c r="U235" s="147"/>
    </row>
    <row r="236" spans="3:21" s="167" customFormat="1">
      <c r="C236" s="26" t="s">
        <v>380</v>
      </c>
      <c r="D236" s="26"/>
      <c r="E236" s="27" t="s">
        <v>27</v>
      </c>
      <c r="F236" s="26"/>
      <c r="G236" s="26"/>
      <c r="H236" s="126">
        <f>'8e'!H14</f>
        <v>0</v>
      </c>
      <c r="I236" s="126">
        <f>'8e'!I14</f>
        <v>0</v>
      </c>
      <c r="J236" s="126">
        <f>'8e'!J14</f>
        <v>0</v>
      </c>
      <c r="K236" s="126">
        <f>'8e'!K14</f>
        <v>0</v>
      </c>
      <c r="L236" s="126">
        <f>'8e'!L14</f>
        <v>0</v>
      </c>
      <c r="M236" s="126">
        <f>'8e'!M14</f>
        <v>0</v>
      </c>
      <c r="N236" s="126">
        <f>'8e'!N14</f>
        <v>0</v>
      </c>
      <c r="O236" s="126">
        <f>'8e'!O14</f>
        <v>0</v>
      </c>
      <c r="P236" s="126">
        <f>'8e'!P14</f>
        <v>0</v>
      </c>
      <c r="Q236" s="126">
        <f>'8e'!Q14</f>
        <v>0</v>
      </c>
      <c r="R236" s="126">
        <f>'8e'!R14</f>
        <v>0</v>
      </c>
      <c r="S236" s="126">
        <f>'8e'!S14</f>
        <v>0</v>
      </c>
      <c r="T236" s="126">
        <f>'8e'!T14</f>
        <v>0</v>
      </c>
      <c r="U236" s="147"/>
    </row>
    <row r="237" spans="3:21" s="167" customFormat="1">
      <c r="C237" s="26" t="s">
        <v>379</v>
      </c>
      <c r="D237" s="26"/>
      <c r="E237" s="27" t="s">
        <v>27</v>
      </c>
      <c r="F237" s="26"/>
      <c r="G237" s="26"/>
      <c r="H237" s="126">
        <f>'8e'!H18</f>
        <v>0</v>
      </c>
      <c r="I237" s="126">
        <f>'8e'!I18</f>
        <v>0</v>
      </c>
      <c r="J237" s="126">
        <f>'8e'!J18</f>
        <v>0</v>
      </c>
      <c r="K237" s="126">
        <f>'8e'!K18</f>
        <v>0</v>
      </c>
      <c r="L237" s="126">
        <f>'8e'!L18</f>
        <v>0</v>
      </c>
      <c r="M237" s="126">
        <f>'8e'!M18</f>
        <v>0</v>
      </c>
      <c r="N237" s="126">
        <f>'8e'!N18</f>
        <v>0</v>
      </c>
      <c r="O237" s="126">
        <f>'8e'!O18</f>
        <v>0</v>
      </c>
      <c r="P237" s="126">
        <f>'8e'!P18</f>
        <v>0</v>
      </c>
      <c r="Q237" s="126">
        <f>'8e'!Q18</f>
        <v>0</v>
      </c>
      <c r="R237" s="126">
        <f>'8e'!R18</f>
        <v>0</v>
      </c>
      <c r="S237" s="126">
        <f>'8e'!S18</f>
        <v>0</v>
      </c>
      <c r="T237" s="126">
        <f>'8e'!T18</f>
        <v>0</v>
      </c>
      <c r="U237" s="147"/>
    </row>
    <row r="238" spans="3:21" s="167" customFormat="1">
      <c r="C238" s="26"/>
      <c r="D238" s="26"/>
      <c r="E238" s="26"/>
      <c r="F238" s="26"/>
      <c r="G238" s="26"/>
      <c r="H238" s="140"/>
      <c r="I238" s="140"/>
      <c r="J238" s="140"/>
      <c r="K238" s="140"/>
      <c r="L238" s="140"/>
      <c r="M238" s="140"/>
      <c r="N238" s="140"/>
      <c r="O238" s="140"/>
      <c r="P238" s="140"/>
      <c r="Q238" s="140"/>
      <c r="R238" s="140"/>
      <c r="S238" s="140"/>
      <c r="T238" s="140"/>
      <c r="U238" s="147"/>
    </row>
    <row r="239" spans="3:21" s="167" customFormat="1">
      <c r="C239" s="25" t="s">
        <v>284</v>
      </c>
      <c r="D239" s="27"/>
      <c r="E239" s="27" t="s">
        <v>27</v>
      </c>
      <c r="H239" s="118">
        <f t="shared" ref="H239:T239" si="47">SUM(H241,H250)</f>
        <v>0</v>
      </c>
      <c r="I239" s="118">
        <f t="shared" si="47"/>
        <v>0</v>
      </c>
      <c r="J239" s="118">
        <f t="shared" si="47"/>
        <v>0</v>
      </c>
      <c r="K239" s="118">
        <f t="shared" si="47"/>
        <v>0</v>
      </c>
      <c r="L239" s="118">
        <f t="shared" si="47"/>
        <v>0</v>
      </c>
      <c r="M239" s="118">
        <f t="shared" si="47"/>
        <v>0</v>
      </c>
      <c r="N239" s="118">
        <f t="shared" si="47"/>
        <v>0</v>
      </c>
      <c r="O239" s="118">
        <f t="shared" si="47"/>
        <v>0</v>
      </c>
      <c r="P239" s="118">
        <f t="shared" si="47"/>
        <v>0</v>
      </c>
      <c r="Q239" s="118">
        <f t="shared" si="47"/>
        <v>0</v>
      </c>
      <c r="R239" s="118">
        <f t="shared" si="47"/>
        <v>0</v>
      </c>
      <c r="S239" s="118">
        <f t="shared" si="47"/>
        <v>0</v>
      </c>
      <c r="T239" s="118">
        <f t="shared" si="47"/>
        <v>0</v>
      </c>
      <c r="U239" s="147"/>
    </row>
    <row r="240" spans="3:21" s="167" customFormat="1">
      <c r="H240" s="117"/>
      <c r="I240" s="117"/>
      <c r="J240" s="117"/>
      <c r="K240" s="117"/>
      <c r="L240" s="117"/>
      <c r="M240" s="117"/>
      <c r="N240" s="117"/>
      <c r="O240" s="117"/>
      <c r="P240" s="117"/>
      <c r="Q240" s="117"/>
      <c r="R240" s="117"/>
      <c r="S240" s="117"/>
      <c r="T240" s="117"/>
      <c r="U240" s="147"/>
    </row>
    <row r="241" spans="3:21" s="167" customFormat="1">
      <c r="C241" s="25" t="s">
        <v>380</v>
      </c>
      <c r="D241" s="27"/>
      <c r="E241" s="27" t="s">
        <v>27</v>
      </c>
      <c r="F241" s="27"/>
      <c r="G241" s="27"/>
      <c r="H241" s="126">
        <f t="shared" ref="H241:T241" si="48">SUM(H242:H249)</f>
        <v>0</v>
      </c>
      <c r="I241" s="126">
        <f t="shared" si="48"/>
        <v>0</v>
      </c>
      <c r="J241" s="126">
        <f t="shared" si="48"/>
        <v>0</v>
      </c>
      <c r="K241" s="126">
        <f t="shared" si="48"/>
        <v>0</v>
      </c>
      <c r="L241" s="126">
        <f t="shared" si="48"/>
        <v>0</v>
      </c>
      <c r="M241" s="126">
        <f t="shared" si="48"/>
        <v>0</v>
      </c>
      <c r="N241" s="126">
        <f t="shared" si="48"/>
        <v>0</v>
      </c>
      <c r="O241" s="126">
        <f t="shared" si="48"/>
        <v>0</v>
      </c>
      <c r="P241" s="126">
        <f t="shared" si="48"/>
        <v>0</v>
      </c>
      <c r="Q241" s="126">
        <f t="shared" si="48"/>
        <v>0</v>
      </c>
      <c r="R241" s="126">
        <f t="shared" si="48"/>
        <v>0</v>
      </c>
      <c r="S241" s="126">
        <f t="shared" si="48"/>
        <v>0</v>
      </c>
      <c r="T241" s="126">
        <f t="shared" si="48"/>
        <v>0</v>
      </c>
      <c r="U241" s="147"/>
    </row>
    <row r="242" spans="3:21" s="167" customFormat="1">
      <c r="C242" s="33" t="s">
        <v>21</v>
      </c>
      <c r="D242" s="27"/>
      <c r="E242" s="27" t="s">
        <v>27</v>
      </c>
      <c r="H242" s="126">
        <f>'4'!H27</f>
        <v>0</v>
      </c>
      <c r="I242" s="126">
        <f>'4'!I27</f>
        <v>0</v>
      </c>
      <c r="J242" s="126">
        <f>'4'!J27</f>
        <v>0</v>
      </c>
      <c r="K242" s="126">
        <f>'4'!K27</f>
        <v>0</v>
      </c>
      <c r="L242" s="126">
        <f>'4'!L27</f>
        <v>0</v>
      </c>
      <c r="M242" s="126">
        <f>'4'!M27</f>
        <v>0</v>
      </c>
      <c r="N242" s="126">
        <f>'4'!N27</f>
        <v>0</v>
      </c>
      <c r="O242" s="126">
        <f>'4'!O27</f>
        <v>0</v>
      </c>
      <c r="P242" s="126">
        <f>'4'!P27</f>
        <v>0</v>
      </c>
      <c r="Q242" s="126">
        <f>'4'!Q27</f>
        <v>0</v>
      </c>
      <c r="R242" s="126">
        <f>'4'!R27</f>
        <v>0</v>
      </c>
      <c r="S242" s="126">
        <f>'4'!S27</f>
        <v>0</v>
      </c>
      <c r="T242" s="126">
        <f>'4'!T27</f>
        <v>0</v>
      </c>
      <c r="U242" s="147"/>
    </row>
    <row r="243" spans="3:21" s="167" customFormat="1">
      <c r="C243" s="33" t="s">
        <v>22</v>
      </c>
      <c r="D243" s="27"/>
      <c r="E243" s="27" t="s">
        <v>27</v>
      </c>
      <c r="H243" s="126">
        <f>'4'!H40</f>
        <v>0</v>
      </c>
      <c r="I243" s="126">
        <f>'4'!I40</f>
        <v>0</v>
      </c>
      <c r="J243" s="126">
        <f>'4'!J40</f>
        <v>0</v>
      </c>
      <c r="K243" s="126">
        <f>'4'!K40</f>
        <v>0</v>
      </c>
      <c r="L243" s="126">
        <f>'4'!L40</f>
        <v>0</v>
      </c>
      <c r="M243" s="126">
        <f>'4'!M40</f>
        <v>0</v>
      </c>
      <c r="N243" s="126">
        <f>'4'!N40</f>
        <v>0</v>
      </c>
      <c r="O243" s="126">
        <f>'4'!O40</f>
        <v>0</v>
      </c>
      <c r="P243" s="126">
        <f>'4'!P40</f>
        <v>0</v>
      </c>
      <c r="Q243" s="126">
        <f>'4'!Q40</f>
        <v>0</v>
      </c>
      <c r="R243" s="126">
        <f>'4'!R40</f>
        <v>0</v>
      </c>
      <c r="S243" s="126">
        <f>'4'!S40</f>
        <v>0</v>
      </c>
      <c r="T243" s="126">
        <f>'4'!T40</f>
        <v>0</v>
      </c>
      <c r="U243" s="147"/>
    </row>
    <row r="244" spans="3:21" s="167" customFormat="1">
      <c r="C244" s="33" t="s">
        <v>348</v>
      </c>
      <c r="D244" s="27"/>
      <c r="E244" s="27" t="s">
        <v>27</v>
      </c>
      <c r="H244" s="126">
        <f>'4'!H53</f>
        <v>0</v>
      </c>
      <c r="I244" s="126">
        <f>'4'!I53</f>
        <v>0</v>
      </c>
      <c r="J244" s="126">
        <f>'4'!J53</f>
        <v>0</v>
      </c>
      <c r="K244" s="126">
        <f>'4'!K53</f>
        <v>0</v>
      </c>
      <c r="L244" s="126">
        <f>'4'!L53</f>
        <v>0</v>
      </c>
      <c r="M244" s="126">
        <f>'4'!M53</f>
        <v>0</v>
      </c>
      <c r="N244" s="126">
        <f>'4'!N53</f>
        <v>0</v>
      </c>
      <c r="O244" s="126">
        <f>'4'!O53</f>
        <v>0</v>
      </c>
      <c r="P244" s="126">
        <f>'4'!P53</f>
        <v>0</v>
      </c>
      <c r="Q244" s="126">
        <f>'4'!Q53</f>
        <v>0</v>
      </c>
      <c r="R244" s="126">
        <f>'4'!R53</f>
        <v>0</v>
      </c>
      <c r="S244" s="126">
        <f>'4'!S53</f>
        <v>0</v>
      </c>
      <c r="T244" s="126">
        <f>'4'!T53</f>
        <v>0</v>
      </c>
      <c r="U244" s="147"/>
    </row>
    <row r="245" spans="3:21" s="167" customFormat="1">
      <c r="C245" s="33" t="s">
        <v>349</v>
      </c>
      <c r="D245" s="27"/>
      <c r="E245" s="27" t="s">
        <v>27</v>
      </c>
      <c r="H245" s="126">
        <f>'4'!H66</f>
        <v>0</v>
      </c>
      <c r="I245" s="126">
        <f>'4'!I66</f>
        <v>0</v>
      </c>
      <c r="J245" s="126">
        <f>'4'!J66</f>
        <v>0</v>
      </c>
      <c r="K245" s="126">
        <f>'4'!K66</f>
        <v>0</v>
      </c>
      <c r="L245" s="126">
        <f>'4'!L66</f>
        <v>0</v>
      </c>
      <c r="M245" s="126">
        <f>'4'!M66</f>
        <v>0</v>
      </c>
      <c r="N245" s="126">
        <f>'4'!N66</f>
        <v>0</v>
      </c>
      <c r="O245" s="126">
        <f>'4'!O66</f>
        <v>0</v>
      </c>
      <c r="P245" s="126">
        <f>'4'!P66</f>
        <v>0</v>
      </c>
      <c r="Q245" s="126">
        <f>'4'!Q66</f>
        <v>0</v>
      </c>
      <c r="R245" s="126">
        <f>'4'!R66</f>
        <v>0</v>
      </c>
      <c r="S245" s="126">
        <f>'4'!S66</f>
        <v>0</v>
      </c>
      <c r="T245" s="126">
        <f>'4'!T66</f>
        <v>0</v>
      </c>
      <c r="U245" s="147"/>
    </row>
    <row r="246" spans="3:21" s="167" customFormat="1">
      <c r="C246" s="33" t="s">
        <v>378</v>
      </c>
      <c r="D246" s="27"/>
      <c r="E246" s="27" t="s">
        <v>27</v>
      </c>
      <c r="H246" s="126">
        <f>'4'!H79</f>
        <v>0</v>
      </c>
      <c r="I246" s="126">
        <f>'4'!I79</f>
        <v>0</v>
      </c>
      <c r="J246" s="126">
        <f>'4'!J79</f>
        <v>0</v>
      </c>
      <c r="K246" s="126">
        <f>'4'!K79</f>
        <v>0</v>
      </c>
      <c r="L246" s="126">
        <f>'4'!L79</f>
        <v>0</v>
      </c>
      <c r="M246" s="126">
        <f>'4'!M79</f>
        <v>0</v>
      </c>
      <c r="N246" s="126">
        <f>'4'!N79</f>
        <v>0</v>
      </c>
      <c r="O246" s="126">
        <f>'4'!O79</f>
        <v>0</v>
      </c>
      <c r="P246" s="126">
        <f>'4'!P79</f>
        <v>0</v>
      </c>
      <c r="Q246" s="126">
        <f>'4'!Q79</f>
        <v>0</v>
      </c>
      <c r="R246" s="126">
        <f>'4'!R79</f>
        <v>0</v>
      </c>
      <c r="S246" s="126">
        <f>'4'!S79</f>
        <v>0</v>
      </c>
      <c r="T246" s="126">
        <f>'4'!T79</f>
        <v>0</v>
      </c>
      <c r="U246" s="147"/>
    </row>
    <row r="247" spans="3:21" s="167" customFormat="1">
      <c r="C247" s="33" t="s">
        <v>23</v>
      </c>
      <c r="D247" s="27"/>
      <c r="E247" s="27" t="s">
        <v>27</v>
      </c>
      <c r="H247" s="126">
        <f>'4'!H92</f>
        <v>0</v>
      </c>
      <c r="I247" s="126">
        <f>'4'!I92</f>
        <v>0</v>
      </c>
      <c r="J247" s="126">
        <f>'4'!J92</f>
        <v>0</v>
      </c>
      <c r="K247" s="126">
        <f>'4'!K92</f>
        <v>0</v>
      </c>
      <c r="L247" s="126">
        <f>'4'!L92</f>
        <v>0</v>
      </c>
      <c r="M247" s="126">
        <f>'4'!M92</f>
        <v>0</v>
      </c>
      <c r="N247" s="126">
        <f>'4'!N92</f>
        <v>0</v>
      </c>
      <c r="O247" s="126">
        <f>'4'!O92</f>
        <v>0</v>
      </c>
      <c r="P247" s="126">
        <f>'4'!P92</f>
        <v>0</v>
      </c>
      <c r="Q247" s="126">
        <f>'4'!Q92</f>
        <v>0</v>
      </c>
      <c r="R247" s="126">
        <f>'4'!R92</f>
        <v>0</v>
      </c>
      <c r="S247" s="126">
        <f>'4'!S92</f>
        <v>0</v>
      </c>
      <c r="T247" s="126">
        <f>'4'!T92</f>
        <v>0</v>
      </c>
      <c r="U247" s="147"/>
    </row>
    <row r="248" spans="3:21" s="167" customFormat="1">
      <c r="C248" s="33" t="s">
        <v>24</v>
      </c>
      <c r="D248" s="27"/>
      <c r="E248" s="27" t="s">
        <v>27</v>
      </c>
      <c r="H248" s="126">
        <f>'4'!H105</f>
        <v>0</v>
      </c>
      <c r="I248" s="126">
        <f>'4'!I105</f>
        <v>0</v>
      </c>
      <c r="J248" s="126">
        <f>'4'!J105</f>
        <v>0</v>
      </c>
      <c r="K248" s="126">
        <f>'4'!K105</f>
        <v>0</v>
      </c>
      <c r="L248" s="126">
        <f>'4'!L105</f>
        <v>0</v>
      </c>
      <c r="M248" s="126">
        <f>'4'!M105</f>
        <v>0</v>
      </c>
      <c r="N248" s="126">
        <f>'4'!N105</f>
        <v>0</v>
      </c>
      <c r="O248" s="126">
        <f>'4'!O105</f>
        <v>0</v>
      </c>
      <c r="P248" s="126">
        <f>'4'!P105</f>
        <v>0</v>
      </c>
      <c r="Q248" s="126">
        <f>'4'!Q105</f>
        <v>0</v>
      </c>
      <c r="R248" s="126">
        <f>'4'!R105</f>
        <v>0</v>
      </c>
      <c r="S248" s="126">
        <f>'4'!S105</f>
        <v>0</v>
      </c>
      <c r="T248" s="126">
        <f>'4'!T105</f>
        <v>0</v>
      </c>
      <c r="U248" s="147"/>
    </row>
    <row r="249" spans="3:21" s="167" customFormat="1">
      <c r="C249" s="33" t="s">
        <v>25</v>
      </c>
      <c r="D249" s="27"/>
      <c r="E249" s="27" t="s">
        <v>27</v>
      </c>
      <c r="H249" s="126">
        <f>'4'!H118</f>
        <v>0</v>
      </c>
      <c r="I249" s="126">
        <f>'4'!I118</f>
        <v>0</v>
      </c>
      <c r="J249" s="126">
        <f>'4'!J118</f>
        <v>0</v>
      </c>
      <c r="K249" s="126">
        <f>'4'!K118</f>
        <v>0</v>
      </c>
      <c r="L249" s="126">
        <f>'4'!L118</f>
        <v>0</v>
      </c>
      <c r="M249" s="126">
        <f>'4'!M118</f>
        <v>0</v>
      </c>
      <c r="N249" s="126">
        <f>'4'!N118</f>
        <v>0</v>
      </c>
      <c r="O249" s="126">
        <f>'4'!O118</f>
        <v>0</v>
      </c>
      <c r="P249" s="126">
        <f>'4'!P118</f>
        <v>0</v>
      </c>
      <c r="Q249" s="126">
        <f>'4'!Q118</f>
        <v>0</v>
      </c>
      <c r="R249" s="126">
        <f>'4'!R118</f>
        <v>0</v>
      </c>
      <c r="S249" s="126">
        <f>'4'!S118</f>
        <v>0</v>
      </c>
      <c r="T249" s="126">
        <f>'4'!T118</f>
        <v>0</v>
      </c>
      <c r="U249" s="147"/>
    </row>
    <row r="250" spans="3:21" s="167" customFormat="1">
      <c r="C250" s="25" t="s">
        <v>379</v>
      </c>
      <c r="D250" s="27"/>
      <c r="E250" s="27" t="s">
        <v>27</v>
      </c>
      <c r="F250" s="27"/>
      <c r="G250" s="27"/>
      <c r="H250" s="121">
        <f t="shared" ref="H250:T250" si="49">SUM(H251:H260)</f>
        <v>0</v>
      </c>
      <c r="I250" s="121">
        <f t="shared" si="49"/>
        <v>0</v>
      </c>
      <c r="J250" s="121">
        <f t="shared" si="49"/>
        <v>0</v>
      </c>
      <c r="K250" s="121">
        <f t="shared" si="49"/>
        <v>0</v>
      </c>
      <c r="L250" s="121">
        <f t="shared" si="49"/>
        <v>0</v>
      </c>
      <c r="M250" s="121">
        <f t="shared" si="49"/>
        <v>0</v>
      </c>
      <c r="N250" s="121">
        <f t="shared" si="49"/>
        <v>0</v>
      </c>
      <c r="O250" s="121">
        <f t="shared" si="49"/>
        <v>0</v>
      </c>
      <c r="P250" s="121">
        <f t="shared" si="49"/>
        <v>0</v>
      </c>
      <c r="Q250" s="121">
        <f t="shared" si="49"/>
        <v>0</v>
      </c>
      <c r="R250" s="121">
        <f t="shared" si="49"/>
        <v>0</v>
      </c>
      <c r="S250" s="121">
        <f t="shared" si="49"/>
        <v>0</v>
      </c>
      <c r="T250" s="121">
        <f t="shared" si="49"/>
        <v>0</v>
      </c>
      <c r="U250" s="147"/>
    </row>
    <row r="251" spans="3:21" s="167" customFormat="1">
      <c r="C251" s="33" t="s">
        <v>375</v>
      </c>
      <c r="D251" s="27"/>
      <c r="E251" s="27" t="s">
        <v>27</v>
      </c>
      <c r="H251" s="121">
        <f>'4'!H134</f>
        <v>0</v>
      </c>
      <c r="I251" s="121">
        <f>'4'!I134</f>
        <v>0</v>
      </c>
      <c r="J251" s="121">
        <f>'4'!J134</f>
        <v>0</v>
      </c>
      <c r="K251" s="121">
        <f>'4'!K134</f>
        <v>0</v>
      </c>
      <c r="L251" s="121">
        <f>'4'!L134</f>
        <v>0</v>
      </c>
      <c r="M251" s="121">
        <f>'4'!M134</f>
        <v>0</v>
      </c>
      <c r="N251" s="121">
        <f>'4'!N134</f>
        <v>0</v>
      </c>
      <c r="O251" s="121">
        <f>'4'!O134</f>
        <v>0</v>
      </c>
      <c r="P251" s="121">
        <f>'4'!P134</f>
        <v>0</v>
      </c>
      <c r="Q251" s="121">
        <f>'4'!Q134</f>
        <v>0</v>
      </c>
      <c r="R251" s="121">
        <f>'4'!R134</f>
        <v>0</v>
      </c>
      <c r="S251" s="121">
        <f>'4'!S134</f>
        <v>0</v>
      </c>
      <c r="T251" s="121">
        <f>'4'!T134</f>
        <v>0</v>
      </c>
      <c r="U251" s="147"/>
    </row>
    <row r="252" spans="3:21" s="167" customFormat="1">
      <c r="C252" s="33" t="s">
        <v>376</v>
      </c>
      <c r="D252" s="27"/>
      <c r="E252" s="27" t="s">
        <v>27</v>
      </c>
      <c r="H252" s="121">
        <f>'4'!H135</f>
        <v>0</v>
      </c>
      <c r="I252" s="121">
        <f>'4'!I135</f>
        <v>0</v>
      </c>
      <c r="J252" s="121">
        <f>'4'!J135</f>
        <v>0</v>
      </c>
      <c r="K252" s="121">
        <f>'4'!K135</f>
        <v>0</v>
      </c>
      <c r="L252" s="121">
        <f>'4'!L135</f>
        <v>0</v>
      </c>
      <c r="M252" s="121">
        <f>'4'!M135</f>
        <v>0</v>
      </c>
      <c r="N252" s="121">
        <f>'4'!N135</f>
        <v>0</v>
      </c>
      <c r="O252" s="121">
        <f>'4'!O135</f>
        <v>0</v>
      </c>
      <c r="P252" s="121">
        <f>'4'!P135</f>
        <v>0</v>
      </c>
      <c r="Q252" s="121">
        <f>'4'!Q135</f>
        <v>0</v>
      </c>
      <c r="R252" s="121">
        <f>'4'!R135</f>
        <v>0</v>
      </c>
      <c r="S252" s="121">
        <f>'4'!S135</f>
        <v>0</v>
      </c>
      <c r="T252" s="121">
        <f>'4'!T135</f>
        <v>0</v>
      </c>
      <c r="U252" s="147"/>
    </row>
    <row r="253" spans="3:21" s="167" customFormat="1">
      <c r="C253" s="33" t="s">
        <v>394</v>
      </c>
      <c r="D253" s="27"/>
      <c r="E253" s="27" t="s">
        <v>27</v>
      </c>
      <c r="H253" s="121">
        <f>'4'!H136</f>
        <v>0</v>
      </c>
      <c r="I253" s="121">
        <f>'4'!I136</f>
        <v>0</v>
      </c>
      <c r="J253" s="121">
        <f>'4'!J136</f>
        <v>0</v>
      </c>
      <c r="K253" s="121">
        <f>'4'!K136</f>
        <v>0</v>
      </c>
      <c r="L253" s="121">
        <f>'4'!L136</f>
        <v>0</v>
      </c>
      <c r="M253" s="121">
        <f>'4'!M136</f>
        <v>0</v>
      </c>
      <c r="N253" s="121">
        <f>'4'!N136</f>
        <v>0</v>
      </c>
      <c r="O253" s="121">
        <f>'4'!O136</f>
        <v>0</v>
      </c>
      <c r="P253" s="121">
        <f>'4'!P136</f>
        <v>0</v>
      </c>
      <c r="Q253" s="121">
        <f>'4'!Q136</f>
        <v>0</v>
      </c>
      <c r="R253" s="121">
        <f>'4'!R136</f>
        <v>0</v>
      </c>
      <c r="S253" s="121">
        <f>'4'!S136</f>
        <v>0</v>
      </c>
      <c r="T253" s="121">
        <f>'4'!T136</f>
        <v>0</v>
      </c>
      <c r="U253" s="147"/>
    </row>
    <row r="254" spans="3:21" s="189" customFormat="1">
      <c r="C254" s="33" t="s">
        <v>495</v>
      </c>
      <c r="D254" s="27"/>
      <c r="E254" s="27" t="s">
        <v>27</v>
      </c>
      <c r="H254" s="121">
        <f>'4'!H137</f>
        <v>0</v>
      </c>
      <c r="I254" s="121">
        <f>'4'!I137</f>
        <v>0</v>
      </c>
      <c r="J254" s="121">
        <f>'4'!J137</f>
        <v>0</v>
      </c>
      <c r="K254" s="121">
        <f>'4'!K137</f>
        <v>0</v>
      </c>
      <c r="L254" s="121">
        <f>'4'!L137</f>
        <v>0</v>
      </c>
      <c r="M254" s="121">
        <f>'4'!M137</f>
        <v>0</v>
      </c>
      <c r="N254" s="121">
        <f>'4'!N137</f>
        <v>0</v>
      </c>
      <c r="O254" s="121">
        <f>'4'!O137</f>
        <v>0</v>
      </c>
      <c r="P254" s="121">
        <f>'4'!P137</f>
        <v>0</v>
      </c>
      <c r="Q254" s="121">
        <f>'4'!Q137</f>
        <v>0</v>
      </c>
      <c r="R254" s="121">
        <f>'4'!R137</f>
        <v>0</v>
      </c>
      <c r="S254" s="121">
        <f>'4'!S137</f>
        <v>0</v>
      </c>
      <c r="T254" s="121">
        <f>'4'!T137</f>
        <v>0</v>
      </c>
      <c r="U254" s="147"/>
    </row>
    <row r="255" spans="3:21" s="189" customFormat="1">
      <c r="C255" s="33" t="s">
        <v>496</v>
      </c>
      <c r="D255" s="27"/>
      <c r="E255" s="27" t="s">
        <v>27</v>
      </c>
      <c r="H255" s="121">
        <f>'4'!H138</f>
        <v>0</v>
      </c>
      <c r="I255" s="121">
        <f>'4'!I138</f>
        <v>0</v>
      </c>
      <c r="J255" s="121">
        <f>'4'!J138</f>
        <v>0</v>
      </c>
      <c r="K255" s="121">
        <f>'4'!K138</f>
        <v>0</v>
      </c>
      <c r="L255" s="121">
        <f>'4'!L138</f>
        <v>0</v>
      </c>
      <c r="M255" s="121">
        <f>'4'!M138</f>
        <v>0</v>
      </c>
      <c r="N255" s="121">
        <f>'4'!N138</f>
        <v>0</v>
      </c>
      <c r="O255" s="121">
        <f>'4'!O138</f>
        <v>0</v>
      </c>
      <c r="P255" s="121">
        <f>'4'!P138</f>
        <v>0</v>
      </c>
      <c r="Q255" s="121">
        <f>'4'!Q138</f>
        <v>0</v>
      </c>
      <c r="R255" s="121">
        <f>'4'!R138</f>
        <v>0</v>
      </c>
      <c r="S255" s="121">
        <f>'4'!S138</f>
        <v>0</v>
      </c>
      <c r="T255" s="121">
        <f>'4'!T138</f>
        <v>0</v>
      </c>
      <c r="U255" s="147"/>
    </row>
    <row r="256" spans="3:21" s="189" customFormat="1">
      <c r="C256" s="33" t="s">
        <v>497</v>
      </c>
      <c r="D256" s="27"/>
      <c r="E256" s="27" t="s">
        <v>27</v>
      </c>
      <c r="H256" s="121">
        <f>'4'!H139</f>
        <v>0</v>
      </c>
      <c r="I256" s="121">
        <f>'4'!I139</f>
        <v>0</v>
      </c>
      <c r="J256" s="121">
        <f>'4'!J139</f>
        <v>0</v>
      </c>
      <c r="K256" s="121">
        <f>'4'!K139</f>
        <v>0</v>
      </c>
      <c r="L256" s="121">
        <f>'4'!L139</f>
        <v>0</v>
      </c>
      <c r="M256" s="121">
        <f>'4'!M139</f>
        <v>0</v>
      </c>
      <c r="N256" s="121">
        <f>'4'!N139</f>
        <v>0</v>
      </c>
      <c r="O256" s="121">
        <f>'4'!O139</f>
        <v>0</v>
      </c>
      <c r="P256" s="121">
        <f>'4'!P139</f>
        <v>0</v>
      </c>
      <c r="Q256" s="121">
        <f>'4'!Q139</f>
        <v>0</v>
      </c>
      <c r="R256" s="121">
        <f>'4'!R139</f>
        <v>0</v>
      </c>
      <c r="S256" s="121">
        <f>'4'!S139</f>
        <v>0</v>
      </c>
      <c r="T256" s="121">
        <f>'4'!T139</f>
        <v>0</v>
      </c>
      <c r="U256" s="147"/>
    </row>
    <row r="257" spans="2:21" s="189" customFormat="1">
      <c r="C257" s="33" t="s">
        <v>498</v>
      </c>
      <c r="D257" s="27"/>
      <c r="E257" s="27" t="s">
        <v>27</v>
      </c>
      <c r="H257" s="121">
        <f>'4'!H140</f>
        <v>0</v>
      </c>
      <c r="I257" s="121">
        <f>'4'!I140</f>
        <v>0</v>
      </c>
      <c r="J257" s="121">
        <f>'4'!J140</f>
        <v>0</v>
      </c>
      <c r="K257" s="121">
        <f>'4'!K140</f>
        <v>0</v>
      </c>
      <c r="L257" s="121">
        <f>'4'!L140</f>
        <v>0</v>
      </c>
      <c r="M257" s="121">
        <f>'4'!M140</f>
        <v>0</v>
      </c>
      <c r="N257" s="121">
        <f>'4'!N140</f>
        <v>0</v>
      </c>
      <c r="O257" s="121">
        <f>'4'!O140</f>
        <v>0</v>
      </c>
      <c r="P257" s="121">
        <f>'4'!P140</f>
        <v>0</v>
      </c>
      <c r="Q257" s="121">
        <f>'4'!Q140</f>
        <v>0</v>
      </c>
      <c r="R257" s="121">
        <f>'4'!R140</f>
        <v>0</v>
      </c>
      <c r="S257" s="121">
        <f>'4'!S140</f>
        <v>0</v>
      </c>
      <c r="T257" s="121">
        <f>'4'!T140</f>
        <v>0</v>
      </c>
      <c r="U257" s="147"/>
    </row>
    <row r="258" spans="2:21" s="189" customFormat="1">
      <c r="C258" s="33" t="s">
        <v>499</v>
      </c>
      <c r="D258" s="27"/>
      <c r="E258" s="27" t="s">
        <v>27</v>
      </c>
      <c r="H258" s="121">
        <f>'4'!H141</f>
        <v>0</v>
      </c>
      <c r="I258" s="121">
        <f>'4'!I141</f>
        <v>0</v>
      </c>
      <c r="J258" s="121">
        <f>'4'!J141</f>
        <v>0</v>
      </c>
      <c r="K258" s="121">
        <f>'4'!K141</f>
        <v>0</v>
      </c>
      <c r="L258" s="121">
        <f>'4'!L141</f>
        <v>0</v>
      </c>
      <c r="M258" s="121">
        <f>'4'!M141</f>
        <v>0</v>
      </c>
      <c r="N258" s="121">
        <f>'4'!N141</f>
        <v>0</v>
      </c>
      <c r="O258" s="121">
        <f>'4'!O141</f>
        <v>0</v>
      </c>
      <c r="P258" s="121">
        <f>'4'!P141</f>
        <v>0</v>
      </c>
      <c r="Q258" s="121">
        <f>'4'!Q141</f>
        <v>0</v>
      </c>
      <c r="R258" s="121">
        <f>'4'!R141</f>
        <v>0</v>
      </c>
      <c r="S258" s="121">
        <f>'4'!S141</f>
        <v>0</v>
      </c>
      <c r="T258" s="121">
        <f>'4'!T141</f>
        <v>0</v>
      </c>
      <c r="U258" s="147"/>
    </row>
    <row r="259" spans="2:21" s="189" customFormat="1">
      <c r="C259" s="33" t="s">
        <v>500</v>
      </c>
      <c r="D259" s="27"/>
      <c r="E259" s="27" t="s">
        <v>27</v>
      </c>
      <c r="H259" s="121">
        <f>'4'!H142</f>
        <v>0</v>
      </c>
      <c r="I259" s="121">
        <f>'4'!I142</f>
        <v>0</v>
      </c>
      <c r="J259" s="121">
        <f>'4'!J142</f>
        <v>0</v>
      </c>
      <c r="K259" s="121">
        <f>'4'!K142</f>
        <v>0</v>
      </c>
      <c r="L259" s="121">
        <f>'4'!L142</f>
        <v>0</v>
      </c>
      <c r="M259" s="121">
        <f>'4'!M142</f>
        <v>0</v>
      </c>
      <c r="N259" s="121">
        <f>'4'!N142</f>
        <v>0</v>
      </c>
      <c r="O259" s="121">
        <f>'4'!O142</f>
        <v>0</v>
      </c>
      <c r="P259" s="121">
        <f>'4'!P142</f>
        <v>0</v>
      </c>
      <c r="Q259" s="121">
        <f>'4'!Q142</f>
        <v>0</v>
      </c>
      <c r="R259" s="121">
        <f>'4'!R142</f>
        <v>0</v>
      </c>
      <c r="S259" s="121">
        <f>'4'!S142</f>
        <v>0</v>
      </c>
      <c r="T259" s="121">
        <f>'4'!T142</f>
        <v>0</v>
      </c>
      <c r="U259" s="147"/>
    </row>
    <row r="260" spans="2:21" s="167" customFormat="1">
      <c r="C260" s="164" t="str">
        <f>C136</f>
        <v>Additional project - Please specify</v>
      </c>
      <c r="D260" s="27"/>
      <c r="E260" s="27" t="s">
        <v>27</v>
      </c>
      <c r="H260" s="121">
        <f>'4'!H143</f>
        <v>0</v>
      </c>
      <c r="I260" s="121">
        <f>'4'!I143</f>
        <v>0</v>
      </c>
      <c r="J260" s="121">
        <f>'4'!J143</f>
        <v>0</v>
      </c>
      <c r="K260" s="121">
        <f>'4'!K143</f>
        <v>0</v>
      </c>
      <c r="L260" s="121">
        <f>'4'!L143</f>
        <v>0</v>
      </c>
      <c r="M260" s="121">
        <f>'4'!M143</f>
        <v>0</v>
      </c>
      <c r="N260" s="121">
        <f>'4'!N143</f>
        <v>0</v>
      </c>
      <c r="O260" s="121">
        <f>'4'!O143</f>
        <v>0</v>
      </c>
      <c r="P260" s="121">
        <f>'4'!P143</f>
        <v>0</v>
      </c>
      <c r="Q260" s="121">
        <f>'4'!Q143</f>
        <v>0</v>
      </c>
      <c r="R260" s="121">
        <f>'4'!R143</f>
        <v>0</v>
      </c>
      <c r="S260" s="121">
        <f>'4'!S143</f>
        <v>0</v>
      </c>
      <c r="T260" s="121">
        <f>'4'!T143</f>
        <v>0</v>
      </c>
      <c r="U260" s="147"/>
    </row>
    <row r="261" spans="2:21" s="167" customFormat="1">
      <c r="C261" s="33"/>
      <c r="D261" s="27"/>
      <c r="E261" s="27"/>
      <c r="F261" s="27"/>
      <c r="G261" s="27"/>
      <c r="H261" s="141"/>
      <c r="I261" s="141"/>
      <c r="J261" s="141"/>
      <c r="K261" s="141"/>
      <c r="L261" s="141"/>
      <c r="M261" s="141"/>
      <c r="N261" s="141"/>
      <c r="O261" s="141"/>
      <c r="P261" s="141"/>
      <c r="Q261" s="141"/>
      <c r="R261" s="141"/>
      <c r="S261" s="141"/>
      <c r="T261" s="141"/>
      <c r="U261" s="152"/>
    </row>
    <row r="262" spans="2:21" s="167" customFormat="1">
      <c r="C262" s="190" t="s">
        <v>508</v>
      </c>
      <c r="D262" s="66"/>
      <c r="E262" s="27" t="s">
        <v>27</v>
      </c>
      <c r="H262" s="126">
        <f>'4'!H145</f>
        <v>0</v>
      </c>
      <c r="I262" s="126">
        <f>'4'!I145</f>
        <v>0</v>
      </c>
      <c r="J262" s="126">
        <f>'4'!J145</f>
        <v>0</v>
      </c>
      <c r="K262" s="126">
        <f>'4'!K145</f>
        <v>0</v>
      </c>
      <c r="L262" s="126">
        <f>'4'!L145</f>
        <v>0</v>
      </c>
      <c r="M262" s="126">
        <f>'4'!M145</f>
        <v>0</v>
      </c>
      <c r="N262" s="126">
        <f>'4'!N145</f>
        <v>0</v>
      </c>
      <c r="O262" s="126">
        <f>'4'!O145</f>
        <v>0</v>
      </c>
      <c r="P262" s="126">
        <f>'4'!P145</f>
        <v>0</v>
      </c>
      <c r="Q262" s="126">
        <f>'4'!Q145</f>
        <v>0</v>
      </c>
      <c r="R262" s="126">
        <f>'4'!R145</f>
        <v>0</v>
      </c>
      <c r="S262" s="126">
        <f>'4'!S145</f>
        <v>0</v>
      </c>
      <c r="T262" s="126">
        <f>'4'!T145</f>
        <v>0</v>
      </c>
    </row>
    <row r="263" spans="2:21" s="167" customFormat="1"/>
    <row r="264" spans="2:21" s="167" customFormat="1">
      <c r="C264" s="25" t="s">
        <v>285</v>
      </c>
      <c r="D264" s="27"/>
      <c r="E264" s="27" t="s">
        <v>27</v>
      </c>
      <c r="H264" s="126">
        <f>'3'!H23</f>
        <v>0</v>
      </c>
      <c r="I264" s="126">
        <f>'3'!I23</f>
        <v>0</v>
      </c>
      <c r="J264" s="126">
        <f>'3'!J23</f>
        <v>0</v>
      </c>
      <c r="K264" s="126">
        <f>'3'!K23</f>
        <v>0</v>
      </c>
      <c r="L264" s="126">
        <f>'3'!L23</f>
        <v>0</v>
      </c>
      <c r="M264" s="126">
        <f>'3'!M23</f>
        <v>0</v>
      </c>
      <c r="N264" s="126">
        <f>'3'!N23</f>
        <v>0</v>
      </c>
      <c r="O264" s="126">
        <f>'3'!O23</f>
        <v>0</v>
      </c>
      <c r="P264" s="126">
        <f>'3'!P23</f>
        <v>0</v>
      </c>
      <c r="Q264" s="126">
        <f>'3'!Q23</f>
        <v>0</v>
      </c>
      <c r="R264" s="126">
        <f>'3'!R23</f>
        <v>0</v>
      </c>
      <c r="S264" s="126">
        <f>'3'!S23</f>
        <v>0</v>
      </c>
      <c r="T264" s="126">
        <f>'3'!T23</f>
        <v>0</v>
      </c>
      <c r="U264" s="147"/>
    </row>
    <row r="265" spans="2:21" s="30" customFormat="1">
      <c r="H265" s="142"/>
      <c r="I265" s="142"/>
      <c r="J265" s="142"/>
      <c r="K265" s="142"/>
      <c r="L265" s="142"/>
      <c r="M265" s="142"/>
      <c r="N265" s="142"/>
      <c r="O265" s="142"/>
      <c r="P265" s="142"/>
      <c r="Q265" s="142"/>
      <c r="R265" s="142"/>
      <c r="S265" s="142"/>
      <c r="T265" s="142"/>
      <c r="U265" s="150"/>
    </row>
    <row r="266" spans="2:21" s="167" customFormat="1">
      <c r="H266" s="117"/>
      <c r="I266" s="117"/>
      <c r="J266" s="117"/>
      <c r="K266" s="117"/>
      <c r="L266" s="117"/>
      <c r="M266" s="117"/>
      <c r="N266" s="117"/>
      <c r="O266" s="117"/>
      <c r="P266" s="117"/>
      <c r="Q266" s="117"/>
      <c r="R266" s="117"/>
      <c r="S266" s="117"/>
      <c r="T266" s="117"/>
      <c r="U266" s="147"/>
    </row>
    <row r="267" spans="2:21" s="167" customFormat="1">
      <c r="B267" s="80" t="s">
        <v>353</v>
      </c>
      <c r="H267" s="117"/>
      <c r="I267" s="117"/>
      <c r="J267" s="117"/>
      <c r="K267" s="117"/>
      <c r="L267" s="117"/>
      <c r="M267" s="117"/>
      <c r="N267" s="117"/>
      <c r="O267" s="117"/>
      <c r="P267" s="117"/>
      <c r="Q267" s="117"/>
      <c r="R267" s="117"/>
      <c r="S267" s="117"/>
      <c r="T267" s="117"/>
      <c r="U267" s="147"/>
    </row>
    <row r="268" spans="2:21" s="167" customFormat="1">
      <c r="B268" s="80"/>
      <c r="D268" s="79"/>
      <c r="E268" s="79"/>
      <c r="F268" s="79"/>
      <c r="G268" s="79"/>
      <c r="H268" s="143"/>
      <c r="I268" s="143"/>
      <c r="J268" s="143"/>
      <c r="K268" s="143"/>
      <c r="L268" s="143"/>
      <c r="M268" s="143"/>
      <c r="N268" s="143"/>
      <c r="O268" s="143"/>
      <c r="P268" s="143"/>
      <c r="Q268" s="143"/>
      <c r="R268" s="143"/>
      <c r="S268" s="143"/>
      <c r="T268" s="143"/>
      <c r="U268" s="147"/>
    </row>
    <row r="269" spans="2:21" s="167" customFormat="1">
      <c r="C269" s="167" t="s">
        <v>29</v>
      </c>
      <c r="D269" s="27"/>
      <c r="E269" s="27" t="s">
        <v>27</v>
      </c>
      <c r="H269" s="126">
        <f t="shared" ref="H269:T269" si="50">H145-H21</f>
        <v>0</v>
      </c>
      <c r="I269" s="126">
        <f t="shared" si="50"/>
        <v>0</v>
      </c>
      <c r="J269" s="126">
        <f t="shared" si="50"/>
        <v>0</v>
      </c>
      <c r="K269" s="126">
        <f t="shared" si="50"/>
        <v>0</v>
      </c>
      <c r="L269" s="126">
        <f t="shared" si="50"/>
        <v>0</v>
      </c>
      <c r="M269" s="126">
        <f t="shared" si="50"/>
        <v>0</v>
      </c>
      <c r="N269" s="126">
        <f t="shared" si="50"/>
        <v>0</v>
      </c>
      <c r="O269" s="126">
        <f t="shared" si="50"/>
        <v>0</v>
      </c>
      <c r="P269" s="126">
        <f t="shared" si="50"/>
        <v>0</v>
      </c>
      <c r="Q269" s="126">
        <f t="shared" si="50"/>
        <v>0</v>
      </c>
      <c r="R269" s="126">
        <f t="shared" si="50"/>
        <v>0</v>
      </c>
      <c r="S269" s="126">
        <f t="shared" si="50"/>
        <v>0</v>
      </c>
      <c r="T269" s="126">
        <f t="shared" si="50"/>
        <v>0</v>
      </c>
    </row>
    <row r="270" spans="2:21" s="167" customFormat="1">
      <c r="C270" s="167" t="s">
        <v>221</v>
      </c>
      <c r="D270" s="27"/>
      <c r="E270" s="27" t="s">
        <v>27</v>
      </c>
      <c r="H270" s="126">
        <f t="shared" ref="H270:T270" si="51">H146-H22</f>
        <v>0</v>
      </c>
      <c r="I270" s="126">
        <f t="shared" si="51"/>
        <v>0</v>
      </c>
      <c r="J270" s="126">
        <f t="shared" si="51"/>
        <v>0</v>
      </c>
      <c r="K270" s="126">
        <f t="shared" si="51"/>
        <v>0</v>
      </c>
      <c r="L270" s="126">
        <f t="shared" si="51"/>
        <v>0</v>
      </c>
      <c r="M270" s="126">
        <f t="shared" si="51"/>
        <v>0</v>
      </c>
      <c r="N270" s="126">
        <f t="shared" si="51"/>
        <v>0</v>
      </c>
      <c r="O270" s="126">
        <f t="shared" si="51"/>
        <v>0</v>
      </c>
      <c r="P270" s="126">
        <f t="shared" si="51"/>
        <v>0</v>
      </c>
      <c r="Q270" s="126">
        <f t="shared" si="51"/>
        <v>0</v>
      </c>
      <c r="R270" s="126">
        <f t="shared" si="51"/>
        <v>0</v>
      </c>
      <c r="S270" s="126">
        <f t="shared" si="51"/>
        <v>0</v>
      </c>
      <c r="T270" s="126">
        <f t="shared" si="51"/>
        <v>0</v>
      </c>
      <c r="U270" s="147"/>
    </row>
    <row r="271" spans="2:21" s="167" customFormat="1"/>
    <row r="272" spans="2:21" s="167" customFormat="1">
      <c r="C272" s="25" t="s">
        <v>280</v>
      </c>
      <c r="D272" s="27"/>
      <c r="E272" s="27" t="s">
        <v>27</v>
      </c>
      <c r="H272" s="126">
        <f t="shared" ref="H272:T272" si="52">H148-H24</f>
        <v>0</v>
      </c>
      <c r="I272" s="126">
        <f t="shared" si="52"/>
        <v>0</v>
      </c>
      <c r="J272" s="126">
        <f t="shared" si="52"/>
        <v>0</v>
      </c>
      <c r="K272" s="126">
        <f t="shared" si="52"/>
        <v>0</v>
      </c>
      <c r="L272" s="126">
        <f t="shared" si="52"/>
        <v>0</v>
      </c>
      <c r="M272" s="126">
        <f t="shared" si="52"/>
        <v>0</v>
      </c>
      <c r="N272" s="126">
        <f t="shared" si="52"/>
        <v>0</v>
      </c>
      <c r="O272" s="126">
        <f t="shared" si="52"/>
        <v>0</v>
      </c>
      <c r="P272" s="126">
        <f t="shared" si="52"/>
        <v>0</v>
      </c>
      <c r="Q272" s="126">
        <f t="shared" si="52"/>
        <v>0</v>
      </c>
      <c r="R272" s="126">
        <f t="shared" si="52"/>
        <v>0</v>
      </c>
      <c r="S272" s="126">
        <f t="shared" si="52"/>
        <v>0</v>
      </c>
      <c r="T272" s="126">
        <f t="shared" si="52"/>
        <v>0</v>
      </c>
      <c r="U272" s="147"/>
    </row>
    <row r="273" spans="3:21" s="167" customFormat="1"/>
    <row r="274" spans="3:21" s="167" customFormat="1">
      <c r="C274" s="26" t="s">
        <v>433</v>
      </c>
      <c r="D274" s="27"/>
      <c r="E274" s="27" t="s">
        <v>27</v>
      </c>
      <c r="H274" s="126">
        <f t="shared" ref="H274:T274" si="53">H150-H26</f>
        <v>0</v>
      </c>
      <c r="I274" s="126">
        <f t="shared" si="53"/>
        <v>0</v>
      </c>
      <c r="J274" s="126">
        <f t="shared" si="53"/>
        <v>0</v>
      </c>
      <c r="K274" s="126">
        <f t="shared" si="53"/>
        <v>0</v>
      </c>
      <c r="L274" s="126">
        <f t="shared" si="53"/>
        <v>0</v>
      </c>
      <c r="M274" s="126">
        <f t="shared" si="53"/>
        <v>0</v>
      </c>
      <c r="N274" s="126">
        <f t="shared" si="53"/>
        <v>0</v>
      </c>
      <c r="O274" s="126">
        <f t="shared" si="53"/>
        <v>0</v>
      </c>
      <c r="P274" s="126">
        <f t="shared" si="53"/>
        <v>0</v>
      </c>
      <c r="Q274" s="126">
        <f t="shared" si="53"/>
        <v>0</v>
      </c>
      <c r="R274" s="126">
        <f t="shared" si="53"/>
        <v>0</v>
      </c>
      <c r="S274" s="126">
        <f t="shared" si="53"/>
        <v>0</v>
      </c>
      <c r="T274" s="126">
        <f t="shared" si="53"/>
        <v>0</v>
      </c>
      <c r="U274" s="147"/>
    </row>
    <row r="275" spans="3:21" s="167" customFormat="1">
      <c r="C275" s="184" t="s">
        <v>462</v>
      </c>
      <c r="D275" s="167" t="s">
        <v>429</v>
      </c>
      <c r="E275" s="27" t="s">
        <v>27</v>
      </c>
      <c r="H275" s="126">
        <f t="shared" ref="H275:T275" si="54">H151-H27</f>
        <v>0</v>
      </c>
      <c r="I275" s="126">
        <f t="shared" si="54"/>
        <v>0</v>
      </c>
      <c r="J275" s="126">
        <f t="shared" si="54"/>
        <v>0</v>
      </c>
      <c r="K275" s="126">
        <f t="shared" si="54"/>
        <v>0</v>
      </c>
      <c r="L275" s="126">
        <f t="shared" si="54"/>
        <v>0</v>
      </c>
      <c r="M275" s="126">
        <f t="shared" si="54"/>
        <v>0</v>
      </c>
      <c r="N275" s="126">
        <f t="shared" si="54"/>
        <v>0</v>
      </c>
      <c r="O275" s="126">
        <f t="shared" si="54"/>
        <v>0</v>
      </c>
      <c r="P275" s="126">
        <f t="shared" si="54"/>
        <v>0</v>
      </c>
      <c r="Q275" s="126">
        <f t="shared" si="54"/>
        <v>0</v>
      </c>
      <c r="R275" s="126">
        <f t="shared" si="54"/>
        <v>0</v>
      </c>
      <c r="S275" s="126">
        <f t="shared" si="54"/>
        <v>0</v>
      </c>
      <c r="T275" s="126">
        <f t="shared" si="54"/>
        <v>0</v>
      </c>
      <c r="U275" s="147"/>
    </row>
    <row r="276" spans="3:21" s="167" customFormat="1"/>
    <row r="277" spans="3:21" s="167" customFormat="1">
      <c r="C277" s="25" t="s">
        <v>146</v>
      </c>
      <c r="D277" s="27"/>
      <c r="E277" s="27" t="s">
        <v>27</v>
      </c>
      <c r="H277" s="126">
        <f t="shared" ref="H277:T277" si="55">H153-H29</f>
        <v>0</v>
      </c>
      <c r="I277" s="126">
        <f t="shared" si="55"/>
        <v>0</v>
      </c>
      <c r="J277" s="126">
        <f t="shared" si="55"/>
        <v>0</v>
      </c>
      <c r="K277" s="126">
        <f t="shared" si="55"/>
        <v>0</v>
      </c>
      <c r="L277" s="126">
        <f t="shared" si="55"/>
        <v>0</v>
      </c>
      <c r="M277" s="126">
        <f t="shared" si="55"/>
        <v>0</v>
      </c>
      <c r="N277" s="126">
        <f t="shared" si="55"/>
        <v>0</v>
      </c>
      <c r="O277" s="126">
        <f t="shared" si="55"/>
        <v>0</v>
      </c>
      <c r="P277" s="126">
        <f t="shared" si="55"/>
        <v>0</v>
      </c>
      <c r="Q277" s="126">
        <f t="shared" si="55"/>
        <v>0</v>
      </c>
      <c r="R277" s="126">
        <f t="shared" si="55"/>
        <v>0</v>
      </c>
      <c r="S277" s="126">
        <f t="shared" si="55"/>
        <v>0</v>
      </c>
      <c r="T277" s="126">
        <f t="shared" si="55"/>
        <v>0</v>
      </c>
      <c r="U277" s="147"/>
    </row>
    <row r="278" spans="3:21" s="167" customFormat="1">
      <c r="C278" s="25" t="s">
        <v>380</v>
      </c>
      <c r="E278" s="27" t="s">
        <v>27</v>
      </c>
      <c r="H278" s="126">
        <f t="shared" ref="H278:T278" si="56">H154-H30</f>
        <v>0</v>
      </c>
      <c r="I278" s="126">
        <f t="shared" si="56"/>
        <v>0</v>
      </c>
      <c r="J278" s="126">
        <f t="shared" si="56"/>
        <v>0</v>
      </c>
      <c r="K278" s="126">
        <f t="shared" si="56"/>
        <v>0</v>
      </c>
      <c r="L278" s="126">
        <f t="shared" si="56"/>
        <v>0</v>
      </c>
      <c r="M278" s="126">
        <f t="shared" si="56"/>
        <v>0</v>
      </c>
      <c r="N278" s="126">
        <f t="shared" si="56"/>
        <v>0</v>
      </c>
      <c r="O278" s="126">
        <f t="shared" si="56"/>
        <v>0</v>
      </c>
      <c r="P278" s="126">
        <f t="shared" si="56"/>
        <v>0</v>
      </c>
      <c r="Q278" s="126">
        <f t="shared" si="56"/>
        <v>0</v>
      </c>
      <c r="R278" s="126">
        <f t="shared" si="56"/>
        <v>0</v>
      </c>
      <c r="S278" s="126">
        <f t="shared" si="56"/>
        <v>0</v>
      </c>
      <c r="T278" s="126">
        <f t="shared" si="56"/>
        <v>0</v>
      </c>
      <c r="U278" s="147"/>
    </row>
    <row r="279" spans="3:21" s="167" customFormat="1">
      <c r="C279" s="163" t="s">
        <v>447</v>
      </c>
      <c r="D279" s="33"/>
      <c r="E279" s="27" t="s">
        <v>27</v>
      </c>
      <c r="H279" s="126">
        <f t="shared" ref="H279:T279" si="57">H155-H31</f>
        <v>0</v>
      </c>
      <c r="I279" s="126">
        <f t="shared" si="57"/>
        <v>0</v>
      </c>
      <c r="J279" s="126">
        <f t="shared" si="57"/>
        <v>0</v>
      </c>
      <c r="K279" s="126">
        <f t="shared" si="57"/>
        <v>0</v>
      </c>
      <c r="L279" s="126">
        <f t="shared" si="57"/>
        <v>0</v>
      </c>
      <c r="M279" s="126">
        <f t="shared" si="57"/>
        <v>0</v>
      </c>
      <c r="N279" s="126">
        <f t="shared" si="57"/>
        <v>0</v>
      </c>
      <c r="O279" s="126">
        <f t="shared" si="57"/>
        <v>0</v>
      </c>
      <c r="P279" s="126">
        <f t="shared" si="57"/>
        <v>0</v>
      </c>
      <c r="Q279" s="126">
        <f t="shared" si="57"/>
        <v>0</v>
      </c>
      <c r="R279" s="126">
        <f t="shared" si="57"/>
        <v>0</v>
      </c>
      <c r="S279" s="126">
        <f t="shared" si="57"/>
        <v>0</v>
      </c>
      <c r="T279" s="126">
        <f t="shared" si="57"/>
        <v>0</v>
      </c>
      <c r="U279" s="147"/>
    </row>
    <row r="280" spans="3:21" s="167" customFormat="1">
      <c r="C280" s="33" t="s">
        <v>248</v>
      </c>
      <c r="E280" s="27" t="s">
        <v>27</v>
      </c>
      <c r="H280" s="126">
        <f t="shared" ref="H280:T280" si="58">H156-H32</f>
        <v>0</v>
      </c>
      <c r="I280" s="126">
        <f t="shared" si="58"/>
        <v>0</v>
      </c>
      <c r="J280" s="126">
        <f t="shared" si="58"/>
        <v>0</v>
      </c>
      <c r="K280" s="126">
        <f t="shared" si="58"/>
        <v>0</v>
      </c>
      <c r="L280" s="126">
        <f t="shared" si="58"/>
        <v>0</v>
      </c>
      <c r="M280" s="126">
        <f t="shared" si="58"/>
        <v>0</v>
      </c>
      <c r="N280" s="126">
        <f t="shared" si="58"/>
        <v>0</v>
      </c>
      <c r="O280" s="126">
        <f t="shared" si="58"/>
        <v>0</v>
      </c>
      <c r="P280" s="126">
        <f t="shared" si="58"/>
        <v>0</v>
      </c>
      <c r="Q280" s="126">
        <f t="shared" si="58"/>
        <v>0</v>
      </c>
      <c r="R280" s="126">
        <f t="shared" si="58"/>
        <v>0</v>
      </c>
      <c r="S280" s="126">
        <f t="shared" si="58"/>
        <v>0</v>
      </c>
      <c r="T280" s="126">
        <f t="shared" si="58"/>
        <v>0</v>
      </c>
      <c r="U280" s="147"/>
    </row>
    <row r="281" spans="3:21" s="167" customFormat="1">
      <c r="C281" s="33" t="s">
        <v>249</v>
      </c>
      <c r="E281" s="27" t="s">
        <v>27</v>
      </c>
      <c r="H281" s="126">
        <f t="shared" ref="H281:T281" si="59">H157-H33</f>
        <v>0</v>
      </c>
      <c r="I281" s="126">
        <f t="shared" si="59"/>
        <v>0</v>
      </c>
      <c r="J281" s="126">
        <f t="shared" si="59"/>
        <v>0</v>
      </c>
      <c r="K281" s="126">
        <f t="shared" si="59"/>
        <v>0</v>
      </c>
      <c r="L281" s="126">
        <f t="shared" si="59"/>
        <v>0</v>
      </c>
      <c r="M281" s="126">
        <f t="shared" si="59"/>
        <v>0</v>
      </c>
      <c r="N281" s="126">
        <f t="shared" si="59"/>
        <v>0</v>
      </c>
      <c r="O281" s="126">
        <f t="shared" si="59"/>
        <v>0</v>
      </c>
      <c r="P281" s="126">
        <f t="shared" si="59"/>
        <v>0</v>
      </c>
      <c r="Q281" s="126">
        <f t="shared" si="59"/>
        <v>0</v>
      </c>
      <c r="R281" s="126">
        <f t="shared" si="59"/>
        <v>0</v>
      </c>
      <c r="S281" s="126">
        <f t="shared" si="59"/>
        <v>0</v>
      </c>
      <c r="T281" s="126">
        <f t="shared" si="59"/>
        <v>0</v>
      </c>
      <c r="U281" s="147"/>
    </row>
    <row r="282" spans="3:21" s="167" customFormat="1">
      <c r="C282" s="162" t="s">
        <v>256</v>
      </c>
      <c r="E282" s="27" t="s">
        <v>27</v>
      </c>
      <c r="H282" s="126">
        <f t="shared" ref="H282:T282" si="60">H158-H34</f>
        <v>0</v>
      </c>
      <c r="I282" s="126">
        <f t="shared" si="60"/>
        <v>0</v>
      </c>
      <c r="J282" s="126">
        <f t="shared" si="60"/>
        <v>0</v>
      </c>
      <c r="K282" s="126">
        <f t="shared" si="60"/>
        <v>0</v>
      </c>
      <c r="L282" s="126">
        <f t="shared" si="60"/>
        <v>0</v>
      </c>
      <c r="M282" s="126">
        <f t="shared" si="60"/>
        <v>0</v>
      </c>
      <c r="N282" s="126">
        <f t="shared" si="60"/>
        <v>0</v>
      </c>
      <c r="O282" s="126">
        <f t="shared" si="60"/>
        <v>0</v>
      </c>
      <c r="P282" s="126">
        <f t="shared" si="60"/>
        <v>0</v>
      </c>
      <c r="Q282" s="126">
        <f t="shared" si="60"/>
        <v>0</v>
      </c>
      <c r="R282" s="126">
        <f t="shared" si="60"/>
        <v>0</v>
      </c>
      <c r="S282" s="126">
        <f t="shared" si="60"/>
        <v>0</v>
      </c>
      <c r="T282" s="126">
        <f t="shared" si="60"/>
        <v>0</v>
      </c>
      <c r="U282" s="147"/>
    </row>
    <row r="283" spans="3:21" s="167" customFormat="1">
      <c r="C283" s="162" t="s">
        <v>405</v>
      </c>
      <c r="E283" s="27" t="s">
        <v>27</v>
      </c>
      <c r="H283" s="126">
        <f t="shared" ref="H283:T283" si="61">H159-H35</f>
        <v>0</v>
      </c>
      <c r="I283" s="126">
        <f t="shared" si="61"/>
        <v>0</v>
      </c>
      <c r="J283" s="126">
        <f t="shared" si="61"/>
        <v>0</v>
      </c>
      <c r="K283" s="126">
        <f t="shared" si="61"/>
        <v>0</v>
      </c>
      <c r="L283" s="126">
        <f t="shared" si="61"/>
        <v>0</v>
      </c>
      <c r="M283" s="126">
        <f t="shared" si="61"/>
        <v>0</v>
      </c>
      <c r="N283" s="126">
        <f t="shared" si="61"/>
        <v>0</v>
      </c>
      <c r="O283" s="126">
        <f t="shared" si="61"/>
        <v>0</v>
      </c>
      <c r="P283" s="126">
        <f t="shared" si="61"/>
        <v>0</v>
      </c>
      <c r="Q283" s="126">
        <f t="shared" si="61"/>
        <v>0</v>
      </c>
      <c r="R283" s="126">
        <f t="shared" si="61"/>
        <v>0</v>
      </c>
      <c r="S283" s="126">
        <f t="shared" si="61"/>
        <v>0</v>
      </c>
      <c r="T283" s="126">
        <f t="shared" si="61"/>
        <v>0</v>
      </c>
      <c r="U283" s="147"/>
    </row>
    <row r="284" spans="3:21" s="167" customFormat="1">
      <c r="C284" s="33" t="s">
        <v>403</v>
      </c>
      <c r="E284" s="27" t="s">
        <v>27</v>
      </c>
      <c r="H284" s="126">
        <f t="shared" ref="H284:T284" si="62">H160-H36</f>
        <v>0</v>
      </c>
      <c r="I284" s="126">
        <f t="shared" si="62"/>
        <v>0</v>
      </c>
      <c r="J284" s="126">
        <f t="shared" si="62"/>
        <v>0</v>
      </c>
      <c r="K284" s="126">
        <f t="shared" si="62"/>
        <v>0</v>
      </c>
      <c r="L284" s="126">
        <f t="shared" si="62"/>
        <v>0</v>
      </c>
      <c r="M284" s="126">
        <f t="shared" si="62"/>
        <v>0</v>
      </c>
      <c r="N284" s="126">
        <f t="shared" si="62"/>
        <v>0</v>
      </c>
      <c r="O284" s="126">
        <f t="shared" si="62"/>
        <v>0</v>
      </c>
      <c r="P284" s="126">
        <f t="shared" si="62"/>
        <v>0</v>
      </c>
      <c r="Q284" s="126">
        <f t="shared" si="62"/>
        <v>0</v>
      </c>
      <c r="R284" s="126">
        <f t="shared" si="62"/>
        <v>0</v>
      </c>
      <c r="S284" s="126">
        <f t="shared" si="62"/>
        <v>0</v>
      </c>
      <c r="T284" s="126">
        <f t="shared" si="62"/>
        <v>0</v>
      </c>
      <c r="U284" s="147"/>
    </row>
    <row r="285" spans="3:21" s="167" customFormat="1">
      <c r="C285" s="33" t="s">
        <v>252</v>
      </c>
      <c r="E285" s="27" t="s">
        <v>27</v>
      </c>
      <c r="H285" s="126">
        <f t="shared" ref="H285:T285" si="63">H161-H37</f>
        <v>0</v>
      </c>
      <c r="I285" s="126">
        <f t="shared" si="63"/>
        <v>0</v>
      </c>
      <c r="J285" s="126">
        <f t="shared" si="63"/>
        <v>0</v>
      </c>
      <c r="K285" s="126">
        <f t="shared" si="63"/>
        <v>0</v>
      </c>
      <c r="L285" s="126">
        <f t="shared" si="63"/>
        <v>0</v>
      </c>
      <c r="M285" s="126">
        <f t="shared" si="63"/>
        <v>0</v>
      </c>
      <c r="N285" s="126">
        <f t="shared" si="63"/>
        <v>0</v>
      </c>
      <c r="O285" s="126">
        <f t="shared" si="63"/>
        <v>0</v>
      </c>
      <c r="P285" s="126">
        <f t="shared" si="63"/>
        <v>0</v>
      </c>
      <c r="Q285" s="126">
        <f t="shared" si="63"/>
        <v>0</v>
      </c>
      <c r="R285" s="126">
        <f t="shared" si="63"/>
        <v>0</v>
      </c>
      <c r="S285" s="126">
        <f t="shared" si="63"/>
        <v>0</v>
      </c>
      <c r="T285" s="126">
        <f t="shared" si="63"/>
        <v>0</v>
      </c>
      <c r="U285" s="147"/>
    </row>
    <row r="286" spans="3:21" s="167" customFormat="1">
      <c r="C286" s="44" t="s">
        <v>446</v>
      </c>
      <c r="E286" s="27" t="s">
        <v>27</v>
      </c>
      <c r="H286" s="126">
        <f t="shared" ref="H286:T286" si="64">H162-H38</f>
        <v>0</v>
      </c>
      <c r="I286" s="126">
        <f t="shared" si="64"/>
        <v>0</v>
      </c>
      <c r="J286" s="126">
        <f t="shared" si="64"/>
        <v>0</v>
      </c>
      <c r="K286" s="126">
        <f t="shared" si="64"/>
        <v>0</v>
      </c>
      <c r="L286" s="126">
        <f t="shared" si="64"/>
        <v>0</v>
      </c>
      <c r="M286" s="126">
        <f t="shared" si="64"/>
        <v>0</v>
      </c>
      <c r="N286" s="126">
        <f t="shared" si="64"/>
        <v>0</v>
      </c>
      <c r="O286" s="126">
        <f t="shared" si="64"/>
        <v>0</v>
      </c>
      <c r="P286" s="126">
        <f t="shared" si="64"/>
        <v>0</v>
      </c>
      <c r="Q286" s="126">
        <f t="shared" si="64"/>
        <v>0</v>
      </c>
      <c r="R286" s="126">
        <f t="shared" si="64"/>
        <v>0</v>
      </c>
      <c r="S286" s="126">
        <f t="shared" si="64"/>
        <v>0</v>
      </c>
      <c r="T286" s="126">
        <f t="shared" si="64"/>
        <v>0</v>
      </c>
      <c r="U286" s="147"/>
    </row>
    <row r="287" spans="3:21" s="167" customFormat="1">
      <c r="C287" s="44" t="s">
        <v>250</v>
      </c>
      <c r="E287" s="27" t="s">
        <v>27</v>
      </c>
      <c r="H287" s="126">
        <f t="shared" ref="H287:T287" si="65">H163-H39</f>
        <v>0</v>
      </c>
      <c r="I287" s="126">
        <f t="shared" si="65"/>
        <v>0</v>
      </c>
      <c r="J287" s="126">
        <f t="shared" si="65"/>
        <v>0</v>
      </c>
      <c r="K287" s="126">
        <f t="shared" si="65"/>
        <v>0</v>
      </c>
      <c r="L287" s="126">
        <f t="shared" si="65"/>
        <v>0</v>
      </c>
      <c r="M287" s="126">
        <f t="shared" si="65"/>
        <v>0</v>
      </c>
      <c r="N287" s="126">
        <f t="shared" si="65"/>
        <v>0</v>
      </c>
      <c r="O287" s="126">
        <f t="shared" si="65"/>
        <v>0</v>
      </c>
      <c r="P287" s="126">
        <f t="shared" si="65"/>
        <v>0</v>
      </c>
      <c r="Q287" s="126">
        <f t="shared" si="65"/>
        <v>0</v>
      </c>
      <c r="R287" s="126">
        <f t="shared" si="65"/>
        <v>0</v>
      </c>
      <c r="S287" s="126">
        <f t="shared" si="65"/>
        <v>0</v>
      </c>
      <c r="T287" s="126">
        <f t="shared" si="65"/>
        <v>0</v>
      </c>
      <c r="U287" s="147"/>
    </row>
    <row r="288" spans="3:21" s="167" customFormat="1">
      <c r="C288" s="44" t="s">
        <v>251</v>
      </c>
      <c r="E288" s="27" t="s">
        <v>27</v>
      </c>
      <c r="H288" s="126">
        <f t="shared" ref="H288:T288" si="66">H164-H40</f>
        <v>0</v>
      </c>
      <c r="I288" s="126">
        <f t="shared" si="66"/>
        <v>0</v>
      </c>
      <c r="J288" s="126">
        <f t="shared" si="66"/>
        <v>0</v>
      </c>
      <c r="K288" s="126">
        <f t="shared" si="66"/>
        <v>0</v>
      </c>
      <c r="L288" s="126">
        <f t="shared" si="66"/>
        <v>0</v>
      </c>
      <c r="M288" s="126">
        <f t="shared" si="66"/>
        <v>0</v>
      </c>
      <c r="N288" s="126">
        <f t="shared" si="66"/>
        <v>0</v>
      </c>
      <c r="O288" s="126">
        <f t="shared" si="66"/>
        <v>0</v>
      </c>
      <c r="P288" s="126">
        <f t="shared" si="66"/>
        <v>0</v>
      </c>
      <c r="Q288" s="126">
        <f t="shared" si="66"/>
        <v>0</v>
      </c>
      <c r="R288" s="126">
        <f t="shared" si="66"/>
        <v>0</v>
      </c>
      <c r="S288" s="126">
        <f t="shared" si="66"/>
        <v>0</v>
      </c>
      <c r="T288" s="126">
        <f t="shared" si="66"/>
        <v>0</v>
      </c>
      <c r="U288" s="147"/>
    </row>
    <row r="289" spans="3:21" s="167" customFormat="1">
      <c r="C289" s="44" t="s">
        <v>404</v>
      </c>
      <c r="E289" s="27" t="s">
        <v>27</v>
      </c>
      <c r="H289" s="126">
        <f t="shared" ref="H289:T289" si="67">H165-H41</f>
        <v>0</v>
      </c>
      <c r="I289" s="126">
        <f t="shared" si="67"/>
        <v>0</v>
      </c>
      <c r="J289" s="126">
        <f t="shared" si="67"/>
        <v>0</v>
      </c>
      <c r="K289" s="126">
        <f t="shared" si="67"/>
        <v>0</v>
      </c>
      <c r="L289" s="126">
        <f t="shared" si="67"/>
        <v>0</v>
      </c>
      <c r="M289" s="126">
        <f t="shared" si="67"/>
        <v>0</v>
      </c>
      <c r="N289" s="126">
        <f t="shared" si="67"/>
        <v>0</v>
      </c>
      <c r="O289" s="126">
        <f t="shared" si="67"/>
        <v>0</v>
      </c>
      <c r="P289" s="126">
        <f t="shared" si="67"/>
        <v>0</v>
      </c>
      <c r="Q289" s="126">
        <f t="shared" si="67"/>
        <v>0</v>
      </c>
      <c r="R289" s="126">
        <f t="shared" si="67"/>
        <v>0</v>
      </c>
      <c r="S289" s="126">
        <f t="shared" si="67"/>
        <v>0</v>
      </c>
      <c r="T289" s="126">
        <f t="shared" si="67"/>
        <v>0</v>
      </c>
      <c r="U289" s="147"/>
    </row>
    <row r="290" spans="3:21" s="167" customFormat="1">
      <c r="C290" s="25" t="s">
        <v>381</v>
      </c>
      <c r="E290" s="27" t="s">
        <v>27</v>
      </c>
      <c r="H290" s="121">
        <f t="shared" ref="H290:T290" si="68">H166-H42</f>
        <v>0</v>
      </c>
      <c r="I290" s="121">
        <f t="shared" si="68"/>
        <v>0</v>
      </c>
      <c r="J290" s="121">
        <f t="shared" si="68"/>
        <v>0</v>
      </c>
      <c r="K290" s="121">
        <f t="shared" si="68"/>
        <v>0</v>
      </c>
      <c r="L290" s="121">
        <f t="shared" si="68"/>
        <v>0</v>
      </c>
      <c r="M290" s="121">
        <f t="shared" si="68"/>
        <v>0</v>
      </c>
      <c r="N290" s="121">
        <f t="shared" si="68"/>
        <v>0</v>
      </c>
      <c r="O290" s="121">
        <f t="shared" si="68"/>
        <v>0</v>
      </c>
      <c r="P290" s="121">
        <f t="shared" si="68"/>
        <v>0</v>
      </c>
      <c r="Q290" s="121">
        <f t="shared" si="68"/>
        <v>0</v>
      </c>
      <c r="R290" s="121">
        <f t="shared" si="68"/>
        <v>0</v>
      </c>
      <c r="S290" s="121">
        <f t="shared" si="68"/>
        <v>0</v>
      </c>
      <c r="T290" s="121">
        <f t="shared" si="68"/>
        <v>0</v>
      </c>
      <c r="U290" s="147"/>
    </row>
    <row r="291" spans="3:21" s="167" customFormat="1">
      <c r="C291" s="33" t="s">
        <v>393</v>
      </c>
      <c r="E291" s="27" t="s">
        <v>27</v>
      </c>
      <c r="H291" s="121">
        <f t="shared" ref="H291:T291" si="69">H167-H43</f>
        <v>0</v>
      </c>
      <c r="I291" s="121">
        <f t="shared" si="69"/>
        <v>0</v>
      </c>
      <c r="J291" s="121">
        <f t="shared" si="69"/>
        <v>0</v>
      </c>
      <c r="K291" s="121">
        <f t="shared" si="69"/>
        <v>0</v>
      </c>
      <c r="L291" s="121">
        <f t="shared" si="69"/>
        <v>0</v>
      </c>
      <c r="M291" s="121">
        <f t="shared" si="69"/>
        <v>0</v>
      </c>
      <c r="N291" s="121">
        <f t="shared" si="69"/>
        <v>0</v>
      </c>
      <c r="O291" s="121">
        <f t="shared" si="69"/>
        <v>0</v>
      </c>
      <c r="P291" s="121">
        <f t="shared" si="69"/>
        <v>0</v>
      </c>
      <c r="Q291" s="121">
        <f t="shared" si="69"/>
        <v>0</v>
      </c>
      <c r="R291" s="121">
        <f t="shared" si="69"/>
        <v>0</v>
      </c>
      <c r="S291" s="121">
        <f t="shared" si="69"/>
        <v>0</v>
      </c>
      <c r="T291" s="121">
        <f t="shared" si="69"/>
        <v>0</v>
      </c>
      <c r="U291" s="147"/>
    </row>
    <row r="292" spans="3:21" s="167" customFormat="1">
      <c r="C292" s="162" t="s">
        <v>454</v>
      </c>
      <c r="E292" s="27" t="s">
        <v>27</v>
      </c>
      <c r="H292" s="121">
        <f t="shared" ref="H292:T292" si="70">H168-H44</f>
        <v>0</v>
      </c>
      <c r="I292" s="121">
        <f t="shared" si="70"/>
        <v>0</v>
      </c>
      <c r="J292" s="121">
        <f t="shared" si="70"/>
        <v>0</v>
      </c>
      <c r="K292" s="121">
        <f t="shared" si="70"/>
        <v>0</v>
      </c>
      <c r="L292" s="121">
        <f t="shared" si="70"/>
        <v>0</v>
      </c>
      <c r="M292" s="121">
        <f t="shared" si="70"/>
        <v>0</v>
      </c>
      <c r="N292" s="121">
        <f t="shared" si="70"/>
        <v>0</v>
      </c>
      <c r="O292" s="121">
        <f t="shared" si="70"/>
        <v>0</v>
      </c>
      <c r="P292" s="121">
        <f t="shared" si="70"/>
        <v>0</v>
      </c>
      <c r="Q292" s="121">
        <f t="shared" si="70"/>
        <v>0</v>
      </c>
      <c r="R292" s="121">
        <f t="shared" si="70"/>
        <v>0</v>
      </c>
      <c r="S292" s="121">
        <f t="shared" si="70"/>
        <v>0</v>
      </c>
      <c r="T292" s="121">
        <f t="shared" si="70"/>
        <v>0</v>
      </c>
      <c r="U292" s="147"/>
    </row>
    <row r="293" spans="3:21" s="167" customFormat="1">
      <c r="C293" s="164" t="str">
        <f>C169</f>
        <v>Project 1 [Please specify]</v>
      </c>
      <c r="E293" s="27" t="s">
        <v>27</v>
      </c>
      <c r="H293" s="121">
        <f t="shared" ref="H293:T293" si="71">H169-H45</f>
        <v>0</v>
      </c>
      <c r="I293" s="121">
        <f t="shared" si="71"/>
        <v>0</v>
      </c>
      <c r="J293" s="121">
        <f t="shared" si="71"/>
        <v>0</v>
      </c>
      <c r="K293" s="121">
        <f t="shared" si="71"/>
        <v>0</v>
      </c>
      <c r="L293" s="121">
        <f t="shared" si="71"/>
        <v>0</v>
      </c>
      <c r="M293" s="121">
        <f t="shared" si="71"/>
        <v>0</v>
      </c>
      <c r="N293" s="121">
        <f t="shared" si="71"/>
        <v>0</v>
      </c>
      <c r="O293" s="121">
        <f t="shared" si="71"/>
        <v>0</v>
      </c>
      <c r="P293" s="121">
        <f t="shared" si="71"/>
        <v>0</v>
      </c>
      <c r="Q293" s="121">
        <f t="shared" si="71"/>
        <v>0</v>
      </c>
      <c r="R293" s="121">
        <f t="shared" si="71"/>
        <v>0</v>
      </c>
      <c r="S293" s="121">
        <f t="shared" si="71"/>
        <v>0</v>
      </c>
      <c r="T293" s="121">
        <f t="shared" si="71"/>
        <v>0</v>
      </c>
      <c r="U293" s="147"/>
    </row>
    <row r="294" spans="3:21" s="167" customFormat="1">
      <c r="C294" s="164" t="str">
        <f>C170</f>
        <v>Project 2 [Please specify]</v>
      </c>
      <c r="E294" s="27" t="s">
        <v>27</v>
      </c>
      <c r="H294" s="121">
        <f t="shared" ref="H294:T294" si="72">H170-H46</f>
        <v>0</v>
      </c>
      <c r="I294" s="121">
        <f t="shared" si="72"/>
        <v>0</v>
      </c>
      <c r="J294" s="121">
        <f t="shared" si="72"/>
        <v>0</v>
      </c>
      <c r="K294" s="121">
        <f t="shared" si="72"/>
        <v>0</v>
      </c>
      <c r="L294" s="121">
        <f t="shared" si="72"/>
        <v>0</v>
      </c>
      <c r="M294" s="121">
        <f t="shared" si="72"/>
        <v>0</v>
      </c>
      <c r="N294" s="121">
        <f t="shared" si="72"/>
        <v>0</v>
      </c>
      <c r="O294" s="121">
        <f t="shared" si="72"/>
        <v>0</v>
      </c>
      <c r="P294" s="121">
        <f t="shared" si="72"/>
        <v>0</v>
      </c>
      <c r="Q294" s="121">
        <f t="shared" si="72"/>
        <v>0</v>
      </c>
      <c r="R294" s="121">
        <f t="shared" si="72"/>
        <v>0</v>
      </c>
      <c r="S294" s="121">
        <f t="shared" si="72"/>
        <v>0</v>
      </c>
      <c r="T294" s="121">
        <f t="shared" si="72"/>
        <v>0</v>
      </c>
      <c r="U294" s="147"/>
    </row>
    <row r="295" spans="3:21" s="167" customFormat="1"/>
    <row r="296" spans="3:21" s="167" customFormat="1">
      <c r="C296" s="25" t="s">
        <v>281</v>
      </c>
      <c r="D296" s="27"/>
      <c r="E296" s="27" t="s">
        <v>27</v>
      </c>
      <c r="H296" s="126">
        <f t="shared" ref="H296:T296" si="73">H172-H48</f>
        <v>0</v>
      </c>
      <c r="I296" s="126">
        <f t="shared" si="73"/>
        <v>0</v>
      </c>
      <c r="J296" s="126">
        <f t="shared" si="73"/>
        <v>0</v>
      </c>
      <c r="K296" s="126">
        <f t="shared" si="73"/>
        <v>0</v>
      </c>
      <c r="L296" s="126">
        <f t="shared" si="73"/>
        <v>0</v>
      </c>
      <c r="M296" s="126">
        <f t="shared" si="73"/>
        <v>0</v>
      </c>
      <c r="N296" s="126">
        <f t="shared" si="73"/>
        <v>0</v>
      </c>
      <c r="O296" s="126">
        <f t="shared" si="73"/>
        <v>0</v>
      </c>
      <c r="P296" s="126">
        <f t="shared" si="73"/>
        <v>0</v>
      </c>
      <c r="Q296" s="126">
        <f t="shared" si="73"/>
        <v>0</v>
      </c>
      <c r="R296" s="126">
        <f t="shared" si="73"/>
        <v>0</v>
      </c>
      <c r="S296" s="126">
        <f t="shared" si="73"/>
        <v>0</v>
      </c>
      <c r="T296" s="126">
        <f t="shared" si="73"/>
        <v>0</v>
      </c>
      <c r="U296" s="147"/>
    </row>
    <row r="297" spans="3:21" s="167" customFormat="1">
      <c r="C297" s="25" t="s">
        <v>380</v>
      </c>
      <c r="E297" s="27" t="s">
        <v>27</v>
      </c>
      <c r="H297" s="126">
        <f t="shared" ref="H297:T297" si="74">H173-H49</f>
        <v>0</v>
      </c>
      <c r="I297" s="126">
        <f t="shared" si="74"/>
        <v>0</v>
      </c>
      <c r="J297" s="126">
        <f t="shared" si="74"/>
        <v>0</v>
      </c>
      <c r="K297" s="126">
        <f t="shared" si="74"/>
        <v>0</v>
      </c>
      <c r="L297" s="126">
        <f t="shared" si="74"/>
        <v>0</v>
      </c>
      <c r="M297" s="126">
        <f t="shared" si="74"/>
        <v>0</v>
      </c>
      <c r="N297" s="126">
        <f t="shared" si="74"/>
        <v>0</v>
      </c>
      <c r="O297" s="126">
        <f t="shared" si="74"/>
        <v>0</v>
      </c>
      <c r="P297" s="126">
        <f t="shared" si="74"/>
        <v>0</v>
      </c>
      <c r="Q297" s="126">
        <f t="shared" si="74"/>
        <v>0</v>
      </c>
      <c r="R297" s="126">
        <f t="shared" si="74"/>
        <v>0</v>
      </c>
      <c r="S297" s="126">
        <f t="shared" si="74"/>
        <v>0</v>
      </c>
      <c r="T297" s="126">
        <f t="shared" si="74"/>
        <v>0</v>
      </c>
      <c r="U297" s="147"/>
    </row>
    <row r="298" spans="3:21" s="167" customFormat="1">
      <c r="C298" s="163" t="s">
        <v>447</v>
      </c>
      <c r="E298" s="27" t="s">
        <v>27</v>
      </c>
      <c r="H298" s="126">
        <f t="shared" ref="H298:T298" si="75">H174-H50</f>
        <v>0</v>
      </c>
      <c r="I298" s="126">
        <f t="shared" si="75"/>
        <v>0</v>
      </c>
      <c r="J298" s="126">
        <f t="shared" si="75"/>
        <v>0</v>
      </c>
      <c r="K298" s="126">
        <f t="shared" si="75"/>
        <v>0</v>
      </c>
      <c r="L298" s="126">
        <f t="shared" si="75"/>
        <v>0</v>
      </c>
      <c r="M298" s="126">
        <f t="shared" si="75"/>
        <v>0</v>
      </c>
      <c r="N298" s="126">
        <f t="shared" si="75"/>
        <v>0</v>
      </c>
      <c r="O298" s="126">
        <f t="shared" si="75"/>
        <v>0</v>
      </c>
      <c r="P298" s="126">
        <f t="shared" si="75"/>
        <v>0</v>
      </c>
      <c r="Q298" s="126">
        <f t="shared" si="75"/>
        <v>0</v>
      </c>
      <c r="R298" s="126">
        <f t="shared" si="75"/>
        <v>0</v>
      </c>
      <c r="S298" s="126">
        <f t="shared" si="75"/>
        <v>0</v>
      </c>
      <c r="T298" s="126">
        <f t="shared" si="75"/>
        <v>0</v>
      </c>
      <c r="U298" s="147"/>
    </row>
    <row r="299" spans="3:21" s="167" customFormat="1">
      <c r="C299" s="33" t="s">
        <v>248</v>
      </c>
      <c r="E299" s="27" t="s">
        <v>27</v>
      </c>
      <c r="H299" s="126">
        <f t="shared" ref="H299:T299" si="76">H175-H51</f>
        <v>0</v>
      </c>
      <c r="I299" s="126">
        <f t="shared" si="76"/>
        <v>0</v>
      </c>
      <c r="J299" s="126">
        <f t="shared" si="76"/>
        <v>0</v>
      </c>
      <c r="K299" s="126">
        <f t="shared" si="76"/>
        <v>0</v>
      </c>
      <c r="L299" s="126">
        <f t="shared" si="76"/>
        <v>0</v>
      </c>
      <c r="M299" s="126">
        <f t="shared" si="76"/>
        <v>0</v>
      </c>
      <c r="N299" s="126">
        <f t="shared" si="76"/>
        <v>0</v>
      </c>
      <c r="O299" s="126">
        <f t="shared" si="76"/>
        <v>0</v>
      </c>
      <c r="P299" s="126">
        <f t="shared" si="76"/>
        <v>0</v>
      </c>
      <c r="Q299" s="126">
        <f t="shared" si="76"/>
        <v>0</v>
      </c>
      <c r="R299" s="126">
        <f t="shared" si="76"/>
        <v>0</v>
      </c>
      <c r="S299" s="126">
        <f t="shared" si="76"/>
        <v>0</v>
      </c>
      <c r="T299" s="126">
        <f t="shared" si="76"/>
        <v>0</v>
      </c>
      <c r="U299" s="147"/>
    </row>
    <row r="300" spans="3:21" s="167" customFormat="1">
      <c r="C300" s="33" t="s">
        <v>249</v>
      </c>
      <c r="E300" s="27" t="s">
        <v>27</v>
      </c>
      <c r="H300" s="126">
        <f t="shared" ref="H300:T300" si="77">H176-H52</f>
        <v>0</v>
      </c>
      <c r="I300" s="126">
        <f t="shared" si="77"/>
        <v>0</v>
      </c>
      <c r="J300" s="126">
        <f t="shared" si="77"/>
        <v>0</v>
      </c>
      <c r="K300" s="126">
        <f t="shared" si="77"/>
        <v>0</v>
      </c>
      <c r="L300" s="126">
        <f t="shared" si="77"/>
        <v>0</v>
      </c>
      <c r="M300" s="126">
        <f t="shared" si="77"/>
        <v>0</v>
      </c>
      <c r="N300" s="126">
        <f t="shared" si="77"/>
        <v>0</v>
      </c>
      <c r="O300" s="126">
        <f t="shared" si="77"/>
        <v>0</v>
      </c>
      <c r="P300" s="126">
        <f t="shared" si="77"/>
        <v>0</v>
      </c>
      <c r="Q300" s="126">
        <f t="shared" si="77"/>
        <v>0</v>
      </c>
      <c r="R300" s="126">
        <f t="shared" si="77"/>
        <v>0</v>
      </c>
      <c r="S300" s="126">
        <f t="shared" si="77"/>
        <v>0</v>
      </c>
      <c r="T300" s="126">
        <f t="shared" si="77"/>
        <v>0</v>
      </c>
      <c r="U300" s="147"/>
    </row>
    <row r="301" spans="3:21" s="167" customFormat="1">
      <c r="C301" s="162" t="s">
        <v>256</v>
      </c>
      <c r="E301" s="27" t="s">
        <v>27</v>
      </c>
      <c r="H301" s="126">
        <f t="shared" ref="H301:T301" si="78">H177-H53</f>
        <v>0</v>
      </c>
      <c r="I301" s="126">
        <f t="shared" si="78"/>
        <v>0</v>
      </c>
      <c r="J301" s="126">
        <f t="shared" si="78"/>
        <v>0</v>
      </c>
      <c r="K301" s="126">
        <f t="shared" si="78"/>
        <v>0</v>
      </c>
      <c r="L301" s="126">
        <f t="shared" si="78"/>
        <v>0</v>
      </c>
      <c r="M301" s="126">
        <f t="shared" si="78"/>
        <v>0</v>
      </c>
      <c r="N301" s="126">
        <f t="shared" si="78"/>
        <v>0</v>
      </c>
      <c r="O301" s="126">
        <f t="shared" si="78"/>
        <v>0</v>
      </c>
      <c r="P301" s="126">
        <f t="shared" si="78"/>
        <v>0</v>
      </c>
      <c r="Q301" s="126">
        <f t="shared" si="78"/>
        <v>0</v>
      </c>
      <c r="R301" s="126">
        <f t="shared" si="78"/>
        <v>0</v>
      </c>
      <c r="S301" s="126">
        <f t="shared" si="78"/>
        <v>0</v>
      </c>
      <c r="T301" s="126">
        <f t="shared" si="78"/>
        <v>0</v>
      </c>
      <c r="U301" s="147"/>
    </row>
    <row r="302" spans="3:21" s="167" customFormat="1">
      <c r="C302" s="162" t="s">
        <v>405</v>
      </c>
      <c r="E302" s="27" t="s">
        <v>27</v>
      </c>
      <c r="H302" s="126">
        <f t="shared" ref="H302:T302" si="79">H178-H54</f>
        <v>0</v>
      </c>
      <c r="I302" s="126">
        <f t="shared" si="79"/>
        <v>0</v>
      </c>
      <c r="J302" s="126">
        <f t="shared" si="79"/>
        <v>0</v>
      </c>
      <c r="K302" s="126">
        <f t="shared" si="79"/>
        <v>0</v>
      </c>
      <c r="L302" s="126">
        <f t="shared" si="79"/>
        <v>0</v>
      </c>
      <c r="M302" s="126">
        <f t="shared" si="79"/>
        <v>0</v>
      </c>
      <c r="N302" s="126">
        <f t="shared" si="79"/>
        <v>0</v>
      </c>
      <c r="O302" s="126">
        <f t="shared" si="79"/>
        <v>0</v>
      </c>
      <c r="P302" s="126">
        <f t="shared" si="79"/>
        <v>0</v>
      </c>
      <c r="Q302" s="126">
        <f t="shared" si="79"/>
        <v>0</v>
      </c>
      <c r="R302" s="126">
        <f t="shared" si="79"/>
        <v>0</v>
      </c>
      <c r="S302" s="126">
        <f t="shared" si="79"/>
        <v>0</v>
      </c>
      <c r="T302" s="126">
        <f t="shared" si="79"/>
        <v>0</v>
      </c>
      <c r="U302" s="147"/>
    </row>
    <row r="303" spans="3:21" s="167" customFormat="1">
      <c r="C303" s="33" t="s">
        <v>403</v>
      </c>
      <c r="E303" s="27" t="s">
        <v>27</v>
      </c>
      <c r="H303" s="126">
        <f t="shared" ref="H303:T303" si="80">H179-H55</f>
        <v>0</v>
      </c>
      <c r="I303" s="126">
        <f t="shared" si="80"/>
        <v>0</v>
      </c>
      <c r="J303" s="126">
        <f t="shared" si="80"/>
        <v>0</v>
      </c>
      <c r="K303" s="126">
        <f t="shared" si="80"/>
        <v>0</v>
      </c>
      <c r="L303" s="126">
        <f t="shared" si="80"/>
        <v>0</v>
      </c>
      <c r="M303" s="126">
        <f t="shared" si="80"/>
        <v>0</v>
      </c>
      <c r="N303" s="126">
        <f t="shared" si="80"/>
        <v>0</v>
      </c>
      <c r="O303" s="126">
        <f t="shared" si="80"/>
        <v>0</v>
      </c>
      <c r="P303" s="126">
        <f t="shared" si="80"/>
        <v>0</v>
      </c>
      <c r="Q303" s="126">
        <f t="shared" si="80"/>
        <v>0</v>
      </c>
      <c r="R303" s="126">
        <f t="shared" si="80"/>
        <v>0</v>
      </c>
      <c r="S303" s="126">
        <f t="shared" si="80"/>
        <v>0</v>
      </c>
      <c r="T303" s="126">
        <f t="shared" si="80"/>
        <v>0</v>
      </c>
      <c r="U303" s="147"/>
    </row>
    <row r="304" spans="3:21" s="167" customFormat="1">
      <c r="C304" s="33" t="s">
        <v>252</v>
      </c>
      <c r="E304" s="27" t="s">
        <v>27</v>
      </c>
      <c r="H304" s="126">
        <f t="shared" ref="H304:T304" si="81">H180-H56</f>
        <v>0</v>
      </c>
      <c r="I304" s="126">
        <f t="shared" si="81"/>
        <v>0</v>
      </c>
      <c r="J304" s="126">
        <f t="shared" si="81"/>
        <v>0</v>
      </c>
      <c r="K304" s="126">
        <f t="shared" si="81"/>
        <v>0</v>
      </c>
      <c r="L304" s="126">
        <f t="shared" si="81"/>
        <v>0</v>
      </c>
      <c r="M304" s="126">
        <f t="shared" si="81"/>
        <v>0</v>
      </c>
      <c r="N304" s="126">
        <f t="shared" si="81"/>
        <v>0</v>
      </c>
      <c r="O304" s="126">
        <f t="shared" si="81"/>
        <v>0</v>
      </c>
      <c r="P304" s="126">
        <f t="shared" si="81"/>
        <v>0</v>
      </c>
      <c r="Q304" s="126">
        <f t="shared" si="81"/>
        <v>0</v>
      </c>
      <c r="R304" s="126">
        <f t="shared" si="81"/>
        <v>0</v>
      </c>
      <c r="S304" s="126">
        <f t="shared" si="81"/>
        <v>0</v>
      </c>
      <c r="T304" s="126">
        <f t="shared" si="81"/>
        <v>0</v>
      </c>
      <c r="U304" s="147"/>
    </row>
    <row r="305" spans="3:21" s="167" customFormat="1">
      <c r="C305" s="44" t="s">
        <v>446</v>
      </c>
      <c r="E305" s="27" t="s">
        <v>27</v>
      </c>
      <c r="H305" s="126">
        <f t="shared" ref="H305:T305" si="82">H181-H57</f>
        <v>0</v>
      </c>
      <c r="I305" s="126">
        <f t="shared" si="82"/>
        <v>0</v>
      </c>
      <c r="J305" s="126">
        <f t="shared" si="82"/>
        <v>0</v>
      </c>
      <c r="K305" s="126">
        <f t="shared" si="82"/>
        <v>0</v>
      </c>
      <c r="L305" s="126">
        <f t="shared" si="82"/>
        <v>0</v>
      </c>
      <c r="M305" s="126">
        <f t="shared" si="82"/>
        <v>0</v>
      </c>
      <c r="N305" s="126">
        <f t="shared" si="82"/>
        <v>0</v>
      </c>
      <c r="O305" s="126">
        <f t="shared" si="82"/>
        <v>0</v>
      </c>
      <c r="P305" s="126">
        <f t="shared" si="82"/>
        <v>0</v>
      </c>
      <c r="Q305" s="126">
        <f t="shared" si="82"/>
        <v>0</v>
      </c>
      <c r="R305" s="126">
        <f t="shared" si="82"/>
        <v>0</v>
      </c>
      <c r="S305" s="126">
        <f t="shared" si="82"/>
        <v>0</v>
      </c>
      <c r="T305" s="126">
        <f t="shared" si="82"/>
        <v>0</v>
      </c>
      <c r="U305" s="147"/>
    </row>
    <row r="306" spans="3:21" s="167" customFormat="1">
      <c r="C306" s="163" t="s">
        <v>250</v>
      </c>
      <c r="E306" s="27" t="s">
        <v>27</v>
      </c>
      <c r="H306" s="126">
        <f t="shared" ref="H306:T306" si="83">H182-H58</f>
        <v>0</v>
      </c>
      <c r="I306" s="126">
        <f t="shared" si="83"/>
        <v>0</v>
      </c>
      <c r="J306" s="126">
        <f t="shared" si="83"/>
        <v>0</v>
      </c>
      <c r="K306" s="126">
        <f t="shared" si="83"/>
        <v>0</v>
      </c>
      <c r="L306" s="126">
        <f t="shared" si="83"/>
        <v>0</v>
      </c>
      <c r="M306" s="126">
        <f t="shared" si="83"/>
        <v>0</v>
      </c>
      <c r="N306" s="126">
        <f t="shared" si="83"/>
        <v>0</v>
      </c>
      <c r="O306" s="126">
        <f t="shared" si="83"/>
        <v>0</v>
      </c>
      <c r="P306" s="126">
        <f t="shared" si="83"/>
        <v>0</v>
      </c>
      <c r="Q306" s="126">
        <f t="shared" si="83"/>
        <v>0</v>
      </c>
      <c r="R306" s="126">
        <f t="shared" si="83"/>
        <v>0</v>
      </c>
      <c r="S306" s="126">
        <f t="shared" si="83"/>
        <v>0</v>
      </c>
      <c r="T306" s="126">
        <f t="shared" si="83"/>
        <v>0</v>
      </c>
      <c r="U306" s="147"/>
    </row>
    <row r="307" spans="3:21" s="167" customFormat="1">
      <c r="C307" s="163" t="s">
        <v>251</v>
      </c>
      <c r="E307" s="27" t="s">
        <v>27</v>
      </c>
      <c r="H307" s="126">
        <f t="shared" ref="H307:T307" si="84">H183-H59</f>
        <v>0</v>
      </c>
      <c r="I307" s="126">
        <f t="shared" si="84"/>
        <v>0</v>
      </c>
      <c r="J307" s="126">
        <f t="shared" si="84"/>
        <v>0</v>
      </c>
      <c r="K307" s="126">
        <f t="shared" si="84"/>
        <v>0</v>
      </c>
      <c r="L307" s="126">
        <f t="shared" si="84"/>
        <v>0</v>
      </c>
      <c r="M307" s="126">
        <f t="shared" si="84"/>
        <v>0</v>
      </c>
      <c r="N307" s="126">
        <f t="shared" si="84"/>
        <v>0</v>
      </c>
      <c r="O307" s="126">
        <f t="shared" si="84"/>
        <v>0</v>
      </c>
      <c r="P307" s="126">
        <f t="shared" si="84"/>
        <v>0</v>
      </c>
      <c r="Q307" s="126">
        <f t="shared" si="84"/>
        <v>0</v>
      </c>
      <c r="R307" s="126">
        <f t="shared" si="84"/>
        <v>0</v>
      </c>
      <c r="S307" s="126">
        <f t="shared" si="84"/>
        <v>0</v>
      </c>
      <c r="T307" s="126">
        <f t="shared" si="84"/>
        <v>0</v>
      </c>
      <c r="U307" s="147"/>
    </row>
    <row r="308" spans="3:21" s="167" customFormat="1">
      <c r="C308" s="163" t="s">
        <v>257</v>
      </c>
      <c r="E308" s="27" t="s">
        <v>27</v>
      </c>
      <c r="H308" s="126">
        <f t="shared" ref="H308:T308" si="85">H184-H60</f>
        <v>0</v>
      </c>
      <c r="I308" s="126">
        <f t="shared" si="85"/>
        <v>0</v>
      </c>
      <c r="J308" s="126">
        <f t="shared" si="85"/>
        <v>0</v>
      </c>
      <c r="K308" s="126">
        <f t="shared" si="85"/>
        <v>0</v>
      </c>
      <c r="L308" s="126">
        <f t="shared" si="85"/>
        <v>0</v>
      </c>
      <c r="M308" s="126">
        <f t="shared" si="85"/>
        <v>0</v>
      </c>
      <c r="N308" s="126">
        <f t="shared" si="85"/>
        <v>0</v>
      </c>
      <c r="O308" s="126">
        <f t="shared" si="85"/>
        <v>0</v>
      </c>
      <c r="P308" s="126">
        <f t="shared" si="85"/>
        <v>0</v>
      </c>
      <c r="Q308" s="126">
        <f t="shared" si="85"/>
        <v>0</v>
      </c>
      <c r="R308" s="126">
        <f t="shared" si="85"/>
        <v>0</v>
      </c>
      <c r="S308" s="126">
        <f t="shared" si="85"/>
        <v>0</v>
      </c>
      <c r="T308" s="126">
        <f t="shared" si="85"/>
        <v>0</v>
      </c>
      <c r="U308" s="147"/>
    </row>
    <row r="309" spans="3:21" s="167" customFormat="1">
      <c r="C309" s="163" t="s">
        <v>258</v>
      </c>
      <c r="E309" s="27" t="s">
        <v>27</v>
      </c>
      <c r="H309" s="126">
        <f t="shared" ref="H309:T309" si="86">H185-H61</f>
        <v>0</v>
      </c>
      <c r="I309" s="126">
        <f t="shared" si="86"/>
        <v>0</v>
      </c>
      <c r="J309" s="126">
        <f t="shared" si="86"/>
        <v>0</v>
      </c>
      <c r="K309" s="126">
        <f t="shared" si="86"/>
        <v>0</v>
      </c>
      <c r="L309" s="126">
        <f t="shared" si="86"/>
        <v>0</v>
      </c>
      <c r="M309" s="126">
        <f t="shared" si="86"/>
        <v>0</v>
      </c>
      <c r="N309" s="126">
        <f t="shared" si="86"/>
        <v>0</v>
      </c>
      <c r="O309" s="126">
        <f t="shared" si="86"/>
        <v>0</v>
      </c>
      <c r="P309" s="126">
        <f t="shared" si="86"/>
        <v>0</v>
      </c>
      <c r="Q309" s="126">
        <f t="shared" si="86"/>
        <v>0</v>
      </c>
      <c r="R309" s="126">
        <f t="shared" si="86"/>
        <v>0</v>
      </c>
      <c r="S309" s="126">
        <f t="shared" si="86"/>
        <v>0</v>
      </c>
      <c r="T309" s="126">
        <f t="shared" si="86"/>
        <v>0</v>
      </c>
      <c r="U309" s="147"/>
    </row>
    <row r="310" spans="3:21" s="167" customFormat="1">
      <c r="C310" s="44" t="s">
        <v>404</v>
      </c>
      <c r="E310" s="27" t="s">
        <v>27</v>
      </c>
      <c r="H310" s="126">
        <f t="shared" ref="H310:T310" si="87">H186-H62</f>
        <v>0</v>
      </c>
      <c r="I310" s="126">
        <f t="shared" si="87"/>
        <v>0</v>
      </c>
      <c r="J310" s="126">
        <f t="shared" si="87"/>
        <v>0</v>
      </c>
      <c r="K310" s="126">
        <f t="shared" si="87"/>
        <v>0</v>
      </c>
      <c r="L310" s="126">
        <f t="shared" si="87"/>
        <v>0</v>
      </c>
      <c r="M310" s="126">
        <f t="shared" si="87"/>
        <v>0</v>
      </c>
      <c r="N310" s="126">
        <f t="shared" si="87"/>
        <v>0</v>
      </c>
      <c r="O310" s="126">
        <f t="shared" si="87"/>
        <v>0</v>
      </c>
      <c r="P310" s="126">
        <f t="shared" si="87"/>
        <v>0</v>
      </c>
      <c r="Q310" s="126">
        <f t="shared" si="87"/>
        <v>0</v>
      </c>
      <c r="R310" s="126">
        <f t="shared" si="87"/>
        <v>0</v>
      </c>
      <c r="S310" s="126">
        <f t="shared" si="87"/>
        <v>0</v>
      </c>
      <c r="T310" s="126">
        <f t="shared" si="87"/>
        <v>0</v>
      </c>
      <c r="U310" s="147"/>
    </row>
    <row r="311" spans="3:21" s="167" customFormat="1">
      <c r="C311" s="25" t="s">
        <v>381</v>
      </c>
      <c r="E311" s="27" t="s">
        <v>27</v>
      </c>
      <c r="H311" s="121">
        <f t="shared" ref="H311:T311" si="88">H187-H63</f>
        <v>0</v>
      </c>
      <c r="I311" s="121">
        <f t="shared" si="88"/>
        <v>0</v>
      </c>
      <c r="J311" s="121">
        <f t="shared" si="88"/>
        <v>0</v>
      </c>
      <c r="K311" s="121">
        <f t="shared" si="88"/>
        <v>0</v>
      </c>
      <c r="L311" s="121">
        <f t="shared" si="88"/>
        <v>0</v>
      </c>
      <c r="M311" s="121">
        <f t="shared" si="88"/>
        <v>0</v>
      </c>
      <c r="N311" s="121">
        <f t="shared" si="88"/>
        <v>0</v>
      </c>
      <c r="O311" s="121">
        <f t="shared" si="88"/>
        <v>0</v>
      </c>
      <c r="P311" s="121">
        <f t="shared" si="88"/>
        <v>0</v>
      </c>
      <c r="Q311" s="121">
        <f t="shared" si="88"/>
        <v>0</v>
      </c>
      <c r="R311" s="121">
        <f t="shared" si="88"/>
        <v>0</v>
      </c>
      <c r="S311" s="121">
        <f t="shared" si="88"/>
        <v>0</v>
      </c>
      <c r="T311" s="121">
        <f t="shared" si="88"/>
        <v>0</v>
      </c>
      <c r="U311" s="147"/>
    </row>
    <row r="312" spans="3:21" s="167" customFormat="1">
      <c r="C312" s="33" t="s">
        <v>393</v>
      </c>
      <c r="E312" s="27" t="s">
        <v>27</v>
      </c>
      <c r="H312" s="121">
        <f t="shared" ref="H312:T312" si="89">H188-H64</f>
        <v>0</v>
      </c>
      <c r="I312" s="121">
        <f t="shared" si="89"/>
        <v>0</v>
      </c>
      <c r="J312" s="121">
        <f t="shared" si="89"/>
        <v>0</v>
      </c>
      <c r="K312" s="121">
        <f t="shared" si="89"/>
        <v>0</v>
      </c>
      <c r="L312" s="121">
        <f t="shared" si="89"/>
        <v>0</v>
      </c>
      <c r="M312" s="121">
        <f t="shared" si="89"/>
        <v>0</v>
      </c>
      <c r="N312" s="121">
        <f t="shared" si="89"/>
        <v>0</v>
      </c>
      <c r="O312" s="121">
        <f t="shared" si="89"/>
        <v>0</v>
      </c>
      <c r="P312" s="121">
        <f t="shared" si="89"/>
        <v>0</v>
      </c>
      <c r="Q312" s="121">
        <f t="shared" si="89"/>
        <v>0</v>
      </c>
      <c r="R312" s="121">
        <f t="shared" si="89"/>
        <v>0</v>
      </c>
      <c r="S312" s="121">
        <f t="shared" si="89"/>
        <v>0</v>
      </c>
      <c r="T312" s="121">
        <f t="shared" si="89"/>
        <v>0</v>
      </c>
      <c r="U312" s="147"/>
    </row>
    <row r="313" spans="3:21" s="167" customFormat="1">
      <c r="C313" s="162" t="s">
        <v>454</v>
      </c>
      <c r="E313" s="27" t="s">
        <v>27</v>
      </c>
      <c r="H313" s="121">
        <f t="shared" ref="H313:T313" si="90">H189-H65</f>
        <v>0</v>
      </c>
      <c r="I313" s="121">
        <f t="shared" si="90"/>
        <v>0</v>
      </c>
      <c r="J313" s="121">
        <f t="shared" si="90"/>
        <v>0</v>
      </c>
      <c r="K313" s="121">
        <f t="shared" si="90"/>
        <v>0</v>
      </c>
      <c r="L313" s="121">
        <f t="shared" si="90"/>
        <v>0</v>
      </c>
      <c r="M313" s="121">
        <f t="shared" si="90"/>
        <v>0</v>
      </c>
      <c r="N313" s="121">
        <f t="shared" si="90"/>
        <v>0</v>
      </c>
      <c r="O313" s="121">
        <f t="shared" si="90"/>
        <v>0</v>
      </c>
      <c r="P313" s="121">
        <f t="shared" si="90"/>
        <v>0</v>
      </c>
      <c r="Q313" s="121">
        <f t="shared" si="90"/>
        <v>0</v>
      </c>
      <c r="R313" s="121">
        <f t="shared" si="90"/>
        <v>0</v>
      </c>
      <c r="S313" s="121">
        <f t="shared" si="90"/>
        <v>0</v>
      </c>
      <c r="T313" s="121">
        <f t="shared" si="90"/>
        <v>0</v>
      </c>
      <c r="U313" s="147"/>
    </row>
    <row r="314" spans="3:21" s="167" customFormat="1">
      <c r="C314" s="164" t="str">
        <f>C190</f>
        <v>Project 1 [Please specify]</v>
      </c>
      <c r="E314" s="27" t="s">
        <v>27</v>
      </c>
      <c r="H314" s="121">
        <f t="shared" ref="H314:T314" si="91">H190-H66</f>
        <v>0</v>
      </c>
      <c r="I314" s="121">
        <f t="shared" si="91"/>
        <v>0</v>
      </c>
      <c r="J314" s="121">
        <f t="shared" si="91"/>
        <v>0</v>
      </c>
      <c r="K314" s="121">
        <f t="shared" si="91"/>
        <v>0</v>
      </c>
      <c r="L314" s="121">
        <f t="shared" si="91"/>
        <v>0</v>
      </c>
      <c r="M314" s="121">
        <f t="shared" si="91"/>
        <v>0</v>
      </c>
      <c r="N314" s="121">
        <f t="shared" si="91"/>
        <v>0</v>
      </c>
      <c r="O314" s="121">
        <f t="shared" si="91"/>
        <v>0</v>
      </c>
      <c r="P314" s="121">
        <f t="shared" si="91"/>
        <v>0</v>
      </c>
      <c r="Q314" s="121">
        <f t="shared" si="91"/>
        <v>0</v>
      </c>
      <c r="R314" s="121">
        <f t="shared" si="91"/>
        <v>0</v>
      </c>
      <c r="S314" s="121">
        <f t="shared" si="91"/>
        <v>0</v>
      </c>
      <c r="T314" s="121">
        <f t="shared" si="91"/>
        <v>0</v>
      </c>
      <c r="U314" s="147"/>
    </row>
    <row r="315" spans="3:21" s="167" customFormat="1">
      <c r="C315" s="164" t="str">
        <f>C191</f>
        <v>Project 2 [Please specify]</v>
      </c>
      <c r="D315" s="26"/>
      <c r="E315" s="27" t="s">
        <v>27</v>
      </c>
      <c r="H315" s="121">
        <f t="shared" ref="H315:T315" si="92">H191-H67</f>
        <v>0</v>
      </c>
      <c r="I315" s="121">
        <f t="shared" si="92"/>
        <v>0</v>
      </c>
      <c r="J315" s="121">
        <f t="shared" si="92"/>
        <v>0</v>
      </c>
      <c r="K315" s="121">
        <f t="shared" si="92"/>
        <v>0</v>
      </c>
      <c r="L315" s="121">
        <f t="shared" si="92"/>
        <v>0</v>
      </c>
      <c r="M315" s="121">
        <f t="shared" si="92"/>
        <v>0</v>
      </c>
      <c r="N315" s="121">
        <f t="shared" si="92"/>
        <v>0</v>
      </c>
      <c r="O315" s="121">
        <f t="shared" si="92"/>
        <v>0</v>
      </c>
      <c r="P315" s="121">
        <f t="shared" si="92"/>
        <v>0</v>
      </c>
      <c r="Q315" s="121">
        <f t="shared" si="92"/>
        <v>0</v>
      </c>
      <c r="R315" s="121">
        <f t="shared" si="92"/>
        <v>0</v>
      </c>
      <c r="S315" s="121">
        <f t="shared" si="92"/>
        <v>0</v>
      </c>
      <c r="T315" s="121">
        <f t="shared" si="92"/>
        <v>0</v>
      </c>
      <c r="U315" s="147"/>
    </row>
    <row r="316" spans="3:21" s="167" customFormat="1"/>
    <row r="317" spans="3:21" s="167" customFormat="1">
      <c r="C317" s="25" t="s">
        <v>282</v>
      </c>
      <c r="D317" s="27"/>
      <c r="E317" s="27" t="s">
        <v>27</v>
      </c>
      <c r="H317" s="126">
        <f t="shared" ref="H317:T317" si="93">H193-H69</f>
        <v>0</v>
      </c>
      <c r="I317" s="126">
        <f t="shared" si="93"/>
        <v>0</v>
      </c>
      <c r="J317" s="126">
        <f t="shared" si="93"/>
        <v>0</v>
      </c>
      <c r="K317" s="126">
        <f t="shared" si="93"/>
        <v>0</v>
      </c>
      <c r="L317" s="126">
        <f t="shared" si="93"/>
        <v>0</v>
      </c>
      <c r="M317" s="126">
        <f t="shared" si="93"/>
        <v>0</v>
      </c>
      <c r="N317" s="126">
        <f t="shared" si="93"/>
        <v>0</v>
      </c>
      <c r="O317" s="126">
        <f t="shared" si="93"/>
        <v>0</v>
      </c>
      <c r="P317" s="126">
        <f t="shared" si="93"/>
        <v>0</v>
      </c>
      <c r="Q317" s="126">
        <f t="shared" si="93"/>
        <v>0</v>
      </c>
      <c r="R317" s="126">
        <f t="shared" si="93"/>
        <v>0</v>
      </c>
      <c r="S317" s="126">
        <f t="shared" si="93"/>
        <v>0</v>
      </c>
      <c r="T317" s="126">
        <f t="shared" si="93"/>
        <v>0</v>
      </c>
      <c r="U317" s="147"/>
    </row>
    <row r="318" spans="3:21" s="167" customFormat="1">
      <c r="C318" s="25" t="s">
        <v>380</v>
      </c>
      <c r="E318" s="27" t="s">
        <v>27</v>
      </c>
      <c r="H318" s="126">
        <f t="shared" ref="H318:T318" si="94">H194-H70</f>
        <v>0</v>
      </c>
      <c r="I318" s="126">
        <f t="shared" si="94"/>
        <v>0</v>
      </c>
      <c r="J318" s="126">
        <f t="shared" si="94"/>
        <v>0</v>
      </c>
      <c r="K318" s="126">
        <f t="shared" si="94"/>
        <v>0</v>
      </c>
      <c r="L318" s="126">
        <f t="shared" si="94"/>
        <v>0</v>
      </c>
      <c r="M318" s="126">
        <f t="shared" si="94"/>
        <v>0</v>
      </c>
      <c r="N318" s="126">
        <f t="shared" si="94"/>
        <v>0</v>
      </c>
      <c r="O318" s="126">
        <f t="shared" si="94"/>
        <v>0</v>
      </c>
      <c r="P318" s="126">
        <f t="shared" si="94"/>
        <v>0</v>
      </c>
      <c r="Q318" s="126">
        <f t="shared" si="94"/>
        <v>0</v>
      </c>
      <c r="R318" s="126">
        <f t="shared" si="94"/>
        <v>0</v>
      </c>
      <c r="S318" s="126">
        <f t="shared" si="94"/>
        <v>0</v>
      </c>
      <c r="T318" s="126">
        <f t="shared" si="94"/>
        <v>0</v>
      </c>
      <c r="U318" s="147"/>
    </row>
    <row r="319" spans="3:21" s="167" customFormat="1">
      <c r="C319" s="163" t="s">
        <v>447</v>
      </c>
      <c r="E319" s="27" t="s">
        <v>27</v>
      </c>
      <c r="H319" s="126">
        <f t="shared" ref="H319:T319" si="95">H195-H71</f>
        <v>0</v>
      </c>
      <c r="I319" s="126">
        <f t="shared" si="95"/>
        <v>0</v>
      </c>
      <c r="J319" s="126">
        <f t="shared" si="95"/>
        <v>0</v>
      </c>
      <c r="K319" s="126">
        <f t="shared" si="95"/>
        <v>0</v>
      </c>
      <c r="L319" s="126">
        <f t="shared" si="95"/>
        <v>0</v>
      </c>
      <c r="M319" s="126">
        <f t="shared" si="95"/>
        <v>0</v>
      </c>
      <c r="N319" s="126">
        <f t="shared" si="95"/>
        <v>0</v>
      </c>
      <c r="O319" s="126">
        <f t="shared" si="95"/>
        <v>0</v>
      </c>
      <c r="P319" s="126">
        <f t="shared" si="95"/>
        <v>0</v>
      </c>
      <c r="Q319" s="126">
        <f t="shared" si="95"/>
        <v>0</v>
      </c>
      <c r="R319" s="126">
        <f t="shared" si="95"/>
        <v>0</v>
      </c>
      <c r="S319" s="126">
        <f t="shared" si="95"/>
        <v>0</v>
      </c>
      <c r="T319" s="126">
        <f t="shared" si="95"/>
        <v>0</v>
      </c>
      <c r="U319" s="147"/>
    </row>
    <row r="320" spans="3:21" s="167" customFormat="1">
      <c r="C320" s="33" t="s">
        <v>248</v>
      </c>
      <c r="E320" s="27" t="s">
        <v>27</v>
      </c>
      <c r="H320" s="126">
        <f t="shared" ref="H320:T320" si="96">H196-H72</f>
        <v>0</v>
      </c>
      <c r="I320" s="126">
        <f t="shared" si="96"/>
        <v>0</v>
      </c>
      <c r="J320" s="126">
        <f t="shared" si="96"/>
        <v>0</v>
      </c>
      <c r="K320" s="126">
        <f t="shared" si="96"/>
        <v>0</v>
      </c>
      <c r="L320" s="126">
        <f t="shared" si="96"/>
        <v>0</v>
      </c>
      <c r="M320" s="126">
        <f t="shared" si="96"/>
        <v>0</v>
      </c>
      <c r="N320" s="126">
        <f t="shared" si="96"/>
        <v>0</v>
      </c>
      <c r="O320" s="126">
        <f t="shared" si="96"/>
        <v>0</v>
      </c>
      <c r="P320" s="126">
        <f t="shared" si="96"/>
        <v>0</v>
      </c>
      <c r="Q320" s="126">
        <f t="shared" si="96"/>
        <v>0</v>
      </c>
      <c r="R320" s="126">
        <f t="shared" si="96"/>
        <v>0</v>
      </c>
      <c r="S320" s="126">
        <f t="shared" si="96"/>
        <v>0</v>
      </c>
      <c r="T320" s="126">
        <f t="shared" si="96"/>
        <v>0</v>
      </c>
      <c r="U320" s="147"/>
    </row>
    <row r="321" spans="3:21" s="167" customFormat="1">
      <c r="C321" s="33" t="s">
        <v>249</v>
      </c>
      <c r="E321" s="27" t="s">
        <v>27</v>
      </c>
      <c r="H321" s="126">
        <f t="shared" ref="H321:T321" si="97">H197-H73</f>
        <v>0</v>
      </c>
      <c r="I321" s="126">
        <f t="shared" si="97"/>
        <v>0</v>
      </c>
      <c r="J321" s="126">
        <f t="shared" si="97"/>
        <v>0</v>
      </c>
      <c r="K321" s="126">
        <f t="shared" si="97"/>
        <v>0</v>
      </c>
      <c r="L321" s="126">
        <f t="shared" si="97"/>
        <v>0</v>
      </c>
      <c r="M321" s="126">
        <f t="shared" si="97"/>
        <v>0</v>
      </c>
      <c r="N321" s="126">
        <f t="shared" si="97"/>
        <v>0</v>
      </c>
      <c r="O321" s="126">
        <f t="shared" si="97"/>
        <v>0</v>
      </c>
      <c r="P321" s="126">
        <f t="shared" si="97"/>
        <v>0</v>
      </c>
      <c r="Q321" s="126">
        <f t="shared" si="97"/>
        <v>0</v>
      </c>
      <c r="R321" s="126">
        <f t="shared" si="97"/>
        <v>0</v>
      </c>
      <c r="S321" s="126">
        <f t="shared" si="97"/>
        <v>0</v>
      </c>
      <c r="T321" s="126">
        <f t="shared" si="97"/>
        <v>0</v>
      </c>
      <c r="U321" s="147"/>
    </row>
    <row r="322" spans="3:21" s="167" customFormat="1">
      <c r="C322" s="162" t="s">
        <v>256</v>
      </c>
      <c r="E322" s="27" t="s">
        <v>27</v>
      </c>
      <c r="H322" s="126">
        <f t="shared" ref="H322:T322" si="98">H198-H74</f>
        <v>0</v>
      </c>
      <c r="I322" s="126">
        <f t="shared" si="98"/>
        <v>0</v>
      </c>
      <c r="J322" s="126">
        <f t="shared" si="98"/>
        <v>0</v>
      </c>
      <c r="K322" s="126">
        <f t="shared" si="98"/>
        <v>0</v>
      </c>
      <c r="L322" s="126">
        <f t="shared" si="98"/>
        <v>0</v>
      </c>
      <c r="M322" s="126">
        <f t="shared" si="98"/>
        <v>0</v>
      </c>
      <c r="N322" s="126">
        <f t="shared" si="98"/>
        <v>0</v>
      </c>
      <c r="O322" s="126">
        <f t="shared" si="98"/>
        <v>0</v>
      </c>
      <c r="P322" s="126">
        <f t="shared" si="98"/>
        <v>0</v>
      </c>
      <c r="Q322" s="126">
        <f t="shared" si="98"/>
        <v>0</v>
      </c>
      <c r="R322" s="126">
        <f t="shared" si="98"/>
        <v>0</v>
      </c>
      <c r="S322" s="126">
        <f t="shared" si="98"/>
        <v>0</v>
      </c>
      <c r="T322" s="126">
        <f t="shared" si="98"/>
        <v>0</v>
      </c>
      <c r="U322" s="147"/>
    </row>
    <row r="323" spans="3:21" s="167" customFormat="1">
      <c r="C323" s="162" t="s">
        <v>405</v>
      </c>
      <c r="E323" s="27" t="s">
        <v>27</v>
      </c>
      <c r="H323" s="126">
        <f t="shared" ref="H323:T323" si="99">H199-H75</f>
        <v>0</v>
      </c>
      <c r="I323" s="126">
        <f t="shared" si="99"/>
        <v>0</v>
      </c>
      <c r="J323" s="126">
        <f t="shared" si="99"/>
        <v>0</v>
      </c>
      <c r="K323" s="126">
        <f t="shared" si="99"/>
        <v>0</v>
      </c>
      <c r="L323" s="126">
        <f t="shared" si="99"/>
        <v>0</v>
      </c>
      <c r="M323" s="126">
        <f t="shared" si="99"/>
        <v>0</v>
      </c>
      <c r="N323" s="126">
        <f t="shared" si="99"/>
        <v>0</v>
      </c>
      <c r="O323" s="126">
        <f t="shared" si="99"/>
        <v>0</v>
      </c>
      <c r="P323" s="126">
        <f t="shared" si="99"/>
        <v>0</v>
      </c>
      <c r="Q323" s="126">
        <f t="shared" si="99"/>
        <v>0</v>
      </c>
      <c r="R323" s="126">
        <f t="shared" si="99"/>
        <v>0</v>
      </c>
      <c r="S323" s="126">
        <f t="shared" si="99"/>
        <v>0</v>
      </c>
      <c r="T323" s="126">
        <f t="shared" si="99"/>
        <v>0</v>
      </c>
      <c r="U323" s="147"/>
    </row>
    <row r="324" spans="3:21" s="167" customFormat="1">
      <c r="C324" s="33" t="s">
        <v>403</v>
      </c>
      <c r="E324" s="27" t="s">
        <v>27</v>
      </c>
      <c r="H324" s="126">
        <f t="shared" ref="H324:T324" si="100">H200-H76</f>
        <v>0</v>
      </c>
      <c r="I324" s="126">
        <f t="shared" si="100"/>
        <v>0</v>
      </c>
      <c r="J324" s="126">
        <f t="shared" si="100"/>
        <v>0</v>
      </c>
      <c r="K324" s="126">
        <f t="shared" si="100"/>
        <v>0</v>
      </c>
      <c r="L324" s="126">
        <f t="shared" si="100"/>
        <v>0</v>
      </c>
      <c r="M324" s="126">
        <f t="shared" si="100"/>
        <v>0</v>
      </c>
      <c r="N324" s="126">
        <f t="shared" si="100"/>
        <v>0</v>
      </c>
      <c r="O324" s="126">
        <f t="shared" si="100"/>
        <v>0</v>
      </c>
      <c r="P324" s="126">
        <f t="shared" si="100"/>
        <v>0</v>
      </c>
      <c r="Q324" s="126">
        <f t="shared" si="100"/>
        <v>0</v>
      </c>
      <c r="R324" s="126">
        <f t="shared" si="100"/>
        <v>0</v>
      </c>
      <c r="S324" s="126">
        <f t="shared" si="100"/>
        <v>0</v>
      </c>
      <c r="T324" s="126">
        <f t="shared" si="100"/>
        <v>0</v>
      </c>
      <c r="U324" s="147"/>
    </row>
    <row r="325" spans="3:21" s="167" customFormat="1">
      <c r="C325" s="33" t="s">
        <v>252</v>
      </c>
      <c r="E325" s="27" t="s">
        <v>27</v>
      </c>
      <c r="H325" s="126">
        <f t="shared" ref="H325:T325" si="101">H201-H77</f>
        <v>0</v>
      </c>
      <c r="I325" s="126">
        <f t="shared" si="101"/>
        <v>0</v>
      </c>
      <c r="J325" s="126">
        <f t="shared" si="101"/>
        <v>0</v>
      </c>
      <c r="K325" s="126">
        <f t="shared" si="101"/>
        <v>0</v>
      </c>
      <c r="L325" s="126">
        <f t="shared" si="101"/>
        <v>0</v>
      </c>
      <c r="M325" s="126">
        <f t="shared" si="101"/>
        <v>0</v>
      </c>
      <c r="N325" s="126">
        <f t="shared" si="101"/>
        <v>0</v>
      </c>
      <c r="O325" s="126">
        <f t="shared" si="101"/>
        <v>0</v>
      </c>
      <c r="P325" s="126">
        <f t="shared" si="101"/>
        <v>0</v>
      </c>
      <c r="Q325" s="126">
        <f t="shared" si="101"/>
        <v>0</v>
      </c>
      <c r="R325" s="126">
        <f t="shared" si="101"/>
        <v>0</v>
      </c>
      <c r="S325" s="126">
        <f t="shared" si="101"/>
        <v>0</v>
      </c>
      <c r="T325" s="126">
        <f t="shared" si="101"/>
        <v>0</v>
      </c>
      <c r="U325" s="147"/>
    </row>
    <row r="326" spans="3:21" s="167" customFormat="1">
      <c r="C326" s="44" t="s">
        <v>446</v>
      </c>
      <c r="E326" s="27" t="s">
        <v>27</v>
      </c>
      <c r="H326" s="126">
        <f t="shared" ref="H326:T326" si="102">H202-H78</f>
        <v>0</v>
      </c>
      <c r="I326" s="126">
        <f t="shared" si="102"/>
        <v>0</v>
      </c>
      <c r="J326" s="126">
        <f t="shared" si="102"/>
        <v>0</v>
      </c>
      <c r="K326" s="126">
        <f t="shared" si="102"/>
        <v>0</v>
      </c>
      <c r="L326" s="126">
        <f t="shared" si="102"/>
        <v>0</v>
      </c>
      <c r="M326" s="126">
        <f t="shared" si="102"/>
        <v>0</v>
      </c>
      <c r="N326" s="126">
        <f t="shared" si="102"/>
        <v>0</v>
      </c>
      <c r="O326" s="126">
        <f t="shared" si="102"/>
        <v>0</v>
      </c>
      <c r="P326" s="126">
        <f t="shared" si="102"/>
        <v>0</v>
      </c>
      <c r="Q326" s="126">
        <f t="shared" si="102"/>
        <v>0</v>
      </c>
      <c r="R326" s="126">
        <f t="shared" si="102"/>
        <v>0</v>
      </c>
      <c r="S326" s="126">
        <f t="shared" si="102"/>
        <v>0</v>
      </c>
      <c r="T326" s="126">
        <f t="shared" si="102"/>
        <v>0</v>
      </c>
      <c r="U326" s="147"/>
    </row>
    <row r="327" spans="3:21" s="167" customFormat="1">
      <c r="C327" s="163" t="s">
        <v>250</v>
      </c>
      <c r="E327" s="27" t="s">
        <v>27</v>
      </c>
      <c r="H327" s="126">
        <f t="shared" ref="H327:T327" si="103">H203-H79</f>
        <v>0</v>
      </c>
      <c r="I327" s="126">
        <f t="shared" si="103"/>
        <v>0</v>
      </c>
      <c r="J327" s="126">
        <f t="shared" si="103"/>
        <v>0</v>
      </c>
      <c r="K327" s="126">
        <f t="shared" si="103"/>
        <v>0</v>
      </c>
      <c r="L327" s="126">
        <f t="shared" si="103"/>
        <v>0</v>
      </c>
      <c r="M327" s="126">
        <f t="shared" si="103"/>
        <v>0</v>
      </c>
      <c r="N327" s="126">
        <f t="shared" si="103"/>
        <v>0</v>
      </c>
      <c r="O327" s="126">
        <f t="shared" si="103"/>
        <v>0</v>
      </c>
      <c r="P327" s="126">
        <f t="shared" si="103"/>
        <v>0</v>
      </c>
      <c r="Q327" s="126">
        <f t="shared" si="103"/>
        <v>0</v>
      </c>
      <c r="R327" s="126">
        <f t="shared" si="103"/>
        <v>0</v>
      </c>
      <c r="S327" s="126">
        <f t="shared" si="103"/>
        <v>0</v>
      </c>
      <c r="T327" s="126">
        <f t="shared" si="103"/>
        <v>0</v>
      </c>
      <c r="U327" s="147"/>
    </row>
    <row r="328" spans="3:21" s="167" customFormat="1">
      <c r="C328" s="163" t="s">
        <v>251</v>
      </c>
      <c r="E328" s="27" t="s">
        <v>27</v>
      </c>
      <c r="H328" s="126">
        <f t="shared" ref="H328:T328" si="104">H204-H80</f>
        <v>0</v>
      </c>
      <c r="I328" s="126">
        <f t="shared" si="104"/>
        <v>0</v>
      </c>
      <c r="J328" s="126">
        <f t="shared" si="104"/>
        <v>0</v>
      </c>
      <c r="K328" s="126">
        <f t="shared" si="104"/>
        <v>0</v>
      </c>
      <c r="L328" s="126">
        <f t="shared" si="104"/>
        <v>0</v>
      </c>
      <c r="M328" s="126">
        <f t="shared" si="104"/>
        <v>0</v>
      </c>
      <c r="N328" s="126">
        <f t="shared" si="104"/>
        <v>0</v>
      </c>
      <c r="O328" s="126">
        <f t="shared" si="104"/>
        <v>0</v>
      </c>
      <c r="P328" s="126">
        <f t="shared" si="104"/>
        <v>0</v>
      </c>
      <c r="Q328" s="126">
        <f t="shared" si="104"/>
        <v>0</v>
      </c>
      <c r="R328" s="126">
        <f t="shared" si="104"/>
        <v>0</v>
      </c>
      <c r="S328" s="126">
        <f t="shared" si="104"/>
        <v>0</v>
      </c>
      <c r="T328" s="126">
        <f t="shared" si="104"/>
        <v>0</v>
      </c>
      <c r="U328" s="147"/>
    </row>
    <row r="329" spans="3:21" s="167" customFormat="1">
      <c r="C329" s="163" t="s">
        <v>257</v>
      </c>
      <c r="E329" s="27" t="s">
        <v>27</v>
      </c>
      <c r="H329" s="126">
        <f t="shared" ref="H329:T329" si="105">H205-H81</f>
        <v>0</v>
      </c>
      <c r="I329" s="126">
        <f t="shared" si="105"/>
        <v>0</v>
      </c>
      <c r="J329" s="126">
        <f t="shared" si="105"/>
        <v>0</v>
      </c>
      <c r="K329" s="126">
        <f t="shared" si="105"/>
        <v>0</v>
      </c>
      <c r="L329" s="126">
        <f t="shared" si="105"/>
        <v>0</v>
      </c>
      <c r="M329" s="126">
        <f t="shared" si="105"/>
        <v>0</v>
      </c>
      <c r="N329" s="126">
        <f t="shared" si="105"/>
        <v>0</v>
      </c>
      <c r="O329" s="126">
        <f t="shared" si="105"/>
        <v>0</v>
      </c>
      <c r="P329" s="126">
        <f t="shared" si="105"/>
        <v>0</v>
      </c>
      <c r="Q329" s="126">
        <f t="shared" si="105"/>
        <v>0</v>
      </c>
      <c r="R329" s="126">
        <f t="shared" si="105"/>
        <v>0</v>
      </c>
      <c r="S329" s="126">
        <f t="shared" si="105"/>
        <v>0</v>
      </c>
      <c r="T329" s="126">
        <f t="shared" si="105"/>
        <v>0</v>
      </c>
      <c r="U329" s="147"/>
    </row>
    <row r="330" spans="3:21" s="167" customFormat="1">
      <c r="C330" s="163" t="s">
        <v>258</v>
      </c>
      <c r="E330" s="27" t="s">
        <v>27</v>
      </c>
      <c r="H330" s="126">
        <f t="shared" ref="H330:T330" si="106">H206-H82</f>
        <v>0</v>
      </c>
      <c r="I330" s="126">
        <f t="shared" si="106"/>
        <v>0</v>
      </c>
      <c r="J330" s="126">
        <f t="shared" si="106"/>
        <v>0</v>
      </c>
      <c r="K330" s="126">
        <f t="shared" si="106"/>
        <v>0</v>
      </c>
      <c r="L330" s="126">
        <f t="shared" si="106"/>
        <v>0</v>
      </c>
      <c r="M330" s="126">
        <f t="shared" si="106"/>
        <v>0</v>
      </c>
      <c r="N330" s="126">
        <f t="shared" si="106"/>
        <v>0</v>
      </c>
      <c r="O330" s="126">
        <f t="shared" si="106"/>
        <v>0</v>
      </c>
      <c r="P330" s="126">
        <f t="shared" si="106"/>
        <v>0</v>
      </c>
      <c r="Q330" s="126">
        <f t="shared" si="106"/>
        <v>0</v>
      </c>
      <c r="R330" s="126">
        <f t="shared" si="106"/>
        <v>0</v>
      </c>
      <c r="S330" s="126">
        <f t="shared" si="106"/>
        <v>0</v>
      </c>
      <c r="T330" s="126">
        <f t="shared" si="106"/>
        <v>0</v>
      </c>
      <c r="U330" s="147"/>
    </row>
    <row r="331" spans="3:21" s="167" customFormat="1">
      <c r="C331" s="44" t="s">
        <v>404</v>
      </c>
      <c r="E331" s="27" t="s">
        <v>27</v>
      </c>
      <c r="H331" s="126">
        <f t="shared" ref="H331:T331" si="107">H207-H83</f>
        <v>0</v>
      </c>
      <c r="I331" s="126">
        <f t="shared" si="107"/>
        <v>0</v>
      </c>
      <c r="J331" s="126">
        <f t="shared" si="107"/>
        <v>0</v>
      </c>
      <c r="K331" s="126">
        <f t="shared" si="107"/>
        <v>0</v>
      </c>
      <c r="L331" s="126">
        <f t="shared" si="107"/>
        <v>0</v>
      </c>
      <c r="M331" s="126">
        <f t="shared" si="107"/>
        <v>0</v>
      </c>
      <c r="N331" s="126">
        <f t="shared" si="107"/>
        <v>0</v>
      </c>
      <c r="O331" s="126">
        <f t="shared" si="107"/>
        <v>0</v>
      </c>
      <c r="P331" s="126">
        <f t="shared" si="107"/>
        <v>0</v>
      </c>
      <c r="Q331" s="126">
        <f t="shared" si="107"/>
        <v>0</v>
      </c>
      <c r="R331" s="126">
        <f t="shared" si="107"/>
        <v>0</v>
      </c>
      <c r="S331" s="126">
        <f t="shared" si="107"/>
        <v>0</v>
      </c>
      <c r="T331" s="126">
        <f t="shared" si="107"/>
        <v>0</v>
      </c>
      <c r="U331" s="147"/>
    </row>
    <row r="332" spans="3:21" s="167" customFormat="1">
      <c r="C332" s="25" t="s">
        <v>381</v>
      </c>
      <c r="E332" s="27" t="s">
        <v>27</v>
      </c>
      <c r="H332" s="121">
        <f t="shared" ref="H332:T332" si="108">H208-H84</f>
        <v>0</v>
      </c>
      <c r="I332" s="121">
        <f t="shared" si="108"/>
        <v>0</v>
      </c>
      <c r="J332" s="121">
        <f t="shared" si="108"/>
        <v>0</v>
      </c>
      <c r="K332" s="121">
        <f t="shared" si="108"/>
        <v>0</v>
      </c>
      <c r="L332" s="121">
        <f t="shared" si="108"/>
        <v>0</v>
      </c>
      <c r="M332" s="121">
        <f t="shared" si="108"/>
        <v>0</v>
      </c>
      <c r="N332" s="121">
        <f t="shared" si="108"/>
        <v>0</v>
      </c>
      <c r="O332" s="121">
        <f t="shared" si="108"/>
        <v>0</v>
      </c>
      <c r="P332" s="121">
        <f t="shared" si="108"/>
        <v>0</v>
      </c>
      <c r="Q332" s="121">
        <f t="shared" si="108"/>
        <v>0</v>
      </c>
      <c r="R332" s="121">
        <f t="shared" si="108"/>
        <v>0</v>
      </c>
      <c r="S332" s="121">
        <f t="shared" si="108"/>
        <v>0</v>
      </c>
      <c r="T332" s="121">
        <f t="shared" si="108"/>
        <v>0</v>
      </c>
      <c r="U332" s="147"/>
    </row>
    <row r="333" spans="3:21" s="167" customFormat="1">
      <c r="C333" s="33" t="s">
        <v>393</v>
      </c>
      <c r="E333" s="27" t="s">
        <v>27</v>
      </c>
      <c r="H333" s="121">
        <f t="shared" ref="H333:T333" si="109">H209-H85</f>
        <v>0</v>
      </c>
      <c r="I333" s="121">
        <f t="shared" si="109"/>
        <v>0</v>
      </c>
      <c r="J333" s="121">
        <f t="shared" si="109"/>
        <v>0</v>
      </c>
      <c r="K333" s="121">
        <f t="shared" si="109"/>
        <v>0</v>
      </c>
      <c r="L333" s="121">
        <f t="shared" si="109"/>
        <v>0</v>
      </c>
      <c r="M333" s="121">
        <f t="shared" si="109"/>
        <v>0</v>
      </c>
      <c r="N333" s="121">
        <f t="shared" si="109"/>
        <v>0</v>
      </c>
      <c r="O333" s="121">
        <f t="shared" si="109"/>
        <v>0</v>
      </c>
      <c r="P333" s="121">
        <f t="shared" si="109"/>
        <v>0</v>
      </c>
      <c r="Q333" s="121">
        <f t="shared" si="109"/>
        <v>0</v>
      </c>
      <c r="R333" s="121">
        <f t="shared" si="109"/>
        <v>0</v>
      </c>
      <c r="S333" s="121">
        <f t="shared" si="109"/>
        <v>0</v>
      </c>
      <c r="T333" s="121">
        <f t="shared" si="109"/>
        <v>0</v>
      </c>
      <c r="U333" s="147"/>
    </row>
    <row r="334" spans="3:21" s="167" customFormat="1">
      <c r="C334" s="162" t="s">
        <v>454</v>
      </c>
      <c r="E334" s="27" t="s">
        <v>27</v>
      </c>
      <c r="H334" s="121">
        <f t="shared" ref="H334:T334" si="110">H210-H86</f>
        <v>0</v>
      </c>
      <c r="I334" s="121">
        <f t="shared" si="110"/>
        <v>0</v>
      </c>
      <c r="J334" s="121">
        <f t="shared" si="110"/>
        <v>0</v>
      </c>
      <c r="K334" s="121">
        <f t="shared" si="110"/>
        <v>0</v>
      </c>
      <c r="L334" s="121">
        <f t="shared" si="110"/>
        <v>0</v>
      </c>
      <c r="M334" s="121">
        <f t="shared" si="110"/>
        <v>0</v>
      </c>
      <c r="N334" s="121">
        <f t="shared" si="110"/>
        <v>0</v>
      </c>
      <c r="O334" s="121">
        <f t="shared" si="110"/>
        <v>0</v>
      </c>
      <c r="P334" s="121">
        <f t="shared" si="110"/>
        <v>0</v>
      </c>
      <c r="Q334" s="121">
        <f t="shared" si="110"/>
        <v>0</v>
      </c>
      <c r="R334" s="121">
        <f t="shared" si="110"/>
        <v>0</v>
      </c>
      <c r="S334" s="121">
        <f t="shared" si="110"/>
        <v>0</v>
      </c>
      <c r="T334" s="121">
        <f t="shared" si="110"/>
        <v>0</v>
      </c>
      <c r="U334" s="147"/>
    </row>
    <row r="335" spans="3:21" s="167" customFormat="1">
      <c r="C335" s="164" t="str">
        <f>C211</f>
        <v>Project 1 [Please specify]</v>
      </c>
      <c r="E335" s="27" t="s">
        <v>27</v>
      </c>
      <c r="H335" s="121">
        <f t="shared" ref="H335:T335" si="111">H211-H87</f>
        <v>0</v>
      </c>
      <c r="I335" s="121">
        <f t="shared" si="111"/>
        <v>0</v>
      </c>
      <c r="J335" s="121">
        <f t="shared" si="111"/>
        <v>0</v>
      </c>
      <c r="K335" s="121">
        <f t="shared" si="111"/>
        <v>0</v>
      </c>
      <c r="L335" s="121">
        <f t="shared" si="111"/>
        <v>0</v>
      </c>
      <c r="M335" s="121">
        <f t="shared" si="111"/>
        <v>0</v>
      </c>
      <c r="N335" s="121">
        <f t="shared" si="111"/>
        <v>0</v>
      </c>
      <c r="O335" s="121">
        <f t="shared" si="111"/>
        <v>0</v>
      </c>
      <c r="P335" s="121">
        <f t="shared" si="111"/>
        <v>0</v>
      </c>
      <c r="Q335" s="121">
        <f t="shared" si="111"/>
        <v>0</v>
      </c>
      <c r="R335" s="121">
        <f t="shared" si="111"/>
        <v>0</v>
      </c>
      <c r="S335" s="121">
        <f t="shared" si="111"/>
        <v>0</v>
      </c>
      <c r="T335" s="121">
        <f t="shared" si="111"/>
        <v>0</v>
      </c>
      <c r="U335" s="147"/>
    </row>
    <row r="336" spans="3:21" s="167" customFormat="1">
      <c r="C336" s="164" t="str">
        <f>C212</f>
        <v>Project 2 [Please specify]</v>
      </c>
      <c r="D336" s="26"/>
      <c r="E336" s="27" t="s">
        <v>27</v>
      </c>
      <c r="H336" s="121">
        <f t="shared" ref="H336:T336" si="112">H212-H88</f>
        <v>0</v>
      </c>
      <c r="I336" s="121">
        <f t="shared" si="112"/>
        <v>0</v>
      </c>
      <c r="J336" s="121">
        <f t="shared" si="112"/>
        <v>0</v>
      </c>
      <c r="K336" s="121">
        <f t="shared" si="112"/>
        <v>0</v>
      </c>
      <c r="L336" s="121">
        <f t="shared" si="112"/>
        <v>0</v>
      </c>
      <c r="M336" s="121">
        <f t="shared" si="112"/>
        <v>0</v>
      </c>
      <c r="N336" s="121">
        <f t="shared" si="112"/>
        <v>0</v>
      </c>
      <c r="O336" s="121">
        <f t="shared" si="112"/>
        <v>0</v>
      </c>
      <c r="P336" s="121">
        <f t="shared" si="112"/>
        <v>0</v>
      </c>
      <c r="Q336" s="121">
        <f t="shared" si="112"/>
        <v>0</v>
      </c>
      <c r="R336" s="121">
        <f t="shared" si="112"/>
        <v>0</v>
      </c>
      <c r="S336" s="121">
        <f t="shared" si="112"/>
        <v>0</v>
      </c>
      <c r="T336" s="121">
        <f t="shared" si="112"/>
        <v>0</v>
      </c>
      <c r="U336" s="147"/>
    </row>
    <row r="337" spans="3:21" s="167" customFormat="1"/>
    <row r="338" spans="3:21" s="167" customFormat="1">
      <c r="C338" s="25" t="s">
        <v>283</v>
      </c>
      <c r="D338" s="27"/>
      <c r="E338" s="27" t="s">
        <v>27</v>
      </c>
      <c r="H338" s="126">
        <f t="shared" ref="H338:T338" si="113">H214-H90</f>
        <v>0</v>
      </c>
      <c r="I338" s="126">
        <f t="shared" si="113"/>
        <v>0</v>
      </c>
      <c r="J338" s="126">
        <f t="shared" si="113"/>
        <v>0</v>
      </c>
      <c r="K338" s="126">
        <f t="shared" si="113"/>
        <v>0</v>
      </c>
      <c r="L338" s="126">
        <f t="shared" si="113"/>
        <v>0</v>
      </c>
      <c r="M338" s="126">
        <f t="shared" si="113"/>
        <v>0</v>
      </c>
      <c r="N338" s="126">
        <f t="shared" si="113"/>
        <v>0</v>
      </c>
      <c r="O338" s="126">
        <f t="shared" si="113"/>
        <v>0</v>
      </c>
      <c r="P338" s="126">
        <f t="shared" si="113"/>
        <v>0</v>
      </c>
      <c r="Q338" s="126">
        <f t="shared" si="113"/>
        <v>0</v>
      </c>
      <c r="R338" s="126">
        <f t="shared" si="113"/>
        <v>0</v>
      </c>
      <c r="S338" s="126">
        <f t="shared" si="113"/>
        <v>0</v>
      </c>
      <c r="T338" s="126">
        <f t="shared" si="113"/>
        <v>0</v>
      </c>
      <c r="U338" s="147"/>
    </row>
    <row r="339" spans="3:21" s="167" customFormat="1">
      <c r="C339" s="25" t="s">
        <v>380</v>
      </c>
      <c r="E339" s="27" t="s">
        <v>27</v>
      </c>
      <c r="H339" s="126">
        <f t="shared" ref="H339:T339" si="114">H215-H91</f>
        <v>0</v>
      </c>
      <c r="I339" s="126">
        <f t="shared" si="114"/>
        <v>0</v>
      </c>
      <c r="J339" s="126">
        <f t="shared" si="114"/>
        <v>0</v>
      </c>
      <c r="K339" s="126">
        <f t="shared" si="114"/>
        <v>0</v>
      </c>
      <c r="L339" s="126">
        <f t="shared" si="114"/>
        <v>0</v>
      </c>
      <c r="M339" s="126">
        <f t="shared" si="114"/>
        <v>0</v>
      </c>
      <c r="N339" s="126">
        <f t="shared" si="114"/>
        <v>0</v>
      </c>
      <c r="O339" s="126">
        <f t="shared" si="114"/>
        <v>0</v>
      </c>
      <c r="P339" s="126">
        <f t="shared" si="114"/>
        <v>0</v>
      </c>
      <c r="Q339" s="126">
        <f t="shared" si="114"/>
        <v>0</v>
      </c>
      <c r="R339" s="126">
        <f t="shared" si="114"/>
        <v>0</v>
      </c>
      <c r="S339" s="126">
        <f t="shared" si="114"/>
        <v>0</v>
      </c>
      <c r="T339" s="126">
        <f t="shared" si="114"/>
        <v>0</v>
      </c>
      <c r="U339" s="147"/>
    </row>
    <row r="340" spans="3:21" s="167" customFormat="1">
      <c r="C340" s="163" t="s">
        <v>447</v>
      </c>
      <c r="E340" s="27" t="s">
        <v>27</v>
      </c>
      <c r="H340" s="126">
        <f t="shared" ref="H340:T340" si="115">H216-H92</f>
        <v>0</v>
      </c>
      <c r="I340" s="126">
        <f t="shared" si="115"/>
        <v>0</v>
      </c>
      <c r="J340" s="126">
        <f t="shared" si="115"/>
        <v>0</v>
      </c>
      <c r="K340" s="126">
        <f t="shared" si="115"/>
        <v>0</v>
      </c>
      <c r="L340" s="126">
        <f t="shared" si="115"/>
        <v>0</v>
      </c>
      <c r="M340" s="126">
        <f t="shared" si="115"/>
        <v>0</v>
      </c>
      <c r="N340" s="126">
        <f t="shared" si="115"/>
        <v>0</v>
      </c>
      <c r="O340" s="126">
        <f t="shared" si="115"/>
        <v>0</v>
      </c>
      <c r="P340" s="126">
        <f t="shared" si="115"/>
        <v>0</v>
      </c>
      <c r="Q340" s="126">
        <f t="shared" si="115"/>
        <v>0</v>
      </c>
      <c r="R340" s="126">
        <f t="shared" si="115"/>
        <v>0</v>
      </c>
      <c r="S340" s="126">
        <f t="shared" si="115"/>
        <v>0</v>
      </c>
      <c r="T340" s="126">
        <f t="shared" si="115"/>
        <v>0</v>
      </c>
      <c r="U340" s="147"/>
    </row>
    <row r="341" spans="3:21" s="167" customFormat="1">
      <c r="C341" s="33" t="s">
        <v>248</v>
      </c>
      <c r="E341" s="27" t="s">
        <v>27</v>
      </c>
      <c r="H341" s="126">
        <f t="shared" ref="H341:T341" si="116">H217-H93</f>
        <v>0</v>
      </c>
      <c r="I341" s="126">
        <f t="shared" si="116"/>
        <v>0</v>
      </c>
      <c r="J341" s="126">
        <f t="shared" si="116"/>
        <v>0</v>
      </c>
      <c r="K341" s="126">
        <f t="shared" si="116"/>
        <v>0</v>
      </c>
      <c r="L341" s="126">
        <f t="shared" si="116"/>
        <v>0</v>
      </c>
      <c r="M341" s="126">
        <f t="shared" si="116"/>
        <v>0</v>
      </c>
      <c r="N341" s="126">
        <f t="shared" si="116"/>
        <v>0</v>
      </c>
      <c r="O341" s="126">
        <f t="shared" si="116"/>
        <v>0</v>
      </c>
      <c r="P341" s="126">
        <f t="shared" si="116"/>
        <v>0</v>
      </c>
      <c r="Q341" s="126">
        <f t="shared" si="116"/>
        <v>0</v>
      </c>
      <c r="R341" s="126">
        <f t="shared" si="116"/>
        <v>0</v>
      </c>
      <c r="S341" s="126">
        <f t="shared" si="116"/>
        <v>0</v>
      </c>
      <c r="T341" s="126">
        <f t="shared" si="116"/>
        <v>0</v>
      </c>
      <c r="U341" s="147"/>
    </row>
    <row r="342" spans="3:21" s="167" customFormat="1">
      <c r="C342" s="33" t="s">
        <v>249</v>
      </c>
      <c r="E342" s="27" t="s">
        <v>27</v>
      </c>
      <c r="H342" s="126">
        <f t="shared" ref="H342:T342" si="117">H218-H94</f>
        <v>0</v>
      </c>
      <c r="I342" s="126">
        <f t="shared" si="117"/>
        <v>0</v>
      </c>
      <c r="J342" s="126">
        <f t="shared" si="117"/>
        <v>0</v>
      </c>
      <c r="K342" s="126">
        <f t="shared" si="117"/>
        <v>0</v>
      </c>
      <c r="L342" s="126">
        <f t="shared" si="117"/>
        <v>0</v>
      </c>
      <c r="M342" s="126">
        <f t="shared" si="117"/>
        <v>0</v>
      </c>
      <c r="N342" s="126">
        <f t="shared" si="117"/>
        <v>0</v>
      </c>
      <c r="O342" s="126">
        <f t="shared" si="117"/>
        <v>0</v>
      </c>
      <c r="P342" s="126">
        <f t="shared" si="117"/>
        <v>0</v>
      </c>
      <c r="Q342" s="126">
        <f t="shared" si="117"/>
        <v>0</v>
      </c>
      <c r="R342" s="126">
        <f t="shared" si="117"/>
        <v>0</v>
      </c>
      <c r="S342" s="126">
        <f t="shared" si="117"/>
        <v>0</v>
      </c>
      <c r="T342" s="126">
        <f t="shared" si="117"/>
        <v>0</v>
      </c>
      <c r="U342" s="147"/>
    </row>
    <row r="343" spans="3:21" s="167" customFormat="1">
      <c r="C343" s="162" t="s">
        <v>256</v>
      </c>
      <c r="E343" s="27" t="s">
        <v>27</v>
      </c>
      <c r="H343" s="126">
        <f t="shared" ref="H343:T343" si="118">H219-H95</f>
        <v>0</v>
      </c>
      <c r="I343" s="126">
        <f t="shared" si="118"/>
        <v>0</v>
      </c>
      <c r="J343" s="126">
        <f t="shared" si="118"/>
        <v>0</v>
      </c>
      <c r="K343" s="126">
        <f t="shared" si="118"/>
        <v>0</v>
      </c>
      <c r="L343" s="126">
        <f t="shared" si="118"/>
        <v>0</v>
      </c>
      <c r="M343" s="126">
        <f t="shared" si="118"/>
        <v>0</v>
      </c>
      <c r="N343" s="126">
        <f t="shared" si="118"/>
        <v>0</v>
      </c>
      <c r="O343" s="126">
        <f t="shared" si="118"/>
        <v>0</v>
      </c>
      <c r="P343" s="126">
        <f t="shared" si="118"/>
        <v>0</v>
      </c>
      <c r="Q343" s="126">
        <f t="shared" si="118"/>
        <v>0</v>
      </c>
      <c r="R343" s="126">
        <f t="shared" si="118"/>
        <v>0</v>
      </c>
      <c r="S343" s="126">
        <f t="shared" si="118"/>
        <v>0</v>
      </c>
      <c r="T343" s="126">
        <f t="shared" si="118"/>
        <v>0</v>
      </c>
      <c r="U343" s="147"/>
    </row>
    <row r="344" spans="3:21" s="167" customFormat="1">
      <c r="C344" s="162" t="s">
        <v>405</v>
      </c>
      <c r="E344" s="27" t="s">
        <v>27</v>
      </c>
      <c r="H344" s="126">
        <f t="shared" ref="H344:T344" si="119">H220-H96</f>
        <v>0</v>
      </c>
      <c r="I344" s="126">
        <f t="shared" si="119"/>
        <v>0</v>
      </c>
      <c r="J344" s="126">
        <f t="shared" si="119"/>
        <v>0</v>
      </c>
      <c r="K344" s="126">
        <f t="shared" si="119"/>
        <v>0</v>
      </c>
      <c r="L344" s="126">
        <f t="shared" si="119"/>
        <v>0</v>
      </c>
      <c r="M344" s="126">
        <f t="shared" si="119"/>
        <v>0</v>
      </c>
      <c r="N344" s="126">
        <f t="shared" si="119"/>
        <v>0</v>
      </c>
      <c r="O344" s="126">
        <f t="shared" si="119"/>
        <v>0</v>
      </c>
      <c r="P344" s="126">
        <f t="shared" si="119"/>
        <v>0</v>
      </c>
      <c r="Q344" s="126">
        <f t="shared" si="119"/>
        <v>0</v>
      </c>
      <c r="R344" s="126">
        <f t="shared" si="119"/>
        <v>0</v>
      </c>
      <c r="S344" s="126">
        <f t="shared" si="119"/>
        <v>0</v>
      </c>
      <c r="T344" s="126">
        <f t="shared" si="119"/>
        <v>0</v>
      </c>
      <c r="U344" s="147"/>
    </row>
    <row r="345" spans="3:21" s="167" customFormat="1">
      <c r="C345" s="33" t="s">
        <v>403</v>
      </c>
      <c r="E345" s="27" t="s">
        <v>27</v>
      </c>
      <c r="H345" s="126">
        <f t="shared" ref="H345:T345" si="120">H221-H97</f>
        <v>0</v>
      </c>
      <c r="I345" s="126">
        <f t="shared" si="120"/>
        <v>0</v>
      </c>
      <c r="J345" s="126">
        <f t="shared" si="120"/>
        <v>0</v>
      </c>
      <c r="K345" s="126">
        <f t="shared" si="120"/>
        <v>0</v>
      </c>
      <c r="L345" s="126">
        <f t="shared" si="120"/>
        <v>0</v>
      </c>
      <c r="M345" s="126">
        <f t="shared" si="120"/>
        <v>0</v>
      </c>
      <c r="N345" s="126">
        <f t="shared" si="120"/>
        <v>0</v>
      </c>
      <c r="O345" s="126">
        <f t="shared" si="120"/>
        <v>0</v>
      </c>
      <c r="P345" s="126">
        <f t="shared" si="120"/>
        <v>0</v>
      </c>
      <c r="Q345" s="126">
        <f t="shared" si="120"/>
        <v>0</v>
      </c>
      <c r="R345" s="126">
        <f t="shared" si="120"/>
        <v>0</v>
      </c>
      <c r="S345" s="126">
        <f t="shared" si="120"/>
        <v>0</v>
      </c>
      <c r="T345" s="126">
        <f t="shared" si="120"/>
        <v>0</v>
      </c>
      <c r="U345" s="147"/>
    </row>
    <row r="346" spans="3:21" s="167" customFormat="1">
      <c r="C346" s="33" t="s">
        <v>252</v>
      </c>
      <c r="E346" s="27" t="s">
        <v>27</v>
      </c>
      <c r="H346" s="126">
        <f t="shared" ref="H346:T346" si="121">H222-H98</f>
        <v>0</v>
      </c>
      <c r="I346" s="126">
        <f t="shared" si="121"/>
        <v>0</v>
      </c>
      <c r="J346" s="126">
        <f t="shared" si="121"/>
        <v>0</v>
      </c>
      <c r="K346" s="126">
        <f t="shared" si="121"/>
        <v>0</v>
      </c>
      <c r="L346" s="126">
        <f t="shared" si="121"/>
        <v>0</v>
      </c>
      <c r="M346" s="126">
        <f t="shared" si="121"/>
        <v>0</v>
      </c>
      <c r="N346" s="126">
        <f t="shared" si="121"/>
        <v>0</v>
      </c>
      <c r="O346" s="126">
        <f t="shared" si="121"/>
        <v>0</v>
      </c>
      <c r="P346" s="126">
        <f t="shared" si="121"/>
        <v>0</v>
      </c>
      <c r="Q346" s="126">
        <f t="shared" si="121"/>
        <v>0</v>
      </c>
      <c r="R346" s="126">
        <f t="shared" si="121"/>
        <v>0</v>
      </c>
      <c r="S346" s="126">
        <f t="shared" si="121"/>
        <v>0</v>
      </c>
      <c r="T346" s="126">
        <f t="shared" si="121"/>
        <v>0</v>
      </c>
      <c r="U346" s="147"/>
    </row>
    <row r="347" spans="3:21" s="167" customFormat="1">
      <c r="C347" s="44" t="s">
        <v>446</v>
      </c>
      <c r="E347" s="27" t="s">
        <v>27</v>
      </c>
      <c r="H347" s="126">
        <f t="shared" ref="H347:T347" si="122">H223-H99</f>
        <v>0</v>
      </c>
      <c r="I347" s="126">
        <f t="shared" si="122"/>
        <v>0</v>
      </c>
      <c r="J347" s="126">
        <f t="shared" si="122"/>
        <v>0</v>
      </c>
      <c r="K347" s="126">
        <f t="shared" si="122"/>
        <v>0</v>
      </c>
      <c r="L347" s="126">
        <f t="shared" si="122"/>
        <v>0</v>
      </c>
      <c r="M347" s="126">
        <f t="shared" si="122"/>
        <v>0</v>
      </c>
      <c r="N347" s="126">
        <f t="shared" si="122"/>
        <v>0</v>
      </c>
      <c r="O347" s="126">
        <f t="shared" si="122"/>
        <v>0</v>
      </c>
      <c r="P347" s="126">
        <f t="shared" si="122"/>
        <v>0</v>
      </c>
      <c r="Q347" s="126">
        <f t="shared" si="122"/>
        <v>0</v>
      </c>
      <c r="R347" s="126">
        <f t="shared" si="122"/>
        <v>0</v>
      </c>
      <c r="S347" s="126">
        <f t="shared" si="122"/>
        <v>0</v>
      </c>
      <c r="T347" s="126">
        <f t="shared" si="122"/>
        <v>0</v>
      </c>
      <c r="U347" s="147"/>
    </row>
    <row r="348" spans="3:21" s="167" customFormat="1">
      <c r="C348" s="163" t="s">
        <v>250</v>
      </c>
      <c r="E348" s="27" t="s">
        <v>27</v>
      </c>
      <c r="H348" s="126">
        <f t="shared" ref="H348:T348" si="123">H224-H100</f>
        <v>0</v>
      </c>
      <c r="I348" s="126">
        <f t="shared" si="123"/>
        <v>0</v>
      </c>
      <c r="J348" s="126">
        <f t="shared" si="123"/>
        <v>0</v>
      </c>
      <c r="K348" s="126">
        <f t="shared" si="123"/>
        <v>0</v>
      </c>
      <c r="L348" s="126">
        <f t="shared" si="123"/>
        <v>0</v>
      </c>
      <c r="M348" s="126">
        <f t="shared" si="123"/>
        <v>0</v>
      </c>
      <c r="N348" s="126">
        <f t="shared" si="123"/>
        <v>0</v>
      </c>
      <c r="O348" s="126">
        <f t="shared" si="123"/>
        <v>0</v>
      </c>
      <c r="P348" s="126">
        <f t="shared" si="123"/>
        <v>0</v>
      </c>
      <c r="Q348" s="126">
        <f t="shared" si="123"/>
        <v>0</v>
      </c>
      <c r="R348" s="126">
        <f t="shared" si="123"/>
        <v>0</v>
      </c>
      <c r="S348" s="126">
        <f t="shared" si="123"/>
        <v>0</v>
      </c>
      <c r="T348" s="126">
        <f t="shared" si="123"/>
        <v>0</v>
      </c>
      <c r="U348" s="147"/>
    </row>
    <row r="349" spans="3:21" s="167" customFormat="1">
      <c r="C349" s="163" t="s">
        <v>251</v>
      </c>
      <c r="E349" s="27" t="s">
        <v>27</v>
      </c>
      <c r="H349" s="126">
        <f t="shared" ref="H349:T349" si="124">H225-H101</f>
        <v>0</v>
      </c>
      <c r="I349" s="126">
        <f t="shared" si="124"/>
        <v>0</v>
      </c>
      <c r="J349" s="126">
        <f t="shared" si="124"/>
        <v>0</v>
      </c>
      <c r="K349" s="126">
        <f t="shared" si="124"/>
        <v>0</v>
      </c>
      <c r="L349" s="126">
        <f t="shared" si="124"/>
        <v>0</v>
      </c>
      <c r="M349" s="126">
        <f t="shared" si="124"/>
        <v>0</v>
      </c>
      <c r="N349" s="126">
        <f t="shared" si="124"/>
        <v>0</v>
      </c>
      <c r="O349" s="126">
        <f t="shared" si="124"/>
        <v>0</v>
      </c>
      <c r="P349" s="126">
        <f t="shared" si="124"/>
        <v>0</v>
      </c>
      <c r="Q349" s="126">
        <f t="shared" si="124"/>
        <v>0</v>
      </c>
      <c r="R349" s="126">
        <f t="shared" si="124"/>
        <v>0</v>
      </c>
      <c r="S349" s="126">
        <f t="shared" si="124"/>
        <v>0</v>
      </c>
      <c r="T349" s="126">
        <f t="shared" si="124"/>
        <v>0</v>
      </c>
      <c r="U349" s="147"/>
    </row>
    <row r="350" spans="3:21" s="167" customFormat="1">
      <c r="C350" s="163" t="s">
        <v>257</v>
      </c>
      <c r="E350" s="27" t="s">
        <v>27</v>
      </c>
      <c r="H350" s="126">
        <f t="shared" ref="H350:T350" si="125">H226-H102</f>
        <v>0</v>
      </c>
      <c r="I350" s="126">
        <f t="shared" si="125"/>
        <v>0</v>
      </c>
      <c r="J350" s="126">
        <f t="shared" si="125"/>
        <v>0</v>
      </c>
      <c r="K350" s="126">
        <f t="shared" si="125"/>
        <v>0</v>
      </c>
      <c r="L350" s="126">
        <f t="shared" si="125"/>
        <v>0</v>
      </c>
      <c r="M350" s="126">
        <f t="shared" si="125"/>
        <v>0</v>
      </c>
      <c r="N350" s="126">
        <f t="shared" si="125"/>
        <v>0</v>
      </c>
      <c r="O350" s="126">
        <f t="shared" si="125"/>
        <v>0</v>
      </c>
      <c r="P350" s="126">
        <f t="shared" si="125"/>
        <v>0</v>
      </c>
      <c r="Q350" s="126">
        <f t="shared" si="125"/>
        <v>0</v>
      </c>
      <c r="R350" s="126">
        <f t="shared" si="125"/>
        <v>0</v>
      </c>
      <c r="S350" s="126">
        <f t="shared" si="125"/>
        <v>0</v>
      </c>
      <c r="T350" s="126">
        <f t="shared" si="125"/>
        <v>0</v>
      </c>
      <c r="U350" s="147"/>
    </row>
    <row r="351" spans="3:21" s="167" customFormat="1">
      <c r="C351" s="163" t="s">
        <v>258</v>
      </c>
      <c r="E351" s="27" t="s">
        <v>27</v>
      </c>
      <c r="H351" s="126">
        <f t="shared" ref="H351:T351" si="126">H227-H103</f>
        <v>0</v>
      </c>
      <c r="I351" s="126">
        <f t="shared" si="126"/>
        <v>0</v>
      </c>
      <c r="J351" s="126">
        <f t="shared" si="126"/>
        <v>0</v>
      </c>
      <c r="K351" s="126">
        <f t="shared" si="126"/>
        <v>0</v>
      </c>
      <c r="L351" s="126">
        <f t="shared" si="126"/>
        <v>0</v>
      </c>
      <c r="M351" s="126">
        <f t="shared" si="126"/>
        <v>0</v>
      </c>
      <c r="N351" s="126">
        <f t="shared" si="126"/>
        <v>0</v>
      </c>
      <c r="O351" s="126">
        <f t="shared" si="126"/>
        <v>0</v>
      </c>
      <c r="P351" s="126">
        <f t="shared" si="126"/>
        <v>0</v>
      </c>
      <c r="Q351" s="126">
        <f t="shared" si="126"/>
        <v>0</v>
      </c>
      <c r="R351" s="126">
        <f t="shared" si="126"/>
        <v>0</v>
      </c>
      <c r="S351" s="126">
        <f t="shared" si="126"/>
        <v>0</v>
      </c>
      <c r="T351" s="126">
        <f t="shared" si="126"/>
        <v>0</v>
      </c>
      <c r="U351" s="147"/>
    </row>
    <row r="352" spans="3:21" s="167" customFormat="1">
      <c r="C352" s="44" t="s">
        <v>404</v>
      </c>
      <c r="E352" s="27" t="s">
        <v>27</v>
      </c>
      <c r="H352" s="126">
        <f t="shared" ref="H352:T352" si="127">H228-H104</f>
        <v>0</v>
      </c>
      <c r="I352" s="126">
        <f t="shared" si="127"/>
        <v>0</v>
      </c>
      <c r="J352" s="126">
        <f t="shared" si="127"/>
        <v>0</v>
      </c>
      <c r="K352" s="126">
        <f t="shared" si="127"/>
        <v>0</v>
      </c>
      <c r="L352" s="126">
        <f t="shared" si="127"/>
        <v>0</v>
      </c>
      <c r="M352" s="126">
        <f t="shared" si="127"/>
        <v>0</v>
      </c>
      <c r="N352" s="126">
        <f t="shared" si="127"/>
        <v>0</v>
      </c>
      <c r="O352" s="126">
        <f t="shared" si="127"/>
        <v>0</v>
      </c>
      <c r="P352" s="126">
        <f t="shared" si="127"/>
        <v>0</v>
      </c>
      <c r="Q352" s="126">
        <f t="shared" si="127"/>
        <v>0</v>
      </c>
      <c r="R352" s="126">
        <f t="shared" si="127"/>
        <v>0</v>
      </c>
      <c r="S352" s="126">
        <f t="shared" si="127"/>
        <v>0</v>
      </c>
      <c r="T352" s="126">
        <f t="shared" si="127"/>
        <v>0</v>
      </c>
      <c r="U352" s="147"/>
    </row>
    <row r="353" spans="3:21" s="167" customFormat="1">
      <c r="C353" s="25" t="s">
        <v>381</v>
      </c>
      <c r="E353" s="27" t="s">
        <v>27</v>
      </c>
      <c r="H353" s="121">
        <f t="shared" ref="H353:T353" si="128">H229-H105</f>
        <v>0</v>
      </c>
      <c r="I353" s="121">
        <f t="shared" si="128"/>
        <v>0</v>
      </c>
      <c r="J353" s="121">
        <f t="shared" si="128"/>
        <v>0</v>
      </c>
      <c r="K353" s="121">
        <f t="shared" si="128"/>
        <v>0</v>
      </c>
      <c r="L353" s="121">
        <f t="shared" si="128"/>
        <v>0</v>
      </c>
      <c r="M353" s="121">
        <f t="shared" si="128"/>
        <v>0</v>
      </c>
      <c r="N353" s="121">
        <f t="shared" si="128"/>
        <v>0</v>
      </c>
      <c r="O353" s="121">
        <f t="shared" si="128"/>
        <v>0</v>
      </c>
      <c r="P353" s="121">
        <f t="shared" si="128"/>
        <v>0</v>
      </c>
      <c r="Q353" s="121">
        <f t="shared" si="128"/>
        <v>0</v>
      </c>
      <c r="R353" s="121">
        <f t="shared" si="128"/>
        <v>0</v>
      </c>
      <c r="S353" s="121">
        <f t="shared" si="128"/>
        <v>0</v>
      </c>
      <c r="T353" s="121">
        <f t="shared" si="128"/>
        <v>0</v>
      </c>
      <c r="U353" s="147"/>
    </row>
    <row r="354" spans="3:21" s="167" customFormat="1">
      <c r="C354" s="33" t="s">
        <v>393</v>
      </c>
      <c r="E354" s="27" t="s">
        <v>27</v>
      </c>
      <c r="H354" s="121">
        <f t="shared" ref="H354:T354" si="129">H230-H106</f>
        <v>0</v>
      </c>
      <c r="I354" s="121">
        <f t="shared" si="129"/>
        <v>0</v>
      </c>
      <c r="J354" s="121">
        <f t="shared" si="129"/>
        <v>0</v>
      </c>
      <c r="K354" s="121">
        <f t="shared" si="129"/>
        <v>0</v>
      </c>
      <c r="L354" s="121">
        <f t="shared" si="129"/>
        <v>0</v>
      </c>
      <c r="M354" s="121">
        <f t="shared" si="129"/>
        <v>0</v>
      </c>
      <c r="N354" s="121">
        <f t="shared" si="129"/>
        <v>0</v>
      </c>
      <c r="O354" s="121">
        <f t="shared" si="129"/>
        <v>0</v>
      </c>
      <c r="P354" s="121">
        <f t="shared" si="129"/>
        <v>0</v>
      </c>
      <c r="Q354" s="121">
        <f t="shared" si="129"/>
        <v>0</v>
      </c>
      <c r="R354" s="121">
        <f t="shared" si="129"/>
        <v>0</v>
      </c>
      <c r="S354" s="121">
        <f t="shared" si="129"/>
        <v>0</v>
      </c>
      <c r="T354" s="121">
        <f t="shared" si="129"/>
        <v>0</v>
      </c>
      <c r="U354" s="147"/>
    </row>
    <row r="355" spans="3:21" s="167" customFormat="1">
      <c r="C355" s="162" t="s">
        <v>454</v>
      </c>
      <c r="E355" s="27" t="s">
        <v>27</v>
      </c>
      <c r="H355" s="121">
        <f t="shared" ref="H355:T355" si="130">H231-H107</f>
        <v>0</v>
      </c>
      <c r="I355" s="121">
        <f t="shared" si="130"/>
        <v>0</v>
      </c>
      <c r="J355" s="121">
        <f t="shared" si="130"/>
        <v>0</v>
      </c>
      <c r="K355" s="121">
        <f t="shared" si="130"/>
        <v>0</v>
      </c>
      <c r="L355" s="121">
        <f t="shared" si="130"/>
        <v>0</v>
      </c>
      <c r="M355" s="121">
        <f t="shared" si="130"/>
        <v>0</v>
      </c>
      <c r="N355" s="121">
        <f t="shared" si="130"/>
        <v>0</v>
      </c>
      <c r="O355" s="121">
        <f t="shared" si="130"/>
        <v>0</v>
      </c>
      <c r="P355" s="121">
        <f t="shared" si="130"/>
        <v>0</v>
      </c>
      <c r="Q355" s="121">
        <f t="shared" si="130"/>
        <v>0</v>
      </c>
      <c r="R355" s="121">
        <f t="shared" si="130"/>
        <v>0</v>
      </c>
      <c r="S355" s="121">
        <f t="shared" si="130"/>
        <v>0</v>
      </c>
      <c r="T355" s="121">
        <f t="shared" si="130"/>
        <v>0</v>
      </c>
      <c r="U355" s="147"/>
    </row>
    <row r="356" spans="3:21" s="167" customFormat="1">
      <c r="C356" s="164" t="str">
        <f>C232</f>
        <v>Project 1 [Please specify]</v>
      </c>
      <c r="E356" s="27" t="s">
        <v>27</v>
      </c>
      <c r="H356" s="121">
        <f t="shared" ref="H356:T356" si="131">H232-H108</f>
        <v>0</v>
      </c>
      <c r="I356" s="121">
        <f t="shared" si="131"/>
        <v>0</v>
      </c>
      <c r="J356" s="121">
        <f t="shared" si="131"/>
        <v>0</v>
      </c>
      <c r="K356" s="121">
        <f t="shared" si="131"/>
        <v>0</v>
      </c>
      <c r="L356" s="121">
        <f t="shared" si="131"/>
        <v>0</v>
      </c>
      <c r="M356" s="121">
        <f t="shared" si="131"/>
        <v>0</v>
      </c>
      <c r="N356" s="121">
        <f t="shared" si="131"/>
        <v>0</v>
      </c>
      <c r="O356" s="121">
        <f t="shared" si="131"/>
        <v>0</v>
      </c>
      <c r="P356" s="121">
        <f t="shared" si="131"/>
        <v>0</v>
      </c>
      <c r="Q356" s="121">
        <f t="shared" si="131"/>
        <v>0</v>
      </c>
      <c r="R356" s="121">
        <f t="shared" si="131"/>
        <v>0</v>
      </c>
      <c r="S356" s="121">
        <f t="shared" si="131"/>
        <v>0</v>
      </c>
      <c r="T356" s="121">
        <f t="shared" si="131"/>
        <v>0</v>
      </c>
      <c r="U356" s="147"/>
    </row>
    <row r="357" spans="3:21" s="167" customFormat="1">
      <c r="C357" s="164" t="str">
        <f>C233</f>
        <v>Project 2 [Please specify]</v>
      </c>
      <c r="D357" s="26"/>
      <c r="E357" s="27" t="s">
        <v>27</v>
      </c>
      <c r="H357" s="121">
        <f t="shared" ref="H357:T357" si="132">H233-H109</f>
        <v>0</v>
      </c>
      <c r="I357" s="121">
        <f t="shared" si="132"/>
        <v>0</v>
      </c>
      <c r="J357" s="121">
        <f t="shared" si="132"/>
        <v>0</v>
      </c>
      <c r="K357" s="121">
        <f t="shared" si="132"/>
        <v>0</v>
      </c>
      <c r="L357" s="121">
        <f t="shared" si="132"/>
        <v>0</v>
      </c>
      <c r="M357" s="121">
        <f t="shared" si="132"/>
        <v>0</v>
      </c>
      <c r="N357" s="121">
        <f t="shared" si="132"/>
        <v>0</v>
      </c>
      <c r="O357" s="121">
        <f t="shared" si="132"/>
        <v>0</v>
      </c>
      <c r="P357" s="121">
        <f t="shared" si="132"/>
        <v>0</v>
      </c>
      <c r="Q357" s="121">
        <f t="shared" si="132"/>
        <v>0</v>
      </c>
      <c r="R357" s="121">
        <f t="shared" si="132"/>
        <v>0</v>
      </c>
      <c r="S357" s="121">
        <f t="shared" si="132"/>
        <v>0</v>
      </c>
      <c r="T357" s="121">
        <f t="shared" si="132"/>
        <v>0</v>
      </c>
      <c r="U357" s="147"/>
    </row>
    <row r="358" spans="3:21" s="167" customFormat="1"/>
    <row r="359" spans="3:21" s="167" customFormat="1">
      <c r="C359" s="25" t="s">
        <v>214</v>
      </c>
      <c r="D359" s="26"/>
      <c r="E359" s="27" t="s">
        <v>27</v>
      </c>
      <c r="H359" s="126">
        <f t="shared" ref="H359:T359" si="133">H235-H111</f>
        <v>0</v>
      </c>
      <c r="I359" s="126">
        <f t="shared" si="133"/>
        <v>0</v>
      </c>
      <c r="J359" s="126">
        <f t="shared" si="133"/>
        <v>0</v>
      </c>
      <c r="K359" s="126">
        <f t="shared" si="133"/>
        <v>0</v>
      </c>
      <c r="L359" s="126">
        <f t="shared" si="133"/>
        <v>0</v>
      </c>
      <c r="M359" s="126">
        <f t="shared" si="133"/>
        <v>0</v>
      </c>
      <c r="N359" s="126">
        <f t="shared" si="133"/>
        <v>0</v>
      </c>
      <c r="O359" s="126">
        <f t="shared" si="133"/>
        <v>0</v>
      </c>
      <c r="P359" s="126">
        <f t="shared" si="133"/>
        <v>0</v>
      </c>
      <c r="Q359" s="126">
        <f t="shared" si="133"/>
        <v>0</v>
      </c>
      <c r="R359" s="126">
        <f t="shared" si="133"/>
        <v>0</v>
      </c>
      <c r="S359" s="126">
        <f t="shared" si="133"/>
        <v>0</v>
      </c>
      <c r="T359" s="126">
        <f t="shared" si="133"/>
        <v>0</v>
      </c>
      <c r="U359" s="147"/>
    </row>
    <row r="360" spans="3:21" s="167" customFormat="1">
      <c r="C360" s="26" t="s">
        <v>380</v>
      </c>
      <c r="D360" s="26"/>
      <c r="E360" s="27" t="s">
        <v>27</v>
      </c>
      <c r="H360" s="126">
        <f t="shared" ref="H360:T360" si="134">H236-H112</f>
        <v>0</v>
      </c>
      <c r="I360" s="126">
        <f t="shared" si="134"/>
        <v>0</v>
      </c>
      <c r="J360" s="126">
        <f t="shared" si="134"/>
        <v>0</v>
      </c>
      <c r="K360" s="126">
        <f t="shared" si="134"/>
        <v>0</v>
      </c>
      <c r="L360" s="126">
        <f t="shared" si="134"/>
        <v>0</v>
      </c>
      <c r="M360" s="126">
        <f t="shared" si="134"/>
        <v>0</v>
      </c>
      <c r="N360" s="126">
        <f t="shared" si="134"/>
        <v>0</v>
      </c>
      <c r="O360" s="126">
        <f t="shared" si="134"/>
        <v>0</v>
      </c>
      <c r="P360" s="126">
        <f t="shared" si="134"/>
        <v>0</v>
      </c>
      <c r="Q360" s="126">
        <f t="shared" si="134"/>
        <v>0</v>
      </c>
      <c r="R360" s="126">
        <f t="shared" si="134"/>
        <v>0</v>
      </c>
      <c r="S360" s="126">
        <f t="shared" si="134"/>
        <v>0</v>
      </c>
      <c r="T360" s="126">
        <f t="shared" si="134"/>
        <v>0</v>
      </c>
      <c r="U360" s="147"/>
    </row>
    <row r="361" spans="3:21" s="167" customFormat="1">
      <c r="C361" s="26" t="s">
        <v>379</v>
      </c>
      <c r="D361" s="26"/>
      <c r="E361" s="27" t="s">
        <v>27</v>
      </c>
      <c r="H361" s="126">
        <f t="shared" ref="H361:T361" si="135">H237-H113</f>
        <v>0</v>
      </c>
      <c r="I361" s="126">
        <f t="shared" si="135"/>
        <v>0</v>
      </c>
      <c r="J361" s="126">
        <f t="shared" si="135"/>
        <v>0</v>
      </c>
      <c r="K361" s="126">
        <f t="shared" si="135"/>
        <v>0</v>
      </c>
      <c r="L361" s="126">
        <f t="shared" si="135"/>
        <v>0</v>
      </c>
      <c r="M361" s="126">
        <f t="shared" si="135"/>
        <v>0</v>
      </c>
      <c r="N361" s="126">
        <f t="shared" si="135"/>
        <v>0</v>
      </c>
      <c r="O361" s="126">
        <f t="shared" si="135"/>
        <v>0</v>
      </c>
      <c r="P361" s="126">
        <f t="shared" si="135"/>
        <v>0</v>
      </c>
      <c r="Q361" s="126">
        <f t="shared" si="135"/>
        <v>0</v>
      </c>
      <c r="R361" s="126">
        <f t="shared" si="135"/>
        <v>0</v>
      </c>
      <c r="S361" s="126">
        <f t="shared" si="135"/>
        <v>0</v>
      </c>
      <c r="T361" s="126">
        <f t="shared" si="135"/>
        <v>0</v>
      </c>
      <c r="U361" s="147"/>
    </row>
    <row r="362" spans="3:21" s="167" customFormat="1"/>
    <row r="363" spans="3:21" s="167" customFormat="1">
      <c r="C363" s="25" t="s">
        <v>284</v>
      </c>
      <c r="D363" s="27"/>
      <c r="E363" s="27" t="s">
        <v>27</v>
      </c>
      <c r="H363" s="126">
        <f t="shared" ref="H363:T363" si="136">H239-H115</f>
        <v>0</v>
      </c>
      <c r="I363" s="126">
        <f t="shared" si="136"/>
        <v>0</v>
      </c>
      <c r="J363" s="126">
        <f t="shared" si="136"/>
        <v>0</v>
      </c>
      <c r="K363" s="126">
        <f t="shared" si="136"/>
        <v>0</v>
      </c>
      <c r="L363" s="126">
        <f t="shared" si="136"/>
        <v>0</v>
      </c>
      <c r="M363" s="126">
        <f t="shared" si="136"/>
        <v>0</v>
      </c>
      <c r="N363" s="126">
        <f t="shared" si="136"/>
        <v>0</v>
      </c>
      <c r="O363" s="126">
        <f t="shared" si="136"/>
        <v>0</v>
      </c>
      <c r="P363" s="126">
        <f t="shared" si="136"/>
        <v>0</v>
      </c>
      <c r="Q363" s="126">
        <f t="shared" si="136"/>
        <v>0</v>
      </c>
      <c r="R363" s="126">
        <f t="shared" si="136"/>
        <v>0</v>
      </c>
      <c r="S363" s="126">
        <f t="shared" si="136"/>
        <v>0</v>
      </c>
      <c r="T363" s="126">
        <f t="shared" si="136"/>
        <v>0</v>
      </c>
      <c r="U363" s="147"/>
    </row>
    <row r="364" spans="3:21" s="167" customFormat="1"/>
    <row r="365" spans="3:21" s="167" customFormat="1">
      <c r="C365" s="25" t="s">
        <v>380</v>
      </c>
      <c r="D365" s="27"/>
      <c r="E365" s="27" t="s">
        <v>27</v>
      </c>
      <c r="H365" s="126">
        <f t="shared" ref="H365:T365" si="137">H241-H117</f>
        <v>0</v>
      </c>
      <c r="I365" s="126">
        <f t="shared" si="137"/>
        <v>0</v>
      </c>
      <c r="J365" s="126">
        <f t="shared" si="137"/>
        <v>0</v>
      </c>
      <c r="K365" s="126">
        <f t="shared" si="137"/>
        <v>0</v>
      </c>
      <c r="L365" s="126">
        <f t="shared" si="137"/>
        <v>0</v>
      </c>
      <c r="M365" s="126">
        <f t="shared" si="137"/>
        <v>0</v>
      </c>
      <c r="N365" s="126">
        <f t="shared" si="137"/>
        <v>0</v>
      </c>
      <c r="O365" s="126">
        <f t="shared" si="137"/>
        <v>0</v>
      </c>
      <c r="P365" s="126">
        <f t="shared" si="137"/>
        <v>0</v>
      </c>
      <c r="Q365" s="126">
        <f t="shared" si="137"/>
        <v>0</v>
      </c>
      <c r="R365" s="126">
        <f t="shared" si="137"/>
        <v>0</v>
      </c>
      <c r="S365" s="126">
        <f t="shared" si="137"/>
        <v>0</v>
      </c>
      <c r="T365" s="126">
        <f t="shared" si="137"/>
        <v>0</v>
      </c>
      <c r="U365" s="147"/>
    </row>
    <row r="366" spans="3:21" s="167" customFormat="1">
      <c r="C366" s="33" t="s">
        <v>21</v>
      </c>
      <c r="D366" s="27"/>
      <c r="E366" s="27" t="s">
        <v>27</v>
      </c>
      <c r="H366" s="126">
        <f t="shared" ref="H366:T366" si="138">H242-H118</f>
        <v>0</v>
      </c>
      <c r="I366" s="126">
        <f t="shared" si="138"/>
        <v>0</v>
      </c>
      <c r="J366" s="126">
        <f t="shared" si="138"/>
        <v>0</v>
      </c>
      <c r="K366" s="126">
        <f t="shared" si="138"/>
        <v>0</v>
      </c>
      <c r="L366" s="126">
        <f t="shared" si="138"/>
        <v>0</v>
      </c>
      <c r="M366" s="126">
        <f t="shared" si="138"/>
        <v>0</v>
      </c>
      <c r="N366" s="126">
        <f t="shared" si="138"/>
        <v>0</v>
      </c>
      <c r="O366" s="126">
        <f t="shared" si="138"/>
        <v>0</v>
      </c>
      <c r="P366" s="126">
        <f t="shared" si="138"/>
        <v>0</v>
      </c>
      <c r="Q366" s="126">
        <f t="shared" si="138"/>
        <v>0</v>
      </c>
      <c r="R366" s="126">
        <f t="shared" si="138"/>
        <v>0</v>
      </c>
      <c r="S366" s="126">
        <f t="shared" si="138"/>
        <v>0</v>
      </c>
      <c r="T366" s="126">
        <f t="shared" si="138"/>
        <v>0</v>
      </c>
      <c r="U366" s="147"/>
    </row>
    <row r="367" spans="3:21" s="167" customFormat="1">
      <c r="C367" s="33" t="s">
        <v>22</v>
      </c>
      <c r="D367" s="27"/>
      <c r="E367" s="27" t="s">
        <v>27</v>
      </c>
      <c r="H367" s="126">
        <f t="shared" ref="H367:T367" si="139">H243-H119</f>
        <v>0</v>
      </c>
      <c r="I367" s="126">
        <f t="shared" si="139"/>
        <v>0</v>
      </c>
      <c r="J367" s="126">
        <f t="shared" si="139"/>
        <v>0</v>
      </c>
      <c r="K367" s="126">
        <f t="shared" si="139"/>
        <v>0</v>
      </c>
      <c r="L367" s="126">
        <f t="shared" si="139"/>
        <v>0</v>
      </c>
      <c r="M367" s="126">
        <f t="shared" si="139"/>
        <v>0</v>
      </c>
      <c r="N367" s="126">
        <f t="shared" si="139"/>
        <v>0</v>
      </c>
      <c r="O367" s="126">
        <f t="shared" si="139"/>
        <v>0</v>
      </c>
      <c r="P367" s="126">
        <f t="shared" si="139"/>
        <v>0</v>
      </c>
      <c r="Q367" s="126">
        <f t="shared" si="139"/>
        <v>0</v>
      </c>
      <c r="R367" s="126">
        <f t="shared" si="139"/>
        <v>0</v>
      </c>
      <c r="S367" s="126">
        <f t="shared" si="139"/>
        <v>0</v>
      </c>
      <c r="T367" s="126">
        <f t="shared" si="139"/>
        <v>0</v>
      </c>
      <c r="U367" s="147"/>
    </row>
    <row r="368" spans="3:21" s="167" customFormat="1">
      <c r="C368" s="33" t="s">
        <v>348</v>
      </c>
      <c r="D368" s="27"/>
      <c r="E368" s="27" t="s">
        <v>27</v>
      </c>
      <c r="H368" s="126">
        <f t="shared" ref="H368:T368" si="140">H244-H120</f>
        <v>0</v>
      </c>
      <c r="I368" s="126">
        <f t="shared" si="140"/>
        <v>0</v>
      </c>
      <c r="J368" s="126">
        <f t="shared" si="140"/>
        <v>0</v>
      </c>
      <c r="K368" s="126">
        <f t="shared" si="140"/>
        <v>0</v>
      </c>
      <c r="L368" s="126">
        <f t="shared" si="140"/>
        <v>0</v>
      </c>
      <c r="M368" s="126">
        <f t="shared" si="140"/>
        <v>0</v>
      </c>
      <c r="N368" s="126">
        <f t="shared" si="140"/>
        <v>0</v>
      </c>
      <c r="O368" s="126">
        <f t="shared" si="140"/>
        <v>0</v>
      </c>
      <c r="P368" s="126">
        <f t="shared" si="140"/>
        <v>0</v>
      </c>
      <c r="Q368" s="126">
        <f t="shared" si="140"/>
        <v>0</v>
      </c>
      <c r="R368" s="126">
        <f t="shared" si="140"/>
        <v>0</v>
      </c>
      <c r="S368" s="126">
        <f t="shared" si="140"/>
        <v>0</v>
      </c>
      <c r="T368" s="126">
        <f t="shared" si="140"/>
        <v>0</v>
      </c>
      <c r="U368" s="147"/>
    </row>
    <row r="369" spans="3:21" s="167" customFormat="1">
      <c r="C369" s="33" t="s">
        <v>349</v>
      </c>
      <c r="D369" s="27"/>
      <c r="E369" s="27" t="s">
        <v>27</v>
      </c>
      <c r="H369" s="126">
        <f t="shared" ref="H369:T369" si="141">H245-H121</f>
        <v>0</v>
      </c>
      <c r="I369" s="126">
        <f t="shared" si="141"/>
        <v>0</v>
      </c>
      <c r="J369" s="126">
        <f t="shared" si="141"/>
        <v>0</v>
      </c>
      <c r="K369" s="126">
        <f t="shared" si="141"/>
        <v>0</v>
      </c>
      <c r="L369" s="126">
        <f t="shared" si="141"/>
        <v>0</v>
      </c>
      <c r="M369" s="126">
        <f t="shared" si="141"/>
        <v>0</v>
      </c>
      <c r="N369" s="126">
        <f t="shared" si="141"/>
        <v>0</v>
      </c>
      <c r="O369" s="126">
        <f t="shared" si="141"/>
        <v>0</v>
      </c>
      <c r="P369" s="126">
        <f t="shared" si="141"/>
        <v>0</v>
      </c>
      <c r="Q369" s="126">
        <f t="shared" si="141"/>
        <v>0</v>
      </c>
      <c r="R369" s="126">
        <f t="shared" si="141"/>
        <v>0</v>
      </c>
      <c r="S369" s="126">
        <f t="shared" si="141"/>
        <v>0</v>
      </c>
      <c r="T369" s="126">
        <f t="shared" si="141"/>
        <v>0</v>
      </c>
      <c r="U369" s="147"/>
    </row>
    <row r="370" spans="3:21" s="167" customFormat="1">
      <c r="C370" s="33" t="s">
        <v>378</v>
      </c>
      <c r="D370" s="27"/>
      <c r="E370" s="27" t="s">
        <v>27</v>
      </c>
      <c r="H370" s="126">
        <f t="shared" ref="H370:T370" si="142">H246-H122</f>
        <v>0</v>
      </c>
      <c r="I370" s="126">
        <f t="shared" si="142"/>
        <v>0</v>
      </c>
      <c r="J370" s="126">
        <f t="shared" si="142"/>
        <v>0</v>
      </c>
      <c r="K370" s="126">
        <f t="shared" si="142"/>
        <v>0</v>
      </c>
      <c r="L370" s="126">
        <f t="shared" si="142"/>
        <v>0</v>
      </c>
      <c r="M370" s="126">
        <f t="shared" si="142"/>
        <v>0</v>
      </c>
      <c r="N370" s="126">
        <f t="shared" si="142"/>
        <v>0</v>
      </c>
      <c r="O370" s="126">
        <f t="shared" si="142"/>
        <v>0</v>
      </c>
      <c r="P370" s="126">
        <f t="shared" si="142"/>
        <v>0</v>
      </c>
      <c r="Q370" s="126">
        <f t="shared" si="142"/>
        <v>0</v>
      </c>
      <c r="R370" s="126">
        <f t="shared" si="142"/>
        <v>0</v>
      </c>
      <c r="S370" s="126">
        <f t="shared" si="142"/>
        <v>0</v>
      </c>
      <c r="T370" s="126">
        <f t="shared" si="142"/>
        <v>0</v>
      </c>
      <c r="U370" s="147"/>
    </row>
    <row r="371" spans="3:21" s="167" customFormat="1">
      <c r="C371" s="33" t="s">
        <v>23</v>
      </c>
      <c r="D371" s="27"/>
      <c r="E371" s="27" t="s">
        <v>27</v>
      </c>
      <c r="H371" s="126">
        <f t="shared" ref="H371:T371" si="143">H247-H123</f>
        <v>0</v>
      </c>
      <c r="I371" s="126">
        <f t="shared" si="143"/>
        <v>0</v>
      </c>
      <c r="J371" s="126">
        <f t="shared" si="143"/>
        <v>0</v>
      </c>
      <c r="K371" s="126">
        <f t="shared" si="143"/>
        <v>0</v>
      </c>
      <c r="L371" s="126">
        <f t="shared" si="143"/>
        <v>0</v>
      </c>
      <c r="M371" s="126">
        <f t="shared" si="143"/>
        <v>0</v>
      </c>
      <c r="N371" s="126">
        <f t="shared" si="143"/>
        <v>0</v>
      </c>
      <c r="O371" s="126">
        <f t="shared" si="143"/>
        <v>0</v>
      </c>
      <c r="P371" s="126">
        <f t="shared" si="143"/>
        <v>0</v>
      </c>
      <c r="Q371" s="126">
        <f t="shared" si="143"/>
        <v>0</v>
      </c>
      <c r="R371" s="126">
        <f t="shared" si="143"/>
        <v>0</v>
      </c>
      <c r="S371" s="126">
        <f t="shared" si="143"/>
        <v>0</v>
      </c>
      <c r="T371" s="126">
        <f t="shared" si="143"/>
        <v>0</v>
      </c>
      <c r="U371" s="147"/>
    </row>
    <row r="372" spans="3:21" s="167" customFormat="1">
      <c r="C372" s="33" t="s">
        <v>24</v>
      </c>
      <c r="D372" s="27"/>
      <c r="E372" s="27" t="s">
        <v>27</v>
      </c>
      <c r="H372" s="126">
        <f t="shared" ref="H372:T372" si="144">H248-H124</f>
        <v>0</v>
      </c>
      <c r="I372" s="126">
        <f t="shared" si="144"/>
        <v>0</v>
      </c>
      <c r="J372" s="126">
        <f t="shared" si="144"/>
        <v>0</v>
      </c>
      <c r="K372" s="126">
        <f t="shared" si="144"/>
        <v>0</v>
      </c>
      <c r="L372" s="126">
        <f t="shared" si="144"/>
        <v>0</v>
      </c>
      <c r="M372" s="126">
        <f t="shared" si="144"/>
        <v>0</v>
      </c>
      <c r="N372" s="126">
        <f t="shared" si="144"/>
        <v>0</v>
      </c>
      <c r="O372" s="126">
        <f t="shared" si="144"/>
        <v>0</v>
      </c>
      <c r="P372" s="126">
        <f t="shared" si="144"/>
        <v>0</v>
      </c>
      <c r="Q372" s="126">
        <f t="shared" si="144"/>
        <v>0</v>
      </c>
      <c r="R372" s="126">
        <f t="shared" si="144"/>
        <v>0</v>
      </c>
      <c r="S372" s="126">
        <f t="shared" si="144"/>
        <v>0</v>
      </c>
      <c r="T372" s="126">
        <f t="shared" si="144"/>
        <v>0</v>
      </c>
      <c r="U372" s="147"/>
    </row>
    <row r="373" spans="3:21" s="167" customFormat="1">
      <c r="C373" s="33" t="s">
        <v>25</v>
      </c>
      <c r="D373" s="27"/>
      <c r="E373" s="27" t="s">
        <v>27</v>
      </c>
      <c r="H373" s="126">
        <f t="shared" ref="H373:T373" si="145">H249-H125</f>
        <v>0</v>
      </c>
      <c r="I373" s="126">
        <f t="shared" si="145"/>
        <v>0</v>
      </c>
      <c r="J373" s="126">
        <f t="shared" si="145"/>
        <v>0</v>
      </c>
      <c r="K373" s="126">
        <f t="shared" si="145"/>
        <v>0</v>
      </c>
      <c r="L373" s="126">
        <f t="shared" si="145"/>
        <v>0</v>
      </c>
      <c r="M373" s="126">
        <f t="shared" si="145"/>
        <v>0</v>
      </c>
      <c r="N373" s="126">
        <f t="shared" si="145"/>
        <v>0</v>
      </c>
      <c r="O373" s="126">
        <f t="shared" si="145"/>
        <v>0</v>
      </c>
      <c r="P373" s="126">
        <f t="shared" si="145"/>
        <v>0</v>
      </c>
      <c r="Q373" s="126">
        <f t="shared" si="145"/>
        <v>0</v>
      </c>
      <c r="R373" s="126">
        <f t="shared" si="145"/>
        <v>0</v>
      </c>
      <c r="S373" s="126">
        <f t="shared" si="145"/>
        <v>0</v>
      </c>
      <c r="T373" s="126">
        <f t="shared" si="145"/>
        <v>0</v>
      </c>
      <c r="U373" s="147"/>
    </row>
    <row r="374" spans="3:21" s="167" customFormat="1">
      <c r="C374" s="25" t="s">
        <v>379</v>
      </c>
      <c r="D374" s="27"/>
      <c r="E374" s="27" t="s">
        <v>27</v>
      </c>
      <c r="H374" s="121">
        <f>H250-H126</f>
        <v>0</v>
      </c>
      <c r="I374" s="121">
        <f t="shared" ref="I374:T374" si="146">I250-I126</f>
        <v>0</v>
      </c>
      <c r="J374" s="121">
        <f t="shared" si="146"/>
        <v>0</v>
      </c>
      <c r="K374" s="121">
        <f t="shared" si="146"/>
        <v>0</v>
      </c>
      <c r="L374" s="121">
        <f t="shared" si="146"/>
        <v>0</v>
      </c>
      <c r="M374" s="121">
        <f t="shared" si="146"/>
        <v>0</v>
      </c>
      <c r="N374" s="121">
        <f t="shared" si="146"/>
        <v>0</v>
      </c>
      <c r="O374" s="121">
        <f t="shared" si="146"/>
        <v>0</v>
      </c>
      <c r="P374" s="121">
        <f t="shared" si="146"/>
        <v>0</v>
      </c>
      <c r="Q374" s="121">
        <f t="shared" si="146"/>
        <v>0</v>
      </c>
      <c r="R374" s="121">
        <f t="shared" si="146"/>
        <v>0</v>
      </c>
      <c r="S374" s="121">
        <f t="shared" si="146"/>
        <v>0</v>
      </c>
      <c r="T374" s="121">
        <f t="shared" si="146"/>
        <v>0</v>
      </c>
      <c r="U374" s="147"/>
    </row>
    <row r="375" spans="3:21" s="167" customFormat="1">
      <c r="C375" s="33" t="s">
        <v>375</v>
      </c>
      <c r="D375" s="27"/>
      <c r="E375" s="27" t="s">
        <v>27</v>
      </c>
      <c r="H375" s="121">
        <f t="shared" ref="H375:T375" si="147">H251-H127</f>
        <v>0</v>
      </c>
      <c r="I375" s="121">
        <f t="shared" si="147"/>
        <v>0</v>
      </c>
      <c r="J375" s="121">
        <f t="shared" si="147"/>
        <v>0</v>
      </c>
      <c r="K375" s="121">
        <f t="shared" si="147"/>
        <v>0</v>
      </c>
      <c r="L375" s="121">
        <f t="shared" si="147"/>
        <v>0</v>
      </c>
      <c r="M375" s="121">
        <f t="shared" si="147"/>
        <v>0</v>
      </c>
      <c r="N375" s="121">
        <f t="shared" si="147"/>
        <v>0</v>
      </c>
      <c r="O375" s="121">
        <f t="shared" si="147"/>
        <v>0</v>
      </c>
      <c r="P375" s="121">
        <f t="shared" si="147"/>
        <v>0</v>
      </c>
      <c r="Q375" s="121">
        <f t="shared" si="147"/>
        <v>0</v>
      </c>
      <c r="R375" s="121">
        <f t="shared" si="147"/>
        <v>0</v>
      </c>
      <c r="S375" s="121">
        <f t="shared" si="147"/>
        <v>0</v>
      </c>
      <c r="T375" s="121">
        <f t="shared" si="147"/>
        <v>0</v>
      </c>
      <c r="U375" s="147"/>
    </row>
    <row r="376" spans="3:21" s="167" customFormat="1">
      <c r="C376" s="33" t="s">
        <v>376</v>
      </c>
      <c r="D376" s="27"/>
      <c r="E376" s="27" t="s">
        <v>27</v>
      </c>
      <c r="H376" s="121">
        <f t="shared" ref="H376:T376" si="148">H252-H128</f>
        <v>0</v>
      </c>
      <c r="I376" s="121">
        <f t="shared" si="148"/>
        <v>0</v>
      </c>
      <c r="J376" s="121">
        <f t="shared" si="148"/>
        <v>0</v>
      </c>
      <c r="K376" s="121">
        <f t="shared" si="148"/>
        <v>0</v>
      </c>
      <c r="L376" s="121">
        <f t="shared" si="148"/>
        <v>0</v>
      </c>
      <c r="M376" s="121">
        <f t="shared" si="148"/>
        <v>0</v>
      </c>
      <c r="N376" s="121">
        <f t="shared" si="148"/>
        <v>0</v>
      </c>
      <c r="O376" s="121">
        <f t="shared" si="148"/>
        <v>0</v>
      </c>
      <c r="P376" s="121">
        <f t="shared" si="148"/>
        <v>0</v>
      </c>
      <c r="Q376" s="121">
        <f t="shared" si="148"/>
        <v>0</v>
      </c>
      <c r="R376" s="121">
        <f t="shared" si="148"/>
        <v>0</v>
      </c>
      <c r="S376" s="121">
        <f t="shared" si="148"/>
        <v>0</v>
      </c>
      <c r="T376" s="121">
        <f t="shared" si="148"/>
        <v>0</v>
      </c>
      <c r="U376" s="147"/>
    </row>
    <row r="377" spans="3:21" s="167" customFormat="1">
      <c r="C377" s="33" t="s">
        <v>394</v>
      </c>
      <c r="D377" s="27"/>
      <c r="E377" s="27" t="s">
        <v>27</v>
      </c>
      <c r="H377" s="121">
        <f t="shared" ref="H377:T377" si="149">H253-H129</f>
        <v>0</v>
      </c>
      <c r="I377" s="121">
        <f t="shared" si="149"/>
        <v>0</v>
      </c>
      <c r="J377" s="121">
        <f t="shared" si="149"/>
        <v>0</v>
      </c>
      <c r="K377" s="121">
        <f t="shared" si="149"/>
        <v>0</v>
      </c>
      <c r="L377" s="121">
        <f t="shared" si="149"/>
        <v>0</v>
      </c>
      <c r="M377" s="121">
        <f t="shared" si="149"/>
        <v>0</v>
      </c>
      <c r="N377" s="121">
        <f t="shared" si="149"/>
        <v>0</v>
      </c>
      <c r="O377" s="121">
        <f t="shared" si="149"/>
        <v>0</v>
      </c>
      <c r="P377" s="121">
        <f t="shared" si="149"/>
        <v>0</v>
      </c>
      <c r="Q377" s="121">
        <f t="shared" si="149"/>
        <v>0</v>
      </c>
      <c r="R377" s="121">
        <f t="shared" si="149"/>
        <v>0</v>
      </c>
      <c r="S377" s="121">
        <f t="shared" si="149"/>
        <v>0</v>
      </c>
      <c r="T377" s="121">
        <f t="shared" si="149"/>
        <v>0</v>
      </c>
      <c r="U377" s="147"/>
    </row>
    <row r="378" spans="3:21" s="189" customFormat="1">
      <c r="C378" s="33" t="s">
        <v>495</v>
      </c>
      <c r="D378" s="27"/>
      <c r="E378" s="27"/>
      <c r="H378" s="121">
        <f t="shared" ref="H378:T378" si="150">H254-H130</f>
        <v>0</v>
      </c>
      <c r="I378" s="121">
        <f t="shared" si="150"/>
        <v>0</v>
      </c>
      <c r="J378" s="121">
        <f t="shared" si="150"/>
        <v>0</v>
      </c>
      <c r="K378" s="121">
        <f t="shared" si="150"/>
        <v>0</v>
      </c>
      <c r="L378" s="121">
        <f t="shared" si="150"/>
        <v>0</v>
      </c>
      <c r="M378" s="121">
        <f t="shared" si="150"/>
        <v>0</v>
      </c>
      <c r="N378" s="121">
        <f t="shared" si="150"/>
        <v>0</v>
      </c>
      <c r="O378" s="121">
        <f t="shared" si="150"/>
        <v>0</v>
      </c>
      <c r="P378" s="121">
        <f t="shared" si="150"/>
        <v>0</v>
      </c>
      <c r="Q378" s="121">
        <f t="shared" si="150"/>
        <v>0</v>
      </c>
      <c r="R378" s="121">
        <f t="shared" si="150"/>
        <v>0</v>
      </c>
      <c r="S378" s="121">
        <f t="shared" si="150"/>
        <v>0</v>
      </c>
      <c r="T378" s="121">
        <f t="shared" si="150"/>
        <v>0</v>
      </c>
      <c r="U378" s="147"/>
    </row>
    <row r="379" spans="3:21" s="189" customFormat="1">
      <c r="C379" s="33" t="s">
        <v>496</v>
      </c>
      <c r="D379" s="27"/>
      <c r="E379" s="27"/>
      <c r="H379" s="121">
        <f t="shared" ref="H379:T379" si="151">H255-H131</f>
        <v>0</v>
      </c>
      <c r="I379" s="121">
        <f t="shared" si="151"/>
        <v>0</v>
      </c>
      <c r="J379" s="121">
        <f t="shared" si="151"/>
        <v>0</v>
      </c>
      <c r="K379" s="121">
        <f t="shared" si="151"/>
        <v>0</v>
      </c>
      <c r="L379" s="121">
        <f t="shared" si="151"/>
        <v>0</v>
      </c>
      <c r="M379" s="121">
        <f t="shared" si="151"/>
        <v>0</v>
      </c>
      <c r="N379" s="121">
        <f t="shared" si="151"/>
        <v>0</v>
      </c>
      <c r="O379" s="121">
        <f t="shared" si="151"/>
        <v>0</v>
      </c>
      <c r="P379" s="121">
        <f t="shared" si="151"/>
        <v>0</v>
      </c>
      <c r="Q379" s="121">
        <f t="shared" si="151"/>
        <v>0</v>
      </c>
      <c r="R379" s="121">
        <f t="shared" si="151"/>
        <v>0</v>
      </c>
      <c r="S379" s="121">
        <f t="shared" si="151"/>
        <v>0</v>
      </c>
      <c r="T379" s="121">
        <f t="shared" si="151"/>
        <v>0</v>
      </c>
      <c r="U379" s="147"/>
    </row>
    <row r="380" spans="3:21" s="189" customFormat="1">
      <c r="C380" s="33" t="s">
        <v>497</v>
      </c>
      <c r="D380" s="27"/>
      <c r="E380" s="27"/>
      <c r="H380" s="121">
        <f t="shared" ref="H380:T380" si="152">H256-H132</f>
        <v>0</v>
      </c>
      <c r="I380" s="121">
        <f t="shared" si="152"/>
        <v>0</v>
      </c>
      <c r="J380" s="121">
        <f t="shared" si="152"/>
        <v>0</v>
      </c>
      <c r="K380" s="121">
        <f t="shared" si="152"/>
        <v>0</v>
      </c>
      <c r="L380" s="121">
        <f t="shared" si="152"/>
        <v>0</v>
      </c>
      <c r="M380" s="121">
        <f t="shared" si="152"/>
        <v>0</v>
      </c>
      <c r="N380" s="121">
        <f t="shared" si="152"/>
        <v>0</v>
      </c>
      <c r="O380" s="121">
        <f t="shared" si="152"/>
        <v>0</v>
      </c>
      <c r="P380" s="121">
        <f t="shared" si="152"/>
        <v>0</v>
      </c>
      <c r="Q380" s="121">
        <f t="shared" si="152"/>
        <v>0</v>
      </c>
      <c r="R380" s="121">
        <f t="shared" si="152"/>
        <v>0</v>
      </c>
      <c r="S380" s="121">
        <f t="shared" si="152"/>
        <v>0</v>
      </c>
      <c r="T380" s="121">
        <f t="shared" si="152"/>
        <v>0</v>
      </c>
      <c r="U380" s="147"/>
    </row>
    <row r="381" spans="3:21" s="189" customFormat="1">
      <c r="C381" s="33" t="s">
        <v>498</v>
      </c>
      <c r="D381" s="27"/>
      <c r="E381" s="27"/>
      <c r="H381" s="121">
        <f t="shared" ref="H381:T381" si="153">H257-H133</f>
        <v>0</v>
      </c>
      <c r="I381" s="121">
        <f t="shared" si="153"/>
        <v>0</v>
      </c>
      <c r="J381" s="121">
        <f t="shared" si="153"/>
        <v>0</v>
      </c>
      <c r="K381" s="121">
        <f t="shared" si="153"/>
        <v>0</v>
      </c>
      <c r="L381" s="121">
        <f t="shared" si="153"/>
        <v>0</v>
      </c>
      <c r="M381" s="121">
        <f t="shared" si="153"/>
        <v>0</v>
      </c>
      <c r="N381" s="121">
        <f t="shared" si="153"/>
        <v>0</v>
      </c>
      <c r="O381" s="121">
        <f t="shared" si="153"/>
        <v>0</v>
      </c>
      <c r="P381" s="121">
        <f t="shared" si="153"/>
        <v>0</v>
      </c>
      <c r="Q381" s="121">
        <f t="shared" si="153"/>
        <v>0</v>
      </c>
      <c r="R381" s="121">
        <f t="shared" si="153"/>
        <v>0</v>
      </c>
      <c r="S381" s="121">
        <f t="shared" si="153"/>
        <v>0</v>
      </c>
      <c r="T381" s="121">
        <f t="shared" si="153"/>
        <v>0</v>
      </c>
      <c r="U381" s="147"/>
    </row>
    <row r="382" spans="3:21" s="189" customFormat="1">
      <c r="C382" s="33" t="s">
        <v>499</v>
      </c>
      <c r="D382" s="27"/>
      <c r="E382" s="27"/>
      <c r="H382" s="121">
        <f t="shared" ref="H382:T382" si="154">H258-H134</f>
        <v>0</v>
      </c>
      <c r="I382" s="121">
        <f t="shared" si="154"/>
        <v>0</v>
      </c>
      <c r="J382" s="121">
        <f t="shared" si="154"/>
        <v>0</v>
      </c>
      <c r="K382" s="121">
        <f t="shared" si="154"/>
        <v>0</v>
      </c>
      <c r="L382" s="121">
        <f t="shared" si="154"/>
        <v>0</v>
      </c>
      <c r="M382" s="121">
        <f t="shared" si="154"/>
        <v>0</v>
      </c>
      <c r="N382" s="121">
        <f t="shared" si="154"/>
        <v>0</v>
      </c>
      <c r="O382" s="121">
        <f t="shared" si="154"/>
        <v>0</v>
      </c>
      <c r="P382" s="121">
        <f t="shared" si="154"/>
        <v>0</v>
      </c>
      <c r="Q382" s="121">
        <f t="shared" si="154"/>
        <v>0</v>
      </c>
      <c r="R382" s="121">
        <f t="shared" si="154"/>
        <v>0</v>
      </c>
      <c r="S382" s="121">
        <f t="shared" si="154"/>
        <v>0</v>
      </c>
      <c r="T382" s="121">
        <f t="shared" si="154"/>
        <v>0</v>
      </c>
      <c r="U382" s="147"/>
    </row>
    <row r="383" spans="3:21" s="189" customFormat="1">
      <c r="C383" s="33" t="s">
        <v>500</v>
      </c>
      <c r="D383" s="27"/>
      <c r="E383" s="27"/>
      <c r="H383" s="121">
        <f t="shared" ref="H383:T383" si="155">H259-H135</f>
        <v>0</v>
      </c>
      <c r="I383" s="121">
        <f t="shared" si="155"/>
        <v>0</v>
      </c>
      <c r="J383" s="121">
        <f t="shared" si="155"/>
        <v>0</v>
      </c>
      <c r="K383" s="121">
        <f t="shared" si="155"/>
        <v>0</v>
      </c>
      <c r="L383" s="121">
        <f t="shared" si="155"/>
        <v>0</v>
      </c>
      <c r="M383" s="121">
        <f t="shared" si="155"/>
        <v>0</v>
      </c>
      <c r="N383" s="121">
        <f t="shared" si="155"/>
        <v>0</v>
      </c>
      <c r="O383" s="121">
        <f t="shared" si="155"/>
        <v>0</v>
      </c>
      <c r="P383" s="121">
        <f t="shared" si="155"/>
        <v>0</v>
      </c>
      <c r="Q383" s="121">
        <f t="shared" si="155"/>
        <v>0</v>
      </c>
      <c r="R383" s="121">
        <f t="shared" si="155"/>
        <v>0</v>
      </c>
      <c r="S383" s="121">
        <f t="shared" si="155"/>
        <v>0</v>
      </c>
      <c r="T383" s="121">
        <f t="shared" si="155"/>
        <v>0</v>
      </c>
      <c r="U383" s="147"/>
    </row>
    <row r="384" spans="3:21" s="167" customFormat="1">
      <c r="C384" s="164" t="str">
        <f>C260</f>
        <v>Additional project - Please specify</v>
      </c>
      <c r="D384" s="27"/>
      <c r="E384" s="27" t="s">
        <v>27</v>
      </c>
      <c r="H384" s="121">
        <f t="shared" ref="H384:T384" si="156">H260-H136</f>
        <v>0</v>
      </c>
      <c r="I384" s="121">
        <f t="shared" si="156"/>
        <v>0</v>
      </c>
      <c r="J384" s="121">
        <f t="shared" si="156"/>
        <v>0</v>
      </c>
      <c r="K384" s="121">
        <f t="shared" si="156"/>
        <v>0</v>
      </c>
      <c r="L384" s="121">
        <f t="shared" si="156"/>
        <v>0</v>
      </c>
      <c r="M384" s="121">
        <f t="shared" si="156"/>
        <v>0</v>
      </c>
      <c r="N384" s="121">
        <f t="shared" si="156"/>
        <v>0</v>
      </c>
      <c r="O384" s="121">
        <f t="shared" si="156"/>
        <v>0</v>
      </c>
      <c r="P384" s="121">
        <f t="shared" si="156"/>
        <v>0</v>
      </c>
      <c r="Q384" s="121">
        <f t="shared" si="156"/>
        <v>0</v>
      </c>
      <c r="R384" s="121">
        <f t="shared" si="156"/>
        <v>0</v>
      </c>
      <c r="S384" s="121">
        <f t="shared" si="156"/>
        <v>0</v>
      </c>
      <c r="T384" s="121">
        <f t="shared" si="156"/>
        <v>0</v>
      </c>
      <c r="U384" s="147"/>
    </row>
    <row r="385" spans="3:21" s="167" customFormat="1"/>
    <row r="386" spans="3:21" s="167" customFormat="1">
      <c r="C386" s="190" t="s">
        <v>508</v>
      </c>
      <c r="D386" s="66"/>
      <c r="E386" s="27" t="s">
        <v>27</v>
      </c>
      <c r="H386" s="126">
        <f t="shared" ref="H386:T386" si="157">H262-H138</f>
        <v>0</v>
      </c>
      <c r="I386" s="126">
        <f t="shared" si="157"/>
        <v>0</v>
      </c>
      <c r="J386" s="126">
        <f t="shared" si="157"/>
        <v>0</v>
      </c>
      <c r="K386" s="126">
        <f t="shared" si="157"/>
        <v>0</v>
      </c>
      <c r="L386" s="126">
        <f t="shared" si="157"/>
        <v>0</v>
      </c>
      <c r="M386" s="126">
        <f t="shared" si="157"/>
        <v>0</v>
      </c>
      <c r="N386" s="126">
        <f t="shared" si="157"/>
        <v>0</v>
      </c>
      <c r="O386" s="126">
        <f t="shared" si="157"/>
        <v>0</v>
      </c>
      <c r="P386" s="126">
        <f t="shared" si="157"/>
        <v>0</v>
      </c>
      <c r="Q386" s="126">
        <f t="shared" si="157"/>
        <v>0</v>
      </c>
      <c r="R386" s="126">
        <f t="shared" si="157"/>
        <v>0</v>
      </c>
      <c r="S386" s="126">
        <f t="shared" si="157"/>
        <v>0</v>
      </c>
      <c r="T386" s="126">
        <f t="shared" si="157"/>
        <v>0</v>
      </c>
    </row>
    <row r="387" spans="3:21" s="167" customFormat="1"/>
    <row r="388" spans="3:21" s="167" customFormat="1">
      <c r="C388" s="25" t="s">
        <v>285</v>
      </c>
      <c r="D388" s="27"/>
      <c r="E388" s="27" t="s">
        <v>27</v>
      </c>
      <c r="H388" s="126">
        <f t="shared" ref="H388:T388" si="158">H264-H140</f>
        <v>0</v>
      </c>
      <c r="I388" s="126">
        <f t="shared" si="158"/>
        <v>0</v>
      </c>
      <c r="J388" s="126">
        <f t="shared" si="158"/>
        <v>0</v>
      </c>
      <c r="K388" s="126">
        <f t="shared" si="158"/>
        <v>0</v>
      </c>
      <c r="L388" s="126">
        <f t="shared" si="158"/>
        <v>0</v>
      </c>
      <c r="M388" s="126">
        <f t="shared" si="158"/>
        <v>0</v>
      </c>
      <c r="N388" s="126">
        <f t="shared" si="158"/>
        <v>0</v>
      </c>
      <c r="O388" s="126">
        <f t="shared" si="158"/>
        <v>0</v>
      </c>
      <c r="P388" s="126">
        <f t="shared" si="158"/>
        <v>0</v>
      </c>
      <c r="Q388" s="126">
        <f t="shared" si="158"/>
        <v>0</v>
      </c>
      <c r="R388" s="126">
        <f t="shared" si="158"/>
        <v>0</v>
      </c>
      <c r="S388" s="126">
        <f t="shared" si="158"/>
        <v>0</v>
      </c>
      <c r="T388" s="126">
        <f t="shared" si="158"/>
        <v>0</v>
      </c>
      <c r="U388" s="147"/>
    </row>
    <row r="389" spans="3:21" s="94" customFormat="1" ht="12.75" customHeight="1">
      <c r="U389" s="147"/>
    </row>
    <row r="390" spans="3:21" s="94" customFormat="1" ht="12.75" customHeight="1">
      <c r="U390" s="147"/>
    </row>
    <row r="391" spans="3:21" ht="12.75" hidden="1" customHeight="1"/>
    <row r="392" spans="3:21" ht="12.75" hidden="1" customHeight="1"/>
    <row r="393" spans="3:21" ht="12.75" hidden="1" customHeight="1"/>
    <row r="394" spans="3:21" ht="12.75" hidden="1" customHeight="1"/>
    <row r="395" spans="3:21" ht="12.75" hidden="1" customHeight="1"/>
    <row r="396" spans="3:21" ht="12.75" hidden="1" customHeight="1"/>
    <row r="397" spans="3:21" ht="12.75" hidden="1" customHeight="1"/>
    <row r="398" spans="3:21" ht="12.75" hidden="1" customHeight="1"/>
    <row r="399" spans="3:21" ht="12.75" hidden="1" customHeight="1"/>
    <row r="400" spans="3:21" ht="12.75" hidden="1" customHeight="1"/>
    <row r="401" ht="12.75" hidden="1" customHeight="1"/>
    <row r="402" ht="12.75" hidden="1" customHeight="1"/>
    <row r="403" ht="12.75" hidden="1" customHeight="1"/>
    <row r="404" ht="12.75" hidden="1" customHeight="1"/>
    <row r="405" ht="12.75" hidden="1" customHeight="1"/>
    <row r="406" ht="12.75" hidden="1" customHeight="1"/>
  </sheetData>
  <mergeCells count="1">
    <mergeCell ref="B16:T16"/>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sheetPr codeName="Sheet20">
    <tabColor theme="8" tint="0.59999389629810485"/>
  </sheetPr>
  <dimension ref="A1:IV959"/>
  <sheetViews>
    <sheetView showGridLines="0" zoomScale="70" zoomScaleNormal="70" workbookViewId="0"/>
  </sheetViews>
  <sheetFormatPr defaultColWidth="0" defaultRowHeight="12.75" customHeight="1" zeroHeight="1"/>
  <cols>
    <col min="1" max="1" width="2.375" customWidth="1"/>
    <col min="2" max="2" width="3.125" customWidth="1"/>
    <col min="3" max="3" width="32.625" customWidth="1"/>
    <col min="4" max="4" width="9.25" customWidth="1"/>
    <col min="5" max="5" width="7.625" customWidth="1"/>
    <col min="6" max="6" width="1.75" customWidth="1"/>
    <col min="7" max="7" width="1.5" customWidth="1"/>
    <col min="8" max="21" width="10.625" customWidth="1"/>
    <col min="22" max="22" width="43.125" customWidth="1"/>
    <col min="23" max="30" width="10.625" hidden="1" customWidth="1"/>
  </cols>
  <sheetData>
    <row r="1" spans="1:30" s="57" customFormat="1">
      <c r="A1" s="3"/>
      <c r="B1" s="3"/>
      <c r="C1" s="3"/>
      <c r="D1" s="3"/>
      <c r="E1" s="3"/>
      <c r="F1" s="3"/>
      <c r="G1" s="3"/>
      <c r="H1" s="3"/>
      <c r="I1" s="3"/>
      <c r="J1" s="3"/>
      <c r="K1" s="3"/>
      <c r="L1" s="3"/>
      <c r="M1" s="3"/>
      <c r="N1" s="3"/>
      <c r="O1" s="3"/>
      <c r="P1" s="3"/>
      <c r="Q1" s="3"/>
      <c r="R1" s="3"/>
      <c r="S1" s="3"/>
      <c r="T1" s="3"/>
      <c r="U1" s="3"/>
      <c r="V1" s="3"/>
      <c r="W1" s="3"/>
      <c r="X1" s="32"/>
      <c r="Y1" s="32"/>
      <c r="Z1" s="32"/>
      <c r="AA1" s="32"/>
      <c r="AB1" s="32"/>
      <c r="AC1" s="32"/>
      <c r="AD1" s="32"/>
    </row>
    <row r="2" spans="1:30" s="57" customFormat="1">
      <c r="A2" s="3"/>
      <c r="B2" s="3"/>
      <c r="C2" s="3"/>
      <c r="D2" s="3"/>
      <c r="E2" s="3"/>
      <c r="F2" s="3"/>
      <c r="G2" s="3"/>
      <c r="H2" s="3"/>
      <c r="I2" s="3"/>
      <c r="J2" s="3"/>
      <c r="K2" s="3"/>
      <c r="L2" s="3"/>
      <c r="M2" s="3"/>
      <c r="N2" s="3"/>
      <c r="O2" s="3"/>
      <c r="P2" s="3"/>
      <c r="Q2" s="3"/>
      <c r="R2" s="3"/>
      <c r="S2" s="3"/>
      <c r="T2" s="3"/>
      <c r="U2" s="3"/>
      <c r="V2" s="3"/>
      <c r="W2" s="3"/>
      <c r="X2" s="32"/>
      <c r="Y2" s="32"/>
      <c r="Z2" s="32"/>
      <c r="AA2" s="32"/>
      <c r="AB2" s="32"/>
      <c r="AC2" s="32"/>
      <c r="AD2" s="32"/>
    </row>
    <row r="3" spans="1:30" s="57" customFormat="1" ht="19.5">
      <c r="A3" s="3"/>
      <c r="B3" s="3"/>
      <c r="C3" s="3"/>
      <c r="D3" s="4" t="s">
        <v>0</v>
      </c>
      <c r="E3" s="3"/>
      <c r="F3" s="3"/>
      <c r="G3" s="3"/>
      <c r="H3" s="3"/>
      <c r="I3" s="3"/>
      <c r="J3" s="3"/>
      <c r="K3" s="3"/>
      <c r="L3" s="3"/>
      <c r="M3" s="3"/>
      <c r="N3" s="3"/>
      <c r="O3" s="3"/>
      <c r="P3" s="3"/>
      <c r="Q3" s="3"/>
      <c r="R3" s="3"/>
      <c r="S3" s="3"/>
      <c r="T3" s="3"/>
      <c r="U3" s="3"/>
      <c r="V3" s="3"/>
      <c r="W3" s="3"/>
      <c r="X3" s="32"/>
      <c r="Y3" s="32"/>
      <c r="Z3" s="32"/>
      <c r="AA3" s="32"/>
      <c r="AB3" s="32"/>
      <c r="AC3" s="32"/>
      <c r="AD3" s="32"/>
    </row>
    <row r="4" spans="1:30" s="57" customFormat="1">
      <c r="A4" s="3"/>
      <c r="B4" s="3"/>
      <c r="C4" s="3"/>
      <c r="D4" s="3"/>
      <c r="E4" s="3"/>
      <c r="F4" s="3"/>
      <c r="G4" s="3"/>
      <c r="H4" s="3"/>
      <c r="I4" s="3"/>
      <c r="J4" s="3"/>
      <c r="K4" s="3"/>
      <c r="L4" s="3"/>
      <c r="M4" s="3"/>
      <c r="N4" s="3"/>
      <c r="O4" s="3"/>
      <c r="P4" s="3"/>
      <c r="Q4" s="3"/>
      <c r="R4" s="3"/>
      <c r="S4" s="3"/>
      <c r="T4" s="3"/>
      <c r="U4" s="3"/>
      <c r="V4" s="3"/>
      <c r="W4" s="3"/>
      <c r="X4" s="32"/>
      <c r="Y4" s="32"/>
      <c r="Z4" s="32"/>
      <c r="AA4" s="32"/>
      <c r="AB4" s="32"/>
      <c r="AC4" s="32"/>
      <c r="AD4" s="32"/>
    </row>
    <row r="5" spans="1:30" s="57" customFormat="1" ht="18">
      <c r="A5" s="3"/>
      <c r="B5" s="3"/>
      <c r="C5" s="3"/>
      <c r="D5" s="73" t="s">
        <v>458</v>
      </c>
      <c r="E5" s="3"/>
      <c r="F5" s="3"/>
      <c r="G5" s="3"/>
      <c r="H5" s="3"/>
      <c r="I5" s="3"/>
      <c r="J5" s="3"/>
      <c r="K5" s="3"/>
      <c r="L5" s="3"/>
      <c r="M5" s="3"/>
      <c r="N5" s="3"/>
      <c r="O5" s="3"/>
      <c r="P5" s="3"/>
      <c r="Q5" s="3"/>
      <c r="R5" s="3"/>
      <c r="S5" s="3"/>
      <c r="T5" s="3"/>
      <c r="U5" s="3"/>
      <c r="V5" s="3"/>
      <c r="W5" s="3"/>
      <c r="X5" s="32"/>
      <c r="Y5" s="32"/>
      <c r="Z5" s="32"/>
      <c r="AA5" s="32"/>
      <c r="AB5" s="32"/>
      <c r="AC5" s="32"/>
      <c r="AD5" s="32"/>
    </row>
    <row r="6" spans="1:30" s="57" customFormat="1" ht="18" customHeight="1">
      <c r="A6" s="3"/>
      <c r="B6" s="3"/>
      <c r="C6" s="3"/>
      <c r="D6" s="3"/>
      <c r="E6" s="3"/>
      <c r="F6" s="3"/>
      <c r="G6" s="3"/>
      <c r="H6" s="3"/>
      <c r="I6" s="3"/>
      <c r="J6" s="3"/>
      <c r="K6" s="3"/>
      <c r="L6" s="3"/>
      <c r="M6" s="3"/>
      <c r="N6" s="3"/>
      <c r="O6" s="3"/>
      <c r="P6" s="3"/>
      <c r="Q6" s="3"/>
      <c r="R6" s="3"/>
      <c r="S6" s="3"/>
      <c r="T6" s="3"/>
      <c r="U6" s="3"/>
      <c r="V6" s="3"/>
      <c r="W6" s="3"/>
      <c r="X6" s="32"/>
      <c r="Y6" s="32"/>
      <c r="Z6" s="32"/>
      <c r="AA6" s="32"/>
      <c r="AB6" s="32"/>
      <c r="AC6" s="32"/>
      <c r="AD6" s="32"/>
    </row>
    <row r="7" spans="1:30" s="57" customFormat="1"/>
    <row r="8" spans="1:30" s="57" customFormat="1">
      <c r="B8" s="25" t="s">
        <v>351</v>
      </c>
    </row>
    <row r="9" spans="1:30" s="57" customFormat="1">
      <c r="B9" s="25"/>
    </row>
    <row r="10" spans="1:30" s="1" customFormat="1">
      <c r="C10" s="22" t="s">
        <v>226</v>
      </c>
      <c r="D10" s="22"/>
      <c r="E10" s="22"/>
      <c r="F10" s="22"/>
      <c r="G10" s="22"/>
      <c r="H10" s="82">
        <f>'1'!H$10</f>
        <v>1</v>
      </c>
      <c r="I10" s="82">
        <f>'1'!I$10</f>
        <v>2</v>
      </c>
      <c r="J10" s="82">
        <f>'1'!J$10</f>
        <v>3</v>
      </c>
      <c r="K10" s="82">
        <f>'1'!K$10</f>
        <v>4</v>
      </c>
      <c r="L10" s="82">
        <f>'1'!L$10</f>
        <v>5</v>
      </c>
      <c r="M10" s="82">
        <f>'1'!M$10</f>
        <v>6</v>
      </c>
      <c r="N10" s="82">
        <f>'1'!N$10</f>
        <v>7</v>
      </c>
      <c r="O10" s="82">
        <f>'1'!O$10</f>
        <v>8</v>
      </c>
      <c r="P10" s="82">
        <f>'1'!P$10</f>
        <v>9</v>
      </c>
      <c r="Q10" s="82">
        <f>'1'!Q$10</f>
        <v>10</v>
      </c>
      <c r="R10" s="82">
        <f>'1'!R$10</f>
        <v>11</v>
      </c>
      <c r="S10" s="82">
        <f>'1'!S$10</f>
        <v>12</v>
      </c>
      <c r="T10" s="82">
        <f>'1'!T$10</f>
        <v>13</v>
      </c>
    </row>
    <row r="11" spans="1:30" s="1" customFormat="1"/>
    <row r="12" spans="1:30" s="57" customFormat="1">
      <c r="C12" s="57" t="s">
        <v>20</v>
      </c>
      <c r="H12" s="82">
        <f>'1'!H11</f>
        <v>2014</v>
      </c>
      <c r="I12" s="82">
        <f>'1'!I11</f>
        <v>2015</v>
      </c>
      <c r="J12" s="82">
        <f>'1'!J11</f>
        <v>2016</v>
      </c>
      <c r="K12" s="82">
        <f>'1'!K11</f>
        <v>2017</v>
      </c>
      <c r="L12" s="82">
        <f>'1'!L11</f>
        <v>2018</v>
      </c>
      <c r="M12" s="82">
        <f>'1'!M11</f>
        <v>2019</v>
      </c>
      <c r="N12" s="82">
        <f>'1'!N11</f>
        <v>2020</v>
      </c>
      <c r="O12" s="82">
        <f>'1'!O11</f>
        <v>2021</v>
      </c>
      <c r="P12" s="82">
        <f>'1'!P11</f>
        <v>2022</v>
      </c>
      <c r="Q12" s="82">
        <f>'1'!Q11</f>
        <v>2023</v>
      </c>
      <c r="R12" s="82">
        <f>'1'!R11</f>
        <v>2024</v>
      </c>
      <c r="S12" s="82">
        <f>'1'!S11</f>
        <v>2025</v>
      </c>
      <c r="T12" s="82">
        <f>'1'!T11</f>
        <v>2026</v>
      </c>
    </row>
    <row r="13" spans="1:30" s="57" customFormat="1"/>
    <row r="14" spans="1:30" s="57" customFormat="1">
      <c r="B14" s="25" t="s">
        <v>290</v>
      </c>
    </row>
    <row r="15" spans="1:30" s="57" customFormat="1">
      <c r="B15" s="25"/>
    </row>
    <row r="16" spans="1:30" s="57" customFormat="1" ht="53.25" customHeight="1">
      <c r="B16" s="233" t="s">
        <v>264</v>
      </c>
      <c r="C16" s="234"/>
      <c r="D16" s="234"/>
      <c r="E16" s="234"/>
      <c r="F16" s="234"/>
      <c r="G16" s="234"/>
      <c r="H16" s="234"/>
      <c r="I16" s="234"/>
      <c r="J16" s="234"/>
      <c r="K16" s="234"/>
      <c r="L16" s="234"/>
      <c r="M16" s="234"/>
      <c r="N16" s="234"/>
      <c r="O16" s="234"/>
      <c r="P16" s="234"/>
      <c r="Q16" s="234"/>
      <c r="R16" s="234"/>
      <c r="S16" s="234"/>
      <c r="T16" s="235"/>
    </row>
    <row r="17" spans="1:22" s="57" customFormat="1">
      <c r="A17" s="30"/>
      <c r="B17" s="77"/>
      <c r="C17" s="30"/>
      <c r="D17" s="30"/>
      <c r="E17" s="30"/>
      <c r="F17" s="30"/>
      <c r="G17" s="30"/>
      <c r="H17" s="30"/>
      <c r="I17" s="30"/>
      <c r="J17" s="30"/>
      <c r="K17" s="30"/>
      <c r="L17" s="30"/>
      <c r="M17" s="30"/>
      <c r="N17" s="30"/>
      <c r="O17" s="30"/>
      <c r="P17" s="30"/>
      <c r="Q17" s="30"/>
      <c r="R17" s="30"/>
      <c r="S17" s="30"/>
      <c r="T17" s="30"/>
      <c r="U17" s="30"/>
      <c r="V17" s="30"/>
    </row>
    <row r="18" spans="1:22" s="57" customFormat="1">
      <c r="B18" s="25"/>
    </row>
    <row r="19" spans="1:22" s="57" customFormat="1">
      <c r="A19" s="79"/>
      <c r="B19" s="80" t="s">
        <v>352</v>
      </c>
      <c r="D19" s="79"/>
      <c r="U19" s="79"/>
      <c r="V19" s="79"/>
    </row>
    <row r="20" spans="1:22" s="57" customFormat="1">
      <c r="A20" s="79"/>
      <c r="B20" s="79"/>
      <c r="C20" s="80"/>
      <c r="D20" s="79"/>
      <c r="E20" s="79"/>
      <c r="F20" s="79"/>
      <c r="G20" s="79"/>
      <c r="H20" s="79"/>
      <c r="I20" s="79"/>
      <c r="J20" s="79"/>
      <c r="K20" s="79"/>
      <c r="L20" s="79"/>
      <c r="M20" s="79"/>
      <c r="N20" s="79"/>
      <c r="O20" s="79"/>
      <c r="P20" s="79"/>
      <c r="Q20" s="79"/>
      <c r="R20" s="79"/>
      <c r="S20" s="79"/>
      <c r="T20" s="79"/>
      <c r="U20" s="79"/>
      <c r="V20" s="79"/>
    </row>
    <row r="21" spans="1:22" s="94" customFormat="1">
      <c r="A21" s="79"/>
      <c r="B21" s="79"/>
      <c r="C21" s="80" t="s">
        <v>219</v>
      </c>
      <c r="D21" s="79"/>
      <c r="E21" s="27" t="s">
        <v>27</v>
      </c>
      <c r="F21" s="57"/>
      <c r="G21" s="57"/>
      <c r="H21" s="118">
        <f t="shared" ref="H21:T21" si="0">SUM(H23,H130)</f>
        <v>0</v>
      </c>
      <c r="I21" s="118">
        <f t="shared" si="0"/>
        <v>0</v>
      </c>
      <c r="J21" s="118">
        <f t="shared" si="0"/>
        <v>0</v>
      </c>
      <c r="K21" s="118">
        <f t="shared" si="0"/>
        <v>0</v>
      </c>
      <c r="L21" s="118">
        <f t="shared" si="0"/>
        <v>0</v>
      </c>
      <c r="M21" s="118">
        <f t="shared" si="0"/>
        <v>0</v>
      </c>
      <c r="N21" s="118">
        <f t="shared" si="0"/>
        <v>0</v>
      </c>
      <c r="O21" s="118">
        <f t="shared" si="0"/>
        <v>0</v>
      </c>
      <c r="P21" s="118">
        <f t="shared" si="0"/>
        <v>0</v>
      </c>
      <c r="Q21" s="118">
        <f t="shared" si="0"/>
        <v>0</v>
      </c>
      <c r="R21" s="118">
        <f t="shared" si="0"/>
        <v>0</v>
      </c>
      <c r="S21" s="118">
        <f t="shared" si="0"/>
        <v>0</v>
      </c>
      <c r="T21" s="118">
        <f t="shared" si="0"/>
        <v>0</v>
      </c>
      <c r="U21" s="79"/>
      <c r="V21" s="79"/>
    </row>
    <row r="22" spans="1:22" s="94" customFormat="1">
      <c r="A22" s="79"/>
      <c r="B22" s="79"/>
      <c r="C22" s="80"/>
      <c r="D22" s="79"/>
      <c r="E22" s="79"/>
      <c r="F22" s="79"/>
      <c r="G22" s="79"/>
      <c r="H22" s="143"/>
      <c r="I22" s="143"/>
      <c r="J22" s="143"/>
      <c r="K22" s="143"/>
      <c r="L22" s="143"/>
      <c r="M22" s="143"/>
      <c r="N22" s="143"/>
      <c r="O22" s="143"/>
      <c r="P22" s="143"/>
      <c r="Q22" s="143"/>
      <c r="R22" s="143"/>
      <c r="S22" s="143"/>
      <c r="T22" s="143"/>
      <c r="U22" s="79"/>
      <c r="V22" s="79"/>
    </row>
    <row r="23" spans="1:22" s="94" customFormat="1">
      <c r="A23" s="79"/>
      <c r="B23" s="79"/>
      <c r="C23" s="80" t="s">
        <v>380</v>
      </c>
      <c r="D23" s="79"/>
      <c r="E23" s="27" t="s">
        <v>27</v>
      </c>
      <c r="F23" s="79"/>
      <c r="G23" s="79"/>
      <c r="H23" s="125">
        <f t="shared" ref="H23:T23" si="1">SUM(H25,H38,H51,H64,H77,H90,H103,H116)</f>
        <v>0</v>
      </c>
      <c r="I23" s="125">
        <f t="shared" si="1"/>
        <v>0</v>
      </c>
      <c r="J23" s="125">
        <f t="shared" si="1"/>
        <v>0</v>
      </c>
      <c r="K23" s="125">
        <f t="shared" si="1"/>
        <v>0</v>
      </c>
      <c r="L23" s="125">
        <f t="shared" si="1"/>
        <v>0</v>
      </c>
      <c r="M23" s="125">
        <f t="shared" si="1"/>
        <v>0</v>
      </c>
      <c r="N23" s="125">
        <f t="shared" si="1"/>
        <v>0</v>
      </c>
      <c r="O23" s="125">
        <f t="shared" si="1"/>
        <v>0</v>
      </c>
      <c r="P23" s="125">
        <f t="shared" si="1"/>
        <v>0</v>
      </c>
      <c r="Q23" s="125">
        <f t="shared" si="1"/>
        <v>0</v>
      </c>
      <c r="R23" s="125">
        <f t="shared" si="1"/>
        <v>0</v>
      </c>
      <c r="S23" s="125">
        <f t="shared" si="1"/>
        <v>0</v>
      </c>
      <c r="T23" s="125">
        <f t="shared" si="1"/>
        <v>0</v>
      </c>
      <c r="U23" s="79"/>
      <c r="V23" s="79"/>
    </row>
    <row r="24" spans="1:22" s="94" customFormat="1">
      <c r="A24" s="79"/>
      <c r="B24" s="79"/>
      <c r="C24" s="80"/>
      <c r="D24" s="79"/>
      <c r="E24" s="79"/>
      <c r="F24" s="79"/>
      <c r="G24" s="79"/>
      <c r="H24" s="143"/>
      <c r="I24" s="143"/>
      <c r="J24" s="143"/>
      <c r="K24" s="143"/>
      <c r="L24" s="143"/>
      <c r="M24" s="143"/>
      <c r="N24" s="143"/>
      <c r="O24" s="143"/>
      <c r="P24" s="143"/>
      <c r="Q24" s="143"/>
      <c r="R24" s="143"/>
      <c r="S24" s="143"/>
      <c r="T24" s="143"/>
      <c r="U24" s="79"/>
      <c r="V24" s="79"/>
    </row>
    <row r="25" spans="1:22" s="57" customFormat="1">
      <c r="C25" s="94" t="s">
        <v>21</v>
      </c>
      <c r="D25" s="27"/>
      <c r="E25" s="27" t="s">
        <v>27</v>
      </c>
      <c r="F25" s="94"/>
      <c r="G25" s="94"/>
      <c r="H25" s="118">
        <f t="shared" ref="H25:T25" si="2">SUM(H26:H37)</f>
        <v>0</v>
      </c>
      <c r="I25" s="118">
        <f t="shared" si="2"/>
        <v>0</v>
      </c>
      <c r="J25" s="118">
        <f t="shared" si="2"/>
        <v>0</v>
      </c>
      <c r="K25" s="118">
        <f t="shared" si="2"/>
        <v>0</v>
      </c>
      <c r="L25" s="118">
        <f t="shared" si="2"/>
        <v>0</v>
      </c>
      <c r="M25" s="118">
        <f t="shared" si="2"/>
        <v>0</v>
      </c>
      <c r="N25" s="118">
        <f t="shared" si="2"/>
        <v>0</v>
      </c>
      <c r="O25" s="118">
        <f t="shared" si="2"/>
        <v>0</v>
      </c>
      <c r="P25" s="118">
        <f t="shared" si="2"/>
        <v>0</v>
      </c>
      <c r="Q25" s="118">
        <f t="shared" si="2"/>
        <v>0</v>
      </c>
      <c r="R25" s="118">
        <f t="shared" si="2"/>
        <v>0</v>
      </c>
      <c r="S25" s="118">
        <f t="shared" si="2"/>
        <v>0</v>
      </c>
      <c r="T25" s="118">
        <f t="shared" si="2"/>
        <v>0</v>
      </c>
    </row>
    <row r="26" spans="1:22" s="57" customFormat="1">
      <c r="C26" s="113" t="s">
        <v>385</v>
      </c>
      <c r="D26" s="27"/>
      <c r="E26" s="27" t="s">
        <v>27</v>
      </c>
      <c r="F26" s="94"/>
      <c r="G26" s="94"/>
      <c r="H26" s="119"/>
      <c r="I26" s="124"/>
      <c r="J26" s="124"/>
      <c r="K26" s="124"/>
      <c r="L26" s="124"/>
      <c r="M26" s="124"/>
      <c r="N26" s="124"/>
      <c r="O26" s="124"/>
      <c r="P26" s="124"/>
      <c r="Q26" s="124"/>
      <c r="R26" s="124"/>
      <c r="S26" s="124"/>
      <c r="T26" s="124"/>
    </row>
    <row r="27" spans="1:22" s="57" customFormat="1">
      <c r="C27" s="113" t="s">
        <v>386</v>
      </c>
      <c r="D27" s="27"/>
      <c r="E27" s="27" t="s">
        <v>27</v>
      </c>
      <c r="F27" s="94"/>
      <c r="G27" s="94"/>
      <c r="H27" s="119"/>
      <c r="I27" s="124"/>
      <c r="J27" s="124"/>
      <c r="K27" s="124"/>
      <c r="L27" s="124"/>
      <c r="M27" s="124"/>
      <c r="N27" s="124"/>
      <c r="O27" s="124"/>
      <c r="P27" s="124"/>
      <c r="Q27" s="124"/>
      <c r="R27" s="124"/>
      <c r="S27" s="124"/>
      <c r="T27" s="124"/>
    </row>
    <row r="28" spans="1:22" s="57" customFormat="1">
      <c r="C28" s="113" t="s">
        <v>390</v>
      </c>
      <c r="D28" s="27"/>
      <c r="E28" s="27" t="s">
        <v>27</v>
      </c>
      <c r="F28" s="94"/>
      <c r="G28" s="94"/>
      <c r="H28" s="119"/>
      <c r="I28" s="124"/>
      <c r="J28" s="124"/>
      <c r="K28" s="124"/>
      <c r="L28" s="124"/>
      <c r="M28" s="124"/>
      <c r="N28" s="124"/>
      <c r="O28" s="124"/>
      <c r="P28" s="124"/>
      <c r="Q28" s="124"/>
      <c r="R28" s="124"/>
      <c r="S28" s="124"/>
      <c r="T28" s="124"/>
    </row>
    <row r="29" spans="1:22" s="57" customFormat="1">
      <c r="C29" s="113" t="s">
        <v>387</v>
      </c>
      <c r="D29" s="27"/>
      <c r="E29" s="27" t="s">
        <v>27</v>
      </c>
      <c r="F29" s="94"/>
      <c r="G29" s="94"/>
      <c r="H29" s="119"/>
      <c r="I29" s="124"/>
      <c r="J29" s="124"/>
      <c r="K29" s="124"/>
      <c r="L29" s="124"/>
      <c r="M29" s="124"/>
      <c r="N29" s="124"/>
      <c r="O29" s="124"/>
      <c r="P29" s="124"/>
      <c r="Q29" s="124"/>
      <c r="R29" s="124"/>
      <c r="S29" s="124"/>
      <c r="T29" s="124"/>
    </row>
    <row r="30" spans="1:22" s="57" customFormat="1">
      <c r="C30" s="113" t="s">
        <v>388</v>
      </c>
      <c r="D30" s="27"/>
      <c r="E30" s="27" t="s">
        <v>27</v>
      </c>
      <c r="F30" s="94"/>
      <c r="G30" s="94"/>
      <c r="H30" s="119"/>
      <c r="I30" s="124"/>
      <c r="J30" s="124"/>
      <c r="K30" s="124"/>
      <c r="L30" s="124"/>
      <c r="M30" s="124"/>
      <c r="N30" s="124"/>
      <c r="O30" s="124"/>
      <c r="P30" s="124"/>
      <c r="Q30" s="124"/>
      <c r="R30" s="124"/>
      <c r="S30" s="124"/>
      <c r="T30" s="124"/>
    </row>
    <row r="31" spans="1:22" s="57" customFormat="1">
      <c r="C31" s="113" t="s">
        <v>389</v>
      </c>
      <c r="D31" s="27"/>
      <c r="E31" s="27" t="s">
        <v>27</v>
      </c>
      <c r="F31" s="94"/>
      <c r="G31" s="94"/>
      <c r="H31" s="119"/>
      <c r="I31" s="124"/>
      <c r="J31" s="124"/>
      <c r="K31" s="124"/>
      <c r="L31" s="124"/>
      <c r="M31" s="124"/>
      <c r="N31" s="124"/>
      <c r="O31" s="124"/>
      <c r="P31" s="124"/>
      <c r="Q31" s="124"/>
      <c r="R31" s="124"/>
      <c r="S31" s="124"/>
      <c r="T31" s="124"/>
    </row>
    <row r="32" spans="1:22" s="57" customFormat="1">
      <c r="C32" s="113" t="s">
        <v>391</v>
      </c>
      <c r="D32" s="27"/>
      <c r="E32" s="27" t="s">
        <v>27</v>
      </c>
      <c r="F32" s="94"/>
      <c r="G32" s="94"/>
      <c r="H32" s="119"/>
      <c r="I32" s="124"/>
      <c r="J32" s="124"/>
      <c r="K32" s="124"/>
      <c r="L32" s="124"/>
      <c r="M32" s="124"/>
      <c r="N32" s="124"/>
      <c r="O32" s="124"/>
      <c r="P32" s="124"/>
      <c r="Q32" s="124"/>
      <c r="R32" s="124"/>
      <c r="S32" s="124"/>
      <c r="T32" s="124"/>
    </row>
    <row r="33" spans="3:21" s="57" customFormat="1">
      <c r="C33" s="113" t="s">
        <v>392</v>
      </c>
      <c r="D33" s="27"/>
      <c r="E33" s="27" t="s">
        <v>27</v>
      </c>
      <c r="F33" s="94"/>
      <c r="G33" s="94"/>
      <c r="H33" s="119"/>
      <c r="I33" s="124"/>
      <c r="J33" s="124"/>
      <c r="K33" s="124"/>
      <c r="L33" s="124"/>
      <c r="M33" s="124"/>
      <c r="N33" s="124"/>
      <c r="O33" s="124"/>
      <c r="P33" s="124"/>
      <c r="Q33" s="124"/>
      <c r="R33" s="124"/>
      <c r="S33" s="124"/>
      <c r="T33" s="124"/>
    </row>
    <row r="34" spans="3:21" s="57" customFormat="1">
      <c r="C34" s="113" t="s">
        <v>393</v>
      </c>
      <c r="D34" s="27"/>
      <c r="E34" s="27" t="s">
        <v>27</v>
      </c>
      <c r="F34" s="94"/>
      <c r="G34" s="94"/>
      <c r="H34" s="119"/>
      <c r="I34" s="124"/>
      <c r="J34" s="124"/>
      <c r="K34" s="124"/>
      <c r="L34" s="124"/>
      <c r="M34" s="124"/>
      <c r="N34" s="124"/>
      <c r="O34" s="124"/>
      <c r="P34" s="124"/>
      <c r="Q34" s="124"/>
      <c r="R34" s="124"/>
      <c r="S34" s="124"/>
      <c r="T34" s="124"/>
    </row>
    <row r="35" spans="3:21" s="57" customFormat="1">
      <c r="C35" s="42" t="s">
        <v>395</v>
      </c>
      <c r="D35" s="27"/>
      <c r="E35" s="27" t="s">
        <v>27</v>
      </c>
      <c r="F35" s="94"/>
      <c r="G35" s="94"/>
      <c r="H35" s="119"/>
      <c r="I35" s="124"/>
      <c r="J35" s="124"/>
      <c r="K35" s="124"/>
      <c r="L35" s="124"/>
      <c r="M35" s="124"/>
      <c r="N35" s="124"/>
      <c r="O35" s="124"/>
      <c r="P35" s="124"/>
      <c r="Q35" s="124"/>
      <c r="R35" s="124"/>
      <c r="S35" s="124"/>
      <c r="T35" s="124"/>
    </row>
    <row r="36" spans="3:21" s="94" customFormat="1">
      <c r="C36" s="42" t="s">
        <v>395</v>
      </c>
      <c r="D36" s="27"/>
      <c r="E36" s="27" t="s">
        <v>27</v>
      </c>
      <c r="H36" s="119"/>
      <c r="I36" s="124"/>
      <c r="J36" s="124"/>
      <c r="K36" s="124"/>
      <c r="L36" s="124"/>
      <c r="M36" s="124"/>
      <c r="N36" s="124"/>
      <c r="O36" s="124"/>
      <c r="P36" s="124"/>
      <c r="Q36" s="124"/>
      <c r="R36" s="124"/>
      <c r="S36" s="124"/>
      <c r="T36" s="124"/>
    </row>
    <row r="37" spans="3:21" s="94" customFormat="1">
      <c r="C37" s="42" t="s">
        <v>395</v>
      </c>
      <c r="D37" s="27"/>
      <c r="E37" s="27" t="s">
        <v>27</v>
      </c>
      <c r="H37" s="119"/>
      <c r="I37" s="124"/>
      <c r="J37" s="124"/>
      <c r="K37" s="124"/>
      <c r="L37" s="124"/>
      <c r="M37" s="124"/>
      <c r="N37" s="124"/>
      <c r="O37" s="124"/>
      <c r="P37" s="124"/>
      <c r="Q37" s="124"/>
      <c r="R37" s="124"/>
      <c r="S37" s="124"/>
      <c r="T37" s="124"/>
    </row>
    <row r="38" spans="3:21" s="94" customFormat="1">
      <c r="C38" s="94" t="s">
        <v>22</v>
      </c>
      <c r="D38" s="27"/>
      <c r="E38" s="27" t="s">
        <v>27</v>
      </c>
      <c r="H38" s="118">
        <f t="shared" ref="H38:T38" si="3">SUM(H39:H50)</f>
        <v>0</v>
      </c>
      <c r="I38" s="118">
        <f t="shared" si="3"/>
        <v>0</v>
      </c>
      <c r="J38" s="118">
        <f t="shared" si="3"/>
        <v>0</v>
      </c>
      <c r="K38" s="118">
        <f t="shared" si="3"/>
        <v>0</v>
      </c>
      <c r="L38" s="118">
        <f t="shared" si="3"/>
        <v>0</v>
      </c>
      <c r="M38" s="118">
        <f t="shared" si="3"/>
        <v>0</v>
      </c>
      <c r="N38" s="118">
        <f t="shared" si="3"/>
        <v>0</v>
      </c>
      <c r="O38" s="118">
        <f t="shared" si="3"/>
        <v>0</v>
      </c>
      <c r="P38" s="118">
        <f t="shared" si="3"/>
        <v>0</v>
      </c>
      <c r="Q38" s="118">
        <f t="shared" si="3"/>
        <v>0</v>
      </c>
      <c r="R38" s="118">
        <f t="shared" si="3"/>
        <v>0</v>
      </c>
      <c r="S38" s="118">
        <f t="shared" si="3"/>
        <v>0</v>
      </c>
      <c r="T38" s="118">
        <f t="shared" si="3"/>
        <v>0</v>
      </c>
    </row>
    <row r="39" spans="3:21" s="94" customFormat="1">
      <c r="C39" s="113" t="s">
        <v>385</v>
      </c>
      <c r="D39" s="27"/>
      <c r="E39" s="27" t="s">
        <v>27</v>
      </c>
      <c r="H39" s="119"/>
      <c r="I39" s="124"/>
      <c r="J39" s="124"/>
      <c r="K39" s="124"/>
      <c r="L39" s="124"/>
      <c r="M39" s="124"/>
      <c r="N39" s="124"/>
      <c r="O39" s="124"/>
      <c r="P39" s="124"/>
      <c r="Q39" s="124"/>
      <c r="R39" s="124"/>
      <c r="S39" s="124"/>
      <c r="T39" s="124"/>
    </row>
    <row r="40" spans="3:21" s="57" customFormat="1">
      <c r="C40" s="113" t="s">
        <v>386</v>
      </c>
      <c r="D40" s="27"/>
      <c r="E40" s="27" t="s">
        <v>27</v>
      </c>
      <c r="F40" s="94"/>
      <c r="G40" s="94"/>
      <c r="H40" s="119"/>
      <c r="I40" s="124"/>
      <c r="J40" s="124"/>
      <c r="K40" s="124"/>
      <c r="L40" s="124"/>
      <c r="M40" s="124"/>
      <c r="N40" s="124"/>
      <c r="O40" s="124"/>
      <c r="P40" s="124"/>
      <c r="Q40" s="124"/>
      <c r="R40" s="124"/>
      <c r="S40" s="124"/>
      <c r="T40" s="124"/>
    </row>
    <row r="41" spans="3:21" s="57" customFormat="1">
      <c r="C41" s="113" t="s">
        <v>390</v>
      </c>
      <c r="D41" s="27"/>
      <c r="E41" s="27" t="s">
        <v>27</v>
      </c>
      <c r="F41" s="94"/>
      <c r="G41" s="94"/>
      <c r="H41" s="119"/>
      <c r="I41" s="124"/>
      <c r="J41" s="124"/>
      <c r="K41" s="124"/>
      <c r="L41" s="124"/>
      <c r="M41" s="124"/>
      <c r="N41" s="124"/>
      <c r="O41" s="124"/>
      <c r="P41" s="124"/>
      <c r="Q41" s="124"/>
      <c r="R41" s="124"/>
      <c r="S41" s="124"/>
      <c r="T41" s="124"/>
    </row>
    <row r="42" spans="3:21" s="57" customFormat="1">
      <c r="C42" s="113" t="s">
        <v>387</v>
      </c>
      <c r="D42" s="27"/>
      <c r="E42" s="27" t="s">
        <v>27</v>
      </c>
      <c r="F42" s="94"/>
      <c r="G42" s="94"/>
      <c r="H42" s="119"/>
      <c r="I42" s="124"/>
      <c r="J42" s="124"/>
      <c r="K42" s="124"/>
      <c r="L42" s="124"/>
      <c r="M42" s="124"/>
      <c r="N42" s="124"/>
      <c r="O42" s="124"/>
      <c r="P42" s="124"/>
      <c r="Q42" s="124"/>
      <c r="R42" s="124"/>
      <c r="S42" s="124"/>
      <c r="T42" s="124"/>
    </row>
    <row r="43" spans="3:21" s="57" customFormat="1">
      <c r="C43" s="113" t="s">
        <v>388</v>
      </c>
      <c r="D43" s="27"/>
      <c r="E43" s="27" t="s">
        <v>27</v>
      </c>
      <c r="F43" s="94"/>
      <c r="G43" s="94"/>
      <c r="H43" s="119"/>
      <c r="I43" s="124"/>
      <c r="J43" s="124"/>
      <c r="K43" s="124"/>
      <c r="L43" s="124"/>
      <c r="M43" s="124"/>
      <c r="N43" s="124"/>
      <c r="O43" s="124"/>
      <c r="P43" s="124"/>
      <c r="Q43" s="124"/>
      <c r="R43" s="124"/>
      <c r="S43" s="124"/>
      <c r="T43" s="124"/>
    </row>
    <row r="44" spans="3:21" s="57" customFormat="1">
      <c r="C44" s="113" t="s">
        <v>389</v>
      </c>
      <c r="D44" s="27"/>
      <c r="E44" s="27" t="s">
        <v>27</v>
      </c>
      <c r="F44" s="94"/>
      <c r="G44" s="94"/>
      <c r="H44" s="119"/>
      <c r="I44" s="124"/>
      <c r="J44" s="124"/>
      <c r="K44" s="124"/>
      <c r="L44" s="124"/>
      <c r="M44" s="124"/>
      <c r="N44" s="124"/>
      <c r="O44" s="124"/>
      <c r="P44" s="124"/>
      <c r="Q44" s="124"/>
      <c r="R44" s="124"/>
      <c r="S44" s="124"/>
      <c r="T44" s="124"/>
    </row>
    <row r="45" spans="3:21" s="57" customFormat="1">
      <c r="C45" s="113" t="s">
        <v>391</v>
      </c>
      <c r="D45" s="27"/>
      <c r="E45" s="27" t="s">
        <v>27</v>
      </c>
      <c r="F45" s="94"/>
      <c r="G45" s="94"/>
      <c r="H45" s="119"/>
      <c r="I45" s="124"/>
      <c r="J45" s="124"/>
      <c r="K45" s="124"/>
      <c r="L45" s="124"/>
      <c r="M45" s="124"/>
      <c r="N45" s="124"/>
      <c r="O45" s="124"/>
      <c r="P45" s="124"/>
      <c r="Q45" s="124"/>
      <c r="R45" s="124"/>
      <c r="S45" s="124"/>
      <c r="T45" s="124"/>
    </row>
    <row r="46" spans="3:21" s="57" customFormat="1">
      <c r="C46" s="113" t="s">
        <v>392</v>
      </c>
      <c r="D46" s="27"/>
      <c r="E46" s="27" t="s">
        <v>27</v>
      </c>
      <c r="F46" s="94"/>
      <c r="G46" s="94"/>
      <c r="H46" s="119"/>
      <c r="I46" s="124"/>
      <c r="J46" s="124"/>
      <c r="K46" s="124"/>
      <c r="L46" s="124"/>
      <c r="M46" s="124"/>
      <c r="N46" s="124"/>
      <c r="O46" s="124"/>
      <c r="P46" s="124"/>
      <c r="Q46" s="124"/>
      <c r="R46" s="124"/>
      <c r="S46" s="124"/>
      <c r="T46" s="124"/>
    </row>
    <row r="47" spans="3:21" s="57" customFormat="1">
      <c r="C47" s="113" t="s">
        <v>393</v>
      </c>
      <c r="D47" s="27"/>
      <c r="E47" s="27" t="s">
        <v>27</v>
      </c>
      <c r="F47" s="94"/>
      <c r="G47" s="94"/>
      <c r="H47" s="119"/>
      <c r="I47" s="124"/>
      <c r="J47" s="124"/>
      <c r="K47" s="124"/>
      <c r="L47" s="124"/>
      <c r="M47" s="124"/>
      <c r="N47" s="124"/>
      <c r="O47" s="124"/>
      <c r="P47" s="124"/>
      <c r="Q47" s="124"/>
      <c r="R47" s="124"/>
      <c r="S47" s="124"/>
      <c r="T47" s="124"/>
      <c r="U47" s="27"/>
    </row>
    <row r="48" spans="3:21" s="57" customFormat="1">
      <c r="C48" s="42" t="s">
        <v>395</v>
      </c>
      <c r="D48" s="27"/>
      <c r="E48" s="27" t="s">
        <v>27</v>
      </c>
      <c r="F48" s="94"/>
      <c r="G48" s="94"/>
      <c r="H48" s="119"/>
      <c r="I48" s="124"/>
      <c r="J48" s="124"/>
      <c r="K48" s="124"/>
      <c r="L48" s="124"/>
      <c r="M48" s="124"/>
      <c r="N48" s="124"/>
      <c r="O48" s="124"/>
      <c r="P48" s="124"/>
      <c r="Q48" s="124"/>
      <c r="R48" s="124"/>
      <c r="S48" s="124"/>
      <c r="T48" s="124"/>
      <c r="U48" s="27"/>
    </row>
    <row r="49" spans="3:21" s="57" customFormat="1">
      <c r="C49" s="42" t="s">
        <v>395</v>
      </c>
      <c r="D49" s="27"/>
      <c r="E49" s="27" t="s">
        <v>27</v>
      </c>
      <c r="F49" s="94"/>
      <c r="G49" s="94"/>
      <c r="H49" s="119"/>
      <c r="I49" s="124"/>
      <c r="J49" s="124"/>
      <c r="K49" s="124"/>
      <c r="L49" s="124"/>
      <c r="M49" s="124"/>
      <c r="N49" s="124"/>
      <c r="O49" s="124"/>
      <c r="P49" s="124"/>
      <c r="Q49" s="124"/>
      <c r="R49" s="124"/>
      <c r="S49" s="124"/>
      <c r="T49" s="124"/>
      <c r="U49" s="27"/>
    </row>
    <row r="50" spans="3:21" s="57" customFormat="1">
      <c r="C50" s="42" t="s">
        <v>395</v>
      </c>
      <c r="D50" s="27"/>
      <c r="E50" s="27" t="s">
        <v>27</v>
      </c>
      <c r="F50" s="94"/>
      <c r="G50" s="94"/>
      <c r="H50" s="119"/>
      <c r="I50" s="124"/>
      <c r="J50" s="124"/>
      <c r="K50" s="124"/>
      <c r="L50" s="124"/>
      <c r="M50" s="124"/>
      <c r="N50" s="124"/>
      <c r="O50" s="124"/>
      <c r="P50" s="124"/>
      <c r="Q50" s="124"/>
      <c r="R50" s="124"/>
      <c r="S50" s="124"/>
      <c r="T50" s="124"/>
      <c r="U50" s="27"/>
    </row>
    <row r="51" spans="3:21" s="57" customFormat="1">
      <c r="C51" s="94" t="s">
        <v>348</v>
      </c>
      <c r="D51" s="27"/>
      <c r="E51" s="27" t="s">
        <v>27</v>
      </c>
      <c r="F51" s="94"/>
      <c r="G51" s="94"/>
      <c r="H51" s="118">
        <f t="shared" ref="H51:T51" si="4">SUM(H52:H63)</f>
        <v>0</v>
      </c>
      <c r="I51" s="118">
        <f t="shared" si="4"/>
        <v>0</v>
      </c>
      <c r="J51" s="118">
        <f t="shared" si="4"/>
        <v>0</v>
      </c>
      <c r="K51" s="118">
        <f t="shared" si="4"/>
        <v>0</v>
      </c>
      <c r="L51" s="118">
        <f t="shared" si="4"/>
        <v>0</v>
      </c>
      <c r="M51" s="118">
        <f t="shared" si="4"/>
        <v>0</v>
      </c>
      <c r="N51" s="118">
        <f t="shared" si="4"/>
        <v>0</v>
      </c>
      <c r="O51" s="118">
        <f t="shared" si="4"/>
        <v>0</v>
      </c>
      <c r="P51" s="118">
        <f t="shared" si="4"/>
        <v>0</v>
      </c>
      <c r="Q51" s="118">
        <f t="shared" si="4"/>
        <v>0</v>
      </c>
      <c r="R51" s="118">
        <f t="shared" si="4"/>
        <v>0</v>
      </c>
      <c r="S51" s="118">
        <f t="shared" si="4"/>
        <v>0</v>
      </c>
      <c r="T51" s="118">
        <f t="shared" si="4"/>
        <v>0</v>
      </c>
    </row>
    <row r="52" spans="3:21" s="57" customFormat="1">
      <c r="C52" s="113" t="s">
        <v>385</v>
      </c>
      <c r="D52" s="27"/>
      <c r="E52" s="27" t="s">
        <v>27</v>
      </c>
      <c r="F52" s="94"/>
      <c r="G52" s="94"/>
      <c r="H52" s="119"/>
      <c r="I52" s="124"/>
      <c r="J52" s="124"/>
      <c r="K52" s="124"/>
      <c r="L52" s="124"/>
      <c r="M52" s="124"/>
      <c r="N52" s="124"/>
      <c r="O52" s="124"/>
      <c r="P52" s="124"/>
      <c r="Q52" s="124"/>
      <c r="R52" s="124"/>
      <c r="S52" s="124"/>
      <c r="T52" s="124"/>
    </row>
    <row r="53" spans="3:21" s="57" customFormat="1">
      <c r="C53" s="113" t="s">
        <v>386</v>
      </c>
      <c r="D53" s="27"/>
      <c r="E53" s="27" t="s">
        <v>27</v>
      </c>
      <c r="F53" s="94"/>
      <c r="G53" s="94"/>
      <c r="H53" s="119"/>
      <c r="I53" s="124"/>
      <c r="J53" s="124"/>
      <c r="K53" s="124"/>
      <c r="L53" s="124"/>
      <c r="M53" s="124"/>
      <c r="N53" s="124"/>
      <c r="O53" s="124"/>
      <c r="P53" s="124"/>
      <c r="Q53" s="124"/>
      <c r="R53" s="124"/>
      <c r="S53" s="124"/>
      <c r="T53" s="124"/>
    </row>
    <row r="54" spans="3:21" s="57" customFormat="1">
      <c r="C54" s="113" t="s">
        <v>390</v>
      </c>
      <c r="D54" s="27"/>
      <c r="E54" s="27" t="s">
        <v>27</v>
      </c>
      <c r="F54" s="94"/>
      <c r="G54" s="94"/>
      <c r="H54" s="119"/>
      <c r="I54" s="124"/>
      <c r="J54" s="124"/>
      <c r="K54" s="124"/>
      <c r="L54" s="124"/>
      <c r="M54" s="124"/>
      <c r="N54" s="124"/>
      <c r="O54" s="124"/>
      <c r="P54" s="124"/>
      <c r="Q54" s="124"/>
      <c r="R54" s="124"/>
      <c r="S54" s="124"/>
      <c r="T54" s="124"/>
    </row>
    <row r="55" spans="3:21" s="57" customFormat="1">
      <c r="C55" s="113" t="s">
        <v>387</v>
      </c>
      <c r="D55" s="27"/>
      <c r="E55" s="27" t="s">
        <v>27</v>
      </c>
      <c r="F55" s="94"/>
      <c r="G55" s="94"/>
      <c r="H55" s="119"/>
      <c r="I55" s="124"/>
      <c r="J55" s="124"/>
      <c r="K55" s="124"/>
      <c r="L55" s="124"/>
      <c r="M55" s="124"/>
      <c r="N55" s="124"/>
      <c r="O55" s="124"/>
      <c r="P55" s="124"/>
      <c r="Q55" s="124"/>
      <c r="R55" s="124"/>
      <c r="S55" s="124"/>
      <c r="T55" s="124"/>
    </row>
    <row r="56" spans="3:21" s="57" customFormat="1">
      <c r="C56" s="113" t="s">
        <v>388</v>
      </c>
      <c r="D56" s="27"/>
      <c r="E56" s="27" t="s">
        <v>27</v>
      </c>
      <c r="F56" s="94"/>
      <c r="G56" s="94"/>
      <c r="H56" s="119"/>
      <c r="I56" s="124"/>
      <c r="J56" s="124"/>
      <c r="K56" s="124"/>
      <c r="L56" s="124"/>
      <c r="M56" s="124"/>
      <c r="N56" s="124"/>
      <c r="O56" s="124"/>
      <c r="P56" s="124"/>
      <c r="Q56" s="124"/>
      <c r="R56" s="124"/>
      <c r="S56" s="124"/>
      <c r="T56" s="124"/>
    </row>
    <row r="57" spans="3:21" s="57" customFormat="1">
      <c r="C57" s="113" t="s">
        <v>389</v>
      </c>
      <c r="D57" s="27"/>
      <c r="E57" s="27" t="s">
        <v>27</v>
      </c>
      <c r="F57" s="94"/>
      <c r="G57" s="94"/>
      <c r="H57" s="119"/>
      <c r="I57" s="124"/>
      <c r="J57" s="124"/>
      <c r="K57" s="124"/>
      <c r="L57" s="124"/>
      <c r="M57" s="124"/>
      <c r="N57" s="124"/>
      <c r="O57" s="124"/>
      <c r="P57" s="124"/>
      <c r="Q57" s="124"/>
      <c r="R57" s="124"/>
      <c r="S57" s="124"/>
      <c r="T57" s="124"/>
    </row>
    <row r="58" spans="3:21" s="57" customFormat="1">
      <c r="C58" s="113" t="s">
        <v>391</v>
      </c>
      <c r="D58" s="27"/>
      <c r="E58" s="27" t="s">
        <v>27</v>
      </c>
      <c r="F58" s="94"/>
      <c r="G58" s="94"/>
      <c r="H58" s="119"/>
      <c r="I58" s="124"/>
      <c r="J58" s="124"/>
      <c r="K58" s="124"/>
      <c r="L58" s="124"/>
      <c r="M58" s="124"/>
      <c r="N58" s="124"/>
      <c r="O58" s="124"/>
      <c r="P58" s="124"/>
      <c r="Q58" s="124"/>
      <c r="R58" s="124"/>
      <c r="S58" s="124"/>
      <c r="T58" s="124"/>
    </row>
    <row r="59" spans="3:21" s="94" customFormat="1">
      <c r="C59" s="113" t="s">
        <v>392</v>
      </c>
      <c r="D59" s="27"/>
      <c r="E59" s="27" t="s">
        <v>27</v>
      </c>
      <c r="H59" s="119"/>
      <c r="I59" s="124"/>
      <c r="J59" s="124"/>
      <c r="K59" s="124"/>
      <c r="L59" s="124"/>
      <c r="M59" s="124"/>
      <c r="N59" s="124"/>
      <c r="O59" s="124"/>
      <c r="P59" s="124"/>
      <c r="Q59" s="124"/>
      <c r="R59" s="124"/>
      <c r="S59" s="124"/>
      <c r="T59" s="124"/>
    </row>
    <row r="60" spans="3:21" s="94" customFormat="1">
      <c r="C60" s="113" t="s">
        <v>393</v>
      </c>
      <c r="D60" s="27"/>
      <c r="E60" s="27" t="s">
        <v>27</v>
      </c>
      <c r="H60" s="119"/>
      <c r="I60" s="124"/>
      <c r="J60" s="124"/>
      <c r="K60" s="124"/>
      <c r="L60" s="124"/>
      <c r="M60" s="124"/>
      <c r="N60" s="124"/>
      <c r="O60" s="124"/>
      <c r="P60" s="124"/>
      <c r="Q60" s="124"/>
      <c r="R60" s="124"/>
      <c r="S60" s="124"/>
      <c r="T60" s="124"/>
    </row>
    <row r="61" spans="3:21" s="94" customFormat="1">
      <c r="C61" s="42" t="s">
        <v>395</v>
      </c>
      <c r="D61" s="27"/>
      <c r="E61" s="27" t="s">
        <v>27</v>
      </c>
      <c r="H61" s="119"/>
      <c r="I61" s="124"/>
      <c r="J61" s="124"/>
      <c r="K61" s="124"/>
      <c r="L61" s="124"/>
      <c r="M61" s="124"/>
      <c r="N61" s="124"/>
      <c r="O61" s="124"/>
      <c r="P61" s="124"/>
      <c r="Q61" s="124"/>
      <c r="R61" s="124"/>
      <c r="S61" s="124"/>
      <c r="T61" s="124"/>
    </row>
    <row r="62" spans="3:21" s="94" customFormat="1">
      <c r="C62" s="42" t="s">
        <v>395</v>
      </c>
      <c r="D62" s="27"/>
      <c r="E62" s="27" t="s">
        <v>27</v>
      </c>
      <c r="H62" s="119"/>
      <c r="I62" s="124"/>
      <c r="J62" s="124"/>
      <c r="K62" s="124"/>
      <c r="L62" s="124"/>
      <c r="M62" s="124"/>
      <c r="N62" s="124"/>
      <c r="O62" s="124"/>
      <c r="P62" s="124"/>
      <c r="Q62" s="124"/>
      <c r="R62" s="124"/>
      <c r="S62" s="124"/>
      <c r="T62" s="124"/>
    </row>
    <row r="63" spans="3:21" s="94" customFormat="1">
      <c r="C63" s="42" t="s">
        <v>395</v>
      </c>
      <c r="D63" s="27"/>
      <c r="E63" s="27" t="s">
        <v>27</v>
      </c>
      <c r="H63" s="119"/>
      <c r="I63" s="124"/>
      <c r="J63" s="124"/>
      <c r="K63" s="124"/>
      <c r="L63" s="124"/>
      <c r="M63" s="124"/>
      <c r="N63" s="124"/>
      <c r="O63" s="124"/>
      <c r="P63" s="124"/>
      <c r="Q63" s="124"/>
      <c r="R63" s="124"/>
      <c r="S63" s="124"/>
      <c r="T63" s="124"/>
    </row>
    <row r="64" spans="3:21" s="94" customFormat="1">
      <c r="C64" s="94" t="s">
        <v>349</v>
      </c>
      <c r="D64" s="27"/>
      <c r="E64" s="27" t="s">
        <v>27</v>
      </c>
      <c r="H64" s="118">
        <f t="shared" ref="H64:T64" si="5">SUM(H65:H76)</f>
        <v>0</v>
      </c>
      <c r="I64" s="118">
        <f t="shared" si="5"/>
        <v>0</v>
      </c>
      <c r="J64" s="118">
        <f t="shared" si="5"/>
        <v>0</v>
      </c>
      <c r="K64" s="118">
        <f t="shared" si="5"/>
        <v>0</v>
      </c>
      <c r="L64" s="118">
        <f t="shared" si="5"/>
        <v>0</v>
      </c>
      <c r="M64" s="118">
        <f t="shared" si="5"/>
        <v>0</v>
      </c>
      <c r="N64" s="118">
        <f t="shared" si="5"/>
        <v>0</v>
      </c>
      <c r="O64" s="118">
        <f t="shared" si="5"/>
        <v>0</v>
      </c>
      <c r="P64" s="118">
        <f t="shared" si="5"/>
        <v>0</v>
      </c>
      <c r="Q64" s="118">
        <f t="shared" si="5"/>
        <v>0</v>
      </c>
      <c r="R64" s="118">
        <f t="shared" si="5"/>
        <v>0</v>
      </c>
      <c r="S64" s="118">
        <f t="shared" si="5"/>
        <v>0</v>
      </c>
      <c r="T64" s="118">
        <f t="shared" si="5"/>
        <v>0</v>
      </c>
    </row>
    <row r="65" spans="3:20" s="94" customFormat="1">
      <c r="C65" s="113" t="s">
        <v>385</v>
      </c>
      <c r="D65" s="27"/>
      <c r="E65" s="27" t="s">
        <v>27</v>
      </c>
      <c r="H65" s="119"/>
      <c r="I65" s="124"/>
      <c r="J65" s="124"/>
      <c r="K65" s="124"/>
      <c r="L65" s="124"/>
      <c r="M65" s="124"/>
      <c r="N65" s="124"/>
      <c r="O65" s="124"/>
      <c r="P65" s="124"/>
      <c r="Q65" s="124"/>
      <c r="R65" s="124"/>
      <c r="S65" s="124"/>
      <c r="T65" s="124"/>
    </row>
    <row r="66" spans="3:20" s="94" customFormat="1">
      <c r="C66" s="113" t="s">
        <v>386</v>
      </c>
      <c r="D66" s="27"/>
      <c r="E66" s="27" t="s">
        <v>27</v>
      </c>
      <c r="H66" s="119"/>
      <c r="I66" s="124"/>
      <c r="J66" s="124"/>
      <c r="K66" s="124"/>
      <c r="L66" s="124"/>
      <c r="M66" s="124"/>
      <c r="N66" s="124"/>
      <c r="O66" s="124"/>
      <c r="P66" s="124"/>
      <c r="Q66" s="124"/>
      <c r="R66" s="124"/>
      <c r="S66" s="124"/>
      <c r="T66" s="124"/>
    </row>
    <row r="67" spans="3:20" s="94" customFormat="1">
      <c r="C67" s="113" t="s">
        <v>390</v>
      </c>
      <c r="D67" s="27"/>
      <c r="E67" s="27" t="s">
        <v>27</v>
      </c>
      <c r="H67" s="119"/>
      <c r="I67" s="124"/>
      <c r="J67" s="124"/>
      <c r="K67" s="124"/>
      <c r="L67" s="124"/>
      <c r="M67" s="124"/>
      <c r="N67" s="124"/>
      <c r="O67" s="124"/>
      <c r="P67" s="124"/>
      <c r="Q67" s="124"/>
      <c r="R67" s="124"/>
      <c r="S67" s="124"/>
      <c r="T67" s="124"/>
    </row>
    <row r="68" spans="3:20" s="94" customFormat="1">
      <c r="C68" s="113" t="s">
        <v>387</v>
      </c>
      <c r="D68" s="27"/>
      <c r="E68" s="27" t="s">
        <v>27</v>
      </c>
      <c r="H68" s="119"/>
      <c r="I68" s="124"/>
      <c r="J68" s="124"/>
      <c r="K68" s="124"/>
      <c r="L68" s="124"/>
      <c r="M68" s="124"/>
      <c r="N68" s="124"/>
      <c r="O68" s="124"/>
      <c r="P68" s="124"/>
      <c r="Q68" s="124"/>
      <c r="R68" s="124"/>
      <c r="S68" s="124"/>
      <c r="T68" s="124"/>
    </row>
    <row r="69" spans="3:20" s="94" customFormat="1">
      <c r="C69" s="113" t="s">
        <v>388</v>
      </c>
      <c r="D69" s="27"/>
      <c r="E69" s="27" t="s">
        <v>27</v>
      </c>
      <c r="H69" s="119"/>
      <c r="I69" s="124"/>
      <c r="J69" s="124"/>
      <c r="K69" s="124"/>
      <c r="L69" s="124"/>
      <c r="M69" s="124"/>
      <c r="N69" s="124"/>
      <c r="O69" s="124"/>
      <c r="P69" s="124"/>
      <c r="Q69" s="124"/>
      <c r="R69" s="124"/>
      <c r="S69" s="124"/>
      <c r="T69" s="124"/>
    </row>
    <row r="70" spans="3:20" s="94" customFormat="1">
      <c r="C70" s="113" t="s">
        <v>389</v>
      </c>
      <c r="D70" s="27"/>
      <c r="E70" s="27" t="s">
        <v>27</v>
      </c>
      <c r="H70" s="119"/>
      <c r="I70" s="124"/>
      <c r="J70" s="124"/>
      <c r="K70" s="124"/>
      <c r="L70" s="124"/>
      <c r="M70" s="124"/>
      <c r="N70" s="124"/>
      <c r="O70" s="124"/>
      <c r="P70" s="124"/>
      <c r="Q70" s="124"/>
      <c r="R70" s="124"/>
      <c r="S70" s="124"/>
      <c r="T70" s="124"/>
    </row>
    <row r="71" spans="3:20" s="94" customFormat="1">
      <c r="C71" s="113" t="s">
        <v>391</v>
      </c>
      <c r="D71" s="27"/>
      <c r="E71" s="27" t="s">
        <v>27</v>
      </c>
      <c r="H71" s="119"/>
      <c r="I71" s="124"/>
      <c r="J71" s="124"/>
      <c r="K71" s="124"/>
      <c r="L71" s="124"/>
      <c r="M71" s="124"/>
      <c r="N71" s="124"/>
      <c r="O71" s="124"/>
      <c r="P71" s="124"/>
      <c r="Q71" s="124"/>
      <c r="R71" s="124"/>
      <c r="S71" s="124"/>
      <c r="T71" s="124"/>
    </row>
    <row r="72" spans="3:20" s="94" customFormat="1">
      <c r="C72" s="113" t="s">
        <v>392</v>
      </c>
      <c r="D72" s="27"/>
      <c r="E72" s="27" t="s">
        <v>27</v>
      </c>
      <c r="H72" s="119"/>
      <c r="I72" s="124"/>
      <c r="J72" s="124"/>
      <c r="K72" s="124"/>
      <c r="L72" s="124"/>
      <c r="M72" s="124"/>
      <c r="N72" s="124"/>
      <c r="O72" s="124"/>
      <c r="P72" s="124"/>
      <c r="Q72" s="124"/>
      <c r="R72" s="124"/>
      <c r="S72" s="124"/>
      <c r="T72" s="124"/>
    </row>
    <row r="73" spans="3:20" s="94" customFormat="1">
      <c r="C73" s="113" t="s">
        <v>393</v>
      </c>
      <c r="D73" s="27"/>
      <c r="E73" s="27" t="s">
        <v>27</v>
      </c>
      <c r="H73" s="119"/>
      <c r="I73" s="124"/>
      <c r="J73" s="124"/>
      <c r="K73" s="124"/>
      <c r="L73" s="124"/>
      <c r="M73" s="124"/>
      <c r="N73" s="124"/>
      <c r="O73" s="124"/>
      <c r="P73" s="124"/>
      <c r="Q73" s="124"/>
      <c r="R73" s="124"/>
      <c r="S73" s="124"/>
      <c r="T73" s="124"/>
    </row>
    <row r="74" spans="3:20" s="94" customFormat="1">
      <c r="C74" s="42" t="s">
        <v>395</v>
      </c>
      <c r="D74" s="27"/>
      <c r="E74" s="27" t="s">
        <v>27</v>
      </c>
      <c r="H74" s="119"/>
      <c r="I74" s="124"/>
      <c r="J74" s="124"/>
      <c r="K74" s="124"/>
      <c r="L74" s="124"/>
      <c r="M74" s="124"/>
      <c r="N74" s="124"/>
      <c r="O74" s="124"/>
      <c r="P74" s="124"/>
      <c r="Q74" s="124"/>
      <c r="R74" s="124"/>
      <c r="S74" s="124"/>
      <c r="T74" s="124"/>
    </row>
    <row r="75" spans="3:20" s="94" customFormat="1">
      <c r="C75" s="42" t="s">
        <v>395</v>
      </c>
      <c r="D75" s="27"/>
      <c r="E75" s="27" t="s">
        <v>27</v>
      </c>
      <c r="H75" s="119"/>
      <c r="I75" s="124"/>
      <c r="J75" s="124"/>
      <c r="K75" s="124"/>
      <c r="L75" s="124"/>
      <c r="M75" s="124"/>
      <c r="N75" s="124"/>
      <c r="O75" s="124"/>
      <c r="P75" s="124"/>
      <c r="Q75" s="124"/>
      <c r="R75" s="124"/>
      <c r="S75" s="124"/>
      <c r="T75" s="124"/>
    </row>
    <row r="76" spans="3:20" s="94" customFormat="1">
      <c r="C76" s="42" t="s">
        <v>395</v>
      </c>
      <c r="D76" s="27"/>
      <c r="E76" s="27" t="s">
        <v>27</v>
      </c>
      <c r="H76" s="119"/>
      <c r="I76" s="124"/>
      <c r="J76" s="124"/>
      <c r="K76" s="124"/>
      <c r="L76" s="124"/>
      <c r="M76" s="124"/>
      <c r="N76" s="124"/>
      <c r="O76" s="124"/>
      <c r="P76" s="124"/>
      <c r="Q76" s="124"/>
      <c r="R76" s="124"/>
      <c r="S76" s="124"/>
      <c r="T76" s="124"/>
    </row>
    <row r="77" spans="3:20" s="94" customFormat="1">
      <c r="C77" s="94" t="s">
        <v>378</v>
      </c>
      <c r="D77" s="27"/>
      <c r="E77" s="27" t="s">
        <v>27</v>
      </c>
      <c r="H77" s="118">
        <f t="shared" ref="H77:T77" si="6">SUM(H78:H89)</f>
        <v>0</v>
      </c>
      <c r="I77" s="118">
        <f t="shared" si="6"/>
        <v>0</v>
      </c>
      <c r="J77" s="118">
        <f t="shared" si="6"/>
        <v>0</v>
      </c>
      <c r="K77" s="118">
        <f t="shared" si="6"/>
        <v>0</v>
      </c>
      <c r="L77" s="118">
        <f t="shared" si="6"/>
        <v>0</v>
      </c>
      <c r="M77" s="118">
        <f t="shared" si="6"/>
        <v>0</v>
      </c>
      <c r="N77" s="118">
        <f t="shared" si="6"/>
        <v>0</v>
      </c>
      <c r="O77" s="118">
        <f t="shared" si="6"/>
        <v>0</v>
      </c>
      <c r="P77" s="118">
        <f t="shared" si="6"/>
        <v>0</v>
      </c>
      <c r="Q77" s="118">
        <f t="shared" si="6"/>
        <v>0</v>
      </c>
      <c r="R77" s="118">
        <f t="shared" si="6"/>
        <v>0</v>
      </c>
      <c r="S77" s="118">
        <f t="shared" si="6"/>
        <v>0</v>
      </c>
      <c r="T77" s="118">
        <f t="shared" si="6"/>
        <v>0</v>
      </c>
    </row>
    <row r="78" spans="3:20" s="94" customFormat="1">
      <c r="C78" s="113" t="s">
        <v>385</v>
      </c>
      <c r="D78" s="27"/>
      <c r="E78" s="27" t="s">
        <v>27</v>
      </c>
      <c r="H78" s="119"/>
      <c r="I78" s="124"/>
      <c r="J78" s="124"/>
      <c r="K78" s="124"/>
      <c r="L78" s="124"/>
      <c r="M78" s="124"/>
      <c r="N78" s="124"/>
      <c r="O78" s="124"/>
      <c r="P78" s="124"/>
      <c r="Q78" s="124"/>
      <c r="R78" s="124"/>
      <c r="S78" s="124"/>
      <c r="T78" s="124"/>
    </row>
    <row r="79" spans="3:20" s="94" customFormat="1">
      <c r="C79" s="113" t="s">
        <v>386</v>
      </c>
      <c r="D79" s="27"/>
      <c r="E79" s="27" t="s">
        <v>27</v>
      </c>
      <c r="H79" s="119"/>
      <c r="I79" s="124"/>
      <c r="J79" s="124"/>
      <c r="K79" s="124"/>
      <c r="L79" s="124"/>
      <c r="M79" s="124"/>
      <c r="N79" s="124"/>
      <c r="O79" s="124"/>
      <c r="P79" s="124"/>
      <c r="Q79" s="124"/>
      <c r="R79" s="124"/>
      <c r="S79" s="124"/>
      <c r="T79" s="124"/>
    </row>
    <row r="80" spans="3:20" s="94" customFormat="1">
      <c r="C80" s="113" t="s">
        <v>390</v>
      </c>
      <c r="D80" s="27"/>
      <c r="E80" s="27" t="s">
        <v>27</v>
      </c>
      <c r="H80" s="119"/>
      <c r="I80" s="124"/>
      <c r="J80" s="124"/>
      <c r="K80" s="124"/>
      <c r="L80" s="124"/>
      <c r="M80" s="124"/>
      <c r="N80" s="124"/>
      <c r="O80" s="124"/>
      <c r="P80" s="124"/>
      <c r="Q80" s="124"/>
      <c r="R80" s="124"/>
      <c r="S80" s="124"/>
      <c r="T80" s="124"/>
    </row>
    <row r="81" spans="3:20" s="94" customFormat="1">
      <c r="C81" s="113" t="s">
        <v>387</v>
      </c>
      <c r="D81" s="27"/>
      <c r="E81" s="27" t="s">
        <v>27</v>
      </c>
      <c r="H81" s="119"/>
      <c r="I81" s="124"/>
      <c r="J81" s="124"/>
      <c r="K81" s="124"/>
      <c r="L81" s="124"/>
      <c r="M81" s="124"/>
      <c r="N81" s="124"/>
      <c r="O81" s="124"/>
      <c r="P81" s="124"/>
      <c r="Q81" s="124"/>
      <c r="R81" s="124"/>
      <c r="S81" s="124"/>
      <c r="T81" s="124"/>
    </row>
    <row r="82" spans="3:20" s="94" customFormat="1">
      <c r="C82" s="113" t="s">
        <v>388</v>
      </c>
      <c r="D82" s="27"/>
      <c r="E82" s="27" t="s">
        <v>27</v>
      </c>
      <c r="H82" s="119"/>
      <c r="I82" s="124"/>
      <c r="J82" s="124"/>
      <c r="K82" s="124"/>
      <c r="L82" s="124"/>
      <c r="M82" s="124"/>
      <c r="N82" s="124"/>
      <c r="O82" s="124"/>
      <c r="P82" s="124"/>
      <c r="Q82" s="124"/>
      <c r="R82" s="124"/>
      <c r="S82" s="124"/>
      <c r="T82" s="124"/>
    </row>
    <row r="83" spans="3:20" s="94" customFormat="1">
      <c r="C83" s="113" t="s">
        <v>389</v>
      </c>
      <c r="D83" s="27"/>
      <c r="E83" s="27" t="s">
        <v>27</v>
      </c>
      <c r="H83" s="119"/>
      <c r="I83" s="124"/>
      <c r="J83" s="124"/>
      <c r="K83" s="124"/>
      <c r="L83" s="124"/>
      <c r="M83" s="124"/>
      <c r="N83" s="124"/>
      <c r="O83" s="124"/>
      <c r="P83" s="124"/>
      <c r="Q83" s="124"/>
      <c r="R83" s="124"/>
      <c r="S83" s="124"/>
      <c r="T83" s="124"/>
    </row>
    <row r="84" spans="3:20" s="94" customFormat="1">
      <c r="C84" s="113" t="s">
        <v>391</v>
      </c>
      <c r="D84" s="27"/>
      <c r="E84" s="27" t="s">
        <v>27</v>
      </c>
      <c r="H84" s="119"/>
      <c r="I84" s="124"/>
      <c r="J84" s="124"/>
      <c r="K84" s="124"/>
      <c r="L84" s="124"/>
      <c r="M84" s="124"/>
      <c r="N84" s="124"/>
      <c r="O84" s="124"/>
      <c r="P84" s="124"/>
      <c r="Q84" s="124"/>
      <c r="R84" s="124"/>
      <c r="S84" s="124"/>
      <c r="T84" s="124"/>
    </row>
    <row r="85" spans="3:20" s="94" customFormat="1">
      <c r="C85" s="113" t="s">
        <v>392</v>
      </c>
      <c r="D85" s="27"/>
      <c r="E85" s="27" t="s">
        <v>27</v>
      </c>
      <c r="H85" s="119"/>
      <c r="I85" s="124"/>
      <c r="J85" s="124"/>
      <c r="K85" s="124"/>
      <c r="L85" s="124"/>
      <c r="M85" s="124"/>
      <c r="N85" s="124"/>
      <c r="O85" s="124"/>
      <c r="P85" s="124"/>
      <c r="Q85" s="124"/>
      <c r="R85" s="124"/>
      <c r="S85" s="124"/>
      <c r="T85" s="124"/>
    </row>
    <row r="86" spans="3:20" s="94" customFormat="1">
      <c r="C86" s="113" t="s">
        <v>393</v>
      </c>
      <c r="D86" s="27"/>
      <c r="E86" s="27" t="s">
        <v>27</v>
      </c>
      <c r="H86" s="119"/>
      <c r="I86" s="124"/>
      <c r="J86" s="124"/>
      <c r="K86" s="124"/>
      <c r="L86" s="124"/>
      <c r="M86" s="124"/>
      <c r="N86" s="124"/>
      <c r="O86" s="124"/>
      <c r="P86" s="124"/>
      <c r="Q86" s="124"/>
      <c r="R86" s="124"/>
      <c r="S86" s="124"/>
      <c r="T86" s="124"/>
    </row>
    <row r="87" spans="3:20" s="94" customFormat="1">
      <c r="C87" s="42" t="s">
        <v>395</v>
      </c>
      <c r="D87" s="27"/>
      <c r="E87" s="27" t="s">
        <v>27</v>
      </c>
      <c r="H87" s="119"/>
      <c r="I87" s="124"/>
      <c r="J87" s="124"/>
      <c r="K87" s="124"/>
      <c r="L87" s="124"/>
      <c r="M87" s="124"/>
      <c r="N87" s="124"/>
      <c r="O87" s="124"/>
      <c r="P87" s="124"/>
      <c r="Q87" s="124"/>
      <c r="R87" s="124"/>
      <c r="S87" s="124"/>
      <c r="T87" s="124"/>
    </row>
    <row r="88" spans="3:20" s="94" customFormat="1">
      <c r="C88" s="42" t="s">
        <v>395</v>
      </c>
      <c r="D88" s="27"/>
      <c r="E88" s="27" t="s">
        <v>27</v>
      </c>
      <c r="H88" s="119"/>
      <c r="I88" s="124"/>
      <c r="J88" s="124"/>
      <c r="K88" s="124"/>
      <c r="L88" s="124"/>
      <c r="M88" s="124"/>
      <c r="N88" s="124"/>
      <c r="O88" s="124"/>
      <c r="P88" s="124"/>
      <c r="Q88" s="124"/>
      <c r="R88" s="124"/>
      <c r="S88" s="124"/>
      <c r="T88" s="124"/>
    </row>
    <row r="89" spans="3:20" s="94" customFormat="1">
      <c r="C89" s="42" t="s">
        <v>395</v>
      </c>
      <c r="D89" s="27"/>
      <c r="E89" s="27" t="s">
        <v>27</v>
      </c>
      <c r="H89" s="119"/>
      <c r="I89" s="124"/>
      <c r="J89" s="124"/>
      <c r="K89" s="124"/>
      <c r="L89" s="124"/>
      <c r="M89" s="124"/>
      <c r="N89" s="124"/>
      <c r="O89" s="124"/>
      <c r="P89" s="124"/>
      <c r="Q89" s="124"/>
      <c r="R89" s="124"/>
      <c r="S89" s="124"/>
      <c r="T89" s="124"/>
    </row>
    <row r="90" spans="3:20" s="94" customFormat="1">
      <c r="C90" s="94" t="s">
        <v>23</v>
      </c>
      <c r="D90" s="27"/>
      <c r="E90" s="27" t="s">
        <v>27</v>
      </c>
      <c r="H90" s="118">
        <f t="shared" ref="H90:T90" si="7">SUM(H91:H102)</f>
        <v>0</v>
      </c>
      <c r="I90" s="118">
        <f t="shared" si="7"/>
        <v>0</v>
      </c>
      <c r="J90" s="118">
        <f t="shared" si="7"/>
        <v>0</v>
      </c>
      <c r="K90" s="118">
        <f t="shared" si="7"/>
        <v>0</v>
      </c>
      <c r="L90" s="118">
        <f t="shared" si="7"/>
        <v>0</v>
      </c>
      <c r="M90" s="118">
        <f t="shared" si="7"/>
        <v>0</v>
      </c>
      <c r="N90" s="118">
        <f t="shared" si="7"/>
        <v>0</v>
      </c>
      <c r="O90" s="118">
        <f t="shared" si="7"/>
        <v>0</v>
      </c>
      <c r="P90" s="118">
        <f t="shared" si="7"/>
        <v>0</v>
      </c>
      <c r="Q90" s="118">
        <f t="shared" si="7"/>
        <v>0</v>
      </c>
      <c r="R90" s="118">
        <f t="shared" si="7"/>
        <v>0</v>
      </c>
      <c r="S90" s="118">
        <f t="shared" si="7"/>
        <v>0</v>
      </c>
      <c r="T90" s="118">
        <f t="shared" si="7"/>
        <v>0</v>
      </c>
    </row>
    <row r="91" spans="3:20" s="94" customFormat="1">
      <c r="C91" s="113" t="s">
        <v>385</v>
      </c>
      <c r="D91" s="27"/>
      <c r="E91" s="27" t="s">
        <v>27</v>
      </c>
      <c r="H91" s="119"/>
      <c r="I91" s="124"/>
      <c r="J91" s="124"/>
      <c r="K91" s="124"/>
      <c r="L91" s="124"/>
      <c r="M91" s="124"/>
      <c r="N91" s="124"/>
      <c r="O91" s="124"/>
      <c r="P91" s="124"/>
      <c r="Q91" s="124"/>
      <c r="R91" s="124"/>
      <c r="S91" s="124"/>
      <c r="T91" s="124"/>
    </row>
    <row r="92" spans="3:20" s="94" customFormat="1">
      <c r="C92" s="113" t="s">
        <v>386</v>
      </c>
      <c r="D92" s="27"/>
      <c r="E92" s="27" t="s">
        <v>27</v>
      </c>
      <c r="H92" s="119"/>
      <c r="I92" s="124"/>
      <c r="J92" s="124"/>
      <c r="K92" s="124"/>
      <c r="L92" s="124"/>
      <c r="M92" s="124"/>
      <c r="N92" s="124"/>
      <c r="O92" s="124"/>
      <c r="P92" s="124"/>
      <c r="Q92" s="124"/>
      <c r="R92" s="124"/>
      <c r="S92" s="124"/>
      <c r="T92" s="124"/>
    </row>
    <row r="93" spans="3:20" s="94" customFormat="1">
      <c r="C93" s="113" t="s">
        <v>390</v>
      </c>
      <c r="D93" s="27"/>
      <c r="E93" s="27" t="s">
        <v>27</v>
      </c>
      <c r="H93" s="119"/>
      <c r="I93" s="124"/>
      <c r="J93" s="124"/>
      <c r="K93" s="124"/>
      <c r="L93" s="124"/>
      <c r="M93" s="124"/>
      <c r="N93" s="124"/>
      <c r="O93" s="124"/>
      <c r="P93" s="124"/>
      <c r="Q93" s="124"/>
      <c r="R93" s="124"/>
      <c r="S93" s="124"/>
      <c r="T93" s="124"/>
    </row>
    <row r="94" spans="3:20" s="94" customFormat="1">
      <c r="C94" s="113" t="s">
        <v>387</v>
      </c>
      <c r="D94" s="27"/>
      <c r="E94" s="27" t="s">
        <v>27</v>
      </c>
      <c r="H94" s="119"/>
      <c r="I94" s="124"/>
      <c r="J94" s="124"/>
      <c r="K94" s="124"/>
      <c r="L94" s="124"/>
      <c r="M94" s="124"/>
      <c r="N94" s="124"/>
      <c r="O94" s="124"/>
      <c r="P94" s="124"/>
      <c r="Q94" s="124"/>
      <c r="R94" s="124"/>
      <c r="S94" s="124"/>
      <c r="T94" s="124"/>
    </row>
    <row r="95" spans="3:20" s="94" customFormat="1">
      <c r="C95" s="113" t="s">
        <v>388</v>
      </c>
      <c r="D95" s="27"/>
      <c r="E95" s="27" t="s">
        <v>27</v>
      </c>
      <c r="H95" s="119"/>
      <c r="I95" s="124"/>
      <c r="J95" s="124"/>
      <c r="K95" s="124"/>
      <c r="L95" s="124"/>
      <c r="M95" s="124"/>
      <c r="N95" s="124"/>
      <c r="O95" s="124"/>
      <c r="P95" s="124"/>
      <c r="Q95" s="124"/>
      <c r="R95" s="124"/>
      <c r="S95" s="124"/>
      <c r="T95" s="124"/>
    </row>
    <row r="96" spans="3:20" s="94" customFormat="1">
      <c r="C96" s="113" t="s">
        <v>389</v>
      </c>
      <c r="D96" s="27"/>
      <c r="E96" s="27" t="s">
        <v>27</v>
      </c>
      <c r="H96" s="119"/>
      <c r="I96" s="124"/>
      <c r="J96" s="124"/>
      <c r="K96" s="124"/>
      <c r="L96" s="124"/>
      <c r="M96" s="124"/>
      <c r="N96" s="124"/>
      <c r="O96" s="124"/>
      <c r="P96" s="124"/>
      <c r="Q96" s="124"/>
      <c r="R96" s="124"/>
      <c r="S96" s="124"/>
      <c r="T96" s="124"/>
    </row>
    <row r="97" spans="3:20" s="94" customFormat="1">
      <c r="C97" s="113" t="s">
        <v>391</v>
      </c>
      <c r="D97" s="27"/>
      <c r="E97" s="27" t="s">
        <v>27</v>
      </c>
      <c r="H97" s="119"/>
      <c r="I97" s="124"/>
      <c r="J97" s="124"/>
      <c r="K97" s="124"/>
      <c r="L97" s="124"/>
      <c r="M97" s="124"/>
      <c r="N97" s="124"/>
      <c r="O97" s="124"/>
      <c r="P97" s="124"/>
      <c r="Q97" s="124"/>
      <c r="R97" s="124"/>
      <c r="S97" s="124"/>
      <c r="T97" s="124"/>
    </row>
    <row r="98" spans="3:20" s="94" customFormat="1">
      <c r="C98" s="113" t="s">
        <v>392</v>
      </c>
      <c r="D98" s="27"/>
      <c r="E98" s="27" t="s">
        <v>27</v>
      </c>
      <c r="H98" s="119"/>
      <c r="I98" s="124"/>
      <c r="J98" s="124"/>
      <c r="K98" s="124"/>
      <c r="L98" s="124"/>
      <c r="M98" s="124"/>
      <c r="N98" s="124"/>
      <c r="O98" s="124"/>
      <c r="P98" s="124"/>
      <c r="Q98" s="124"/>
      <c r="R98" s="124"/>
      <c r="S98" s="124"/>
      <c r="T98" s="124"/>
    </row>
    <row r="99" spans="3:20" s="94" customFormat="1">
      <c r="C99" s="113" t="s">
        <v>393</v>
      </c>
      <c r="D99" s="27"/>
      <c r="E99" s="27" t="s">
        <v>27</v>
      </c>
      <c r="H99" s="119"/>
      <c r="I99" s="124"/>
      <c r="J99" s="124"/>
      <c r="K99" s="124"/>
      <c r="L99" s="124"/>
      <c r="M99" s="124"/>
      <c r="N99" s="124"/>
      <c r="O99" s="124"/>
      <c r="P99" s="124"/>
      <c r="Q99" s="124"/>
      <c r="R99" s="124"/>
      <c r="S99" s="124"/>
      <c r="T99" s="124"/>
    </row>
    <row r="100" spans="3:20" s="94" customFormat="1">
      <c r="C100" s="42" t="s">
        <v>395</v>
      </c>
      <c r="D100" s="27"/>
      <c r="E100" s="27" t="s">
        <v>27</v>
      </c>
      <c r="H100" s="119"/>
      <c r="I100" s="124"/>
      <c r="J100" s="124"/>
      <c r="K100" s="124"/>
      <c r="L100" s="124"/>
      <c r="M100" s="124"/>
      <c r="N100" s="124"/>
      <c r="O100" s="124"/>
      <c r="P100" s="124"/>
      <c r="Q100" s="124"/>
      <c r="R100" s="124"/>
      <c r="S100" s="124"/>
      <c r="T100" s="124"/>
    </row>
    <row r="101" spans="3:20" s="94" customFormat="1">
      <c r="C101" s="42" t="s">
        <v>395</v>
      </c>
      <c r="D101" s="27"/>
      <c r="E101" s="27" t="s">
        <v>27</v>
      </c>
      <c r="H101" s="119"/>
      <c r="I101" s="124"/>
      <c r="J101" s="124"/>
      <c r="K101" s="124"/>
      <c r="L101" s="124"/>
      <c r="M101" s="124"/>
      <c r="N101" s="124"/>
      <c r="O101" s="124"/>
      <c r="P101" s="124"/>
      <c r="Q101" s="124"/>
      <c r="R101" s="124"/>
      <c r="S101" s="124"/>
      <c r="T101" s="124"/>
    </row>
    <row r="102" spans="3:20" s="94" customFormat="1">
      <c r="C102" s="42" t="s">
        <v>395</v>
      </c>
      <c r="D102" s="27"/>
      <c r="E102" s="27" t="s">
        <v>27</v>
      </c>
      <c r="H102" s="119"/>
      <c r="I102" s="119"/>
      <c r="J102" s="119"/>
      <c r="K102" s="119"/>
      <c r="L102" s="119"/>
      <c r="M102" s="119"/>
      <c r="N102" s="119"/>
      <c r="O102" s="119"/>
      <c r="P102" s="119"/>
      <c r="Q102" s="119"/>
      <c r="R102" s="119"/>
      <c r="S102" s="119"/>
      <c r="T102" s="119"/>
    </row>
    <row r="103" spans="3:20" s="94" customFormat="1">
      <c r="C103" s="94" t="s">
        <v>24</v>
      </c>
      <c r="D103" s="27"/>
      <c r="E103" s="27" t="s">
        <v>27</v>
      </c>
      <c r="F103" s="27"/>
      <c r="G103" s="27"/>
      <c r="H103" s="118">
        <f t="shared" ref="H103:T103" si="8">SUM(H104:H115)</f>
        <v>0</v>
      </c>
      <c r="I103" s="118">
        <f t="shared" si="8"/>
        <v>0</v>
      </c>
      <c r="J103" s="118">
        <f t="shared" si="8"/>
        <v>0</v>
      </c>
      <c r="K103" s="118">
        <f t="shared" si="8"/>
        <v>0</v>
      </c>
      <c r="L103" s="118">
        <f t="shared" si="8"/>
        <v>0</v>
      </c>
      <c r="M103" s="118">
        <f t="shared" si="8"/>
        <v>0</v>
      </c>
      <c r="N103" s="118">
        <f t="shared" si="8"/>
        <v>0</v>
      </c>
      <c r="O103" s="118">
        <f t="shared" si="8"/>
        <v>0</v>
      </c>
      <c r="P103" s="118">
        <f t="shared" si="8"/>
        <v>0</v>
      </c>
      <c r="Q103" s="118">
        <f t="shared" si="8"/>
        <v>0</v>
      </c>
      <c r="R103" s="118">
        <f t="shared" si="8"/>
        <v>0</v>
      </c>
      <c r="S103" s="118">
        <f t="shared" si="8"/>
        <v>0</v>
      </c>
      <c r="T103" s="118">
        <f t="shared" si="8"/>
        <v>0</v>
      </c>
    </row>
    <row r="104" spans="3:20" s="94" customFormat="1">
      <c r="C104" s="113" t="s">
        <v>385</v>
      </c>
      <c r="D104" s="27"/>
      <c r="E104" s="27" t="s">
        <v>27</v>
      </c>
      <c r="F104" s="27"/>
      <c r="G104" s="27"/>
      <c r="H104" s="119"/>
      <c r="I104" s="124"/>
      <c r="J104" s="124"/>
      <c r="K104" s="124"/>
      <c r="L104" s="124"/>
      <c r="M104" s="124"/>
      <c r="N104" s="124"/>
      <c r="O104" s="124"/>
      <c r="P104" s="124"/>
      <c r="Q104" s="124"/>
      <c r="R104" s="124"/>
      <c r="S104" s="124"/>
      <c r="T104" s="124"/>
    </row>
    <row r="105" spans="3:20" s="94" customFormat="1">
      <c r="C105" s="113" t="s">
        <v>386</v>
      </c>
      <c r="D105" s="27"/>
      <c r="E105" s="27" t="s">
        <v>27</v>
      </c>
      <c r="F105" s="27"/>
      <c r="G105" s="27"/>
      <c r="H105" s="119"/>
      <c r="I105" s="124"/>
      <c r="J105" s="124"/>
      <c r="K105" s="124"/>
      <c r="L105" s="124"/>
      <c r="M105" s="124"/>
      <c r="N105" s="124"/>
      <c r="O105" s="124"/>
      <c r="P105" s="124"/>
      <c r="Q105" s="124"/>
      <c r="R105" s="124"/>
      <c r="S105" s="124"/>
      <c r="T105" s="124"/>
    </row>
    <row r="106" spans="3:20" s="94" customFormat="1">
      <c r="C106" s="113" t="s">
        <v>390</v>
      </c>
      <c r="D106" s="27"/>
      <c r="E106" s="27" t="s">
        <v>27</v>
      </c>
      <c r="F106" s="27"/>
      <c r="G106" s="27"/>
      <c r="H106" s="119"/>
      <c r="I106" s="124"/>
      <c r="J106" s="124"/>
      <c r="K106" s="124"/>
      <c r="L106" s="124"/>
      <c r="M106" s="124"/>
      <c r="N106" s="124"/>
      <c r="O106" s="124"/>
      <c r="P106" s="124"/>
      <c r="Q106" s="124"/>
      <c r="R106" s="124"/>
      <c r="S106" s="124"/>
      <c r="T106" s="124"/>
    </row>
    <row r="107" spans="3:20" s="94" customFormat="1">
      <c r="C107" s="113" t="s">
        <v>387</v>
      </c>
      <c r="D107" s="27"/>
      <c r="E107" s="27" t="s">
        <v>27</v>
      </c>
      <c r="F107" s="27"/>
      <c r="G107" s="27"/>
      <c r="H107" s="119"/>
      <c r="I107" s="124"/>
      <c r="J107" s="124"/>
      <c r="K107" s="124"/>
      <c r="L107" s="124"/>
      <c r="M107" s="124"/>
      <c r="N107" s="124"/>
      <c r="O107" s="124"/>
      <c r="P107" s="124"/>
      <c r="Q107" s="124"/>
      <c r="R107" s="124"/>
      <c r="S107" s="124"/>
      <c r="T107" s="124"/>
    </row>
    <row r="108" spans="3:20" s="94" customFormat="1">
      <c r="C108" s="113" t="s">
        <v>388</v>
      </c>
      <c r="D108" s="27"/>
      <c r="E108" s="27" t="s">
        <v>27</v>
      </c>
      <c r="F108" s="27"/>
      <c r="G108" s="27"/>
      <c r="H108" s="119"/>
      <c r="I108" s="124"/>
      <c r="J108" s="124"/>
      <c r="K108" s="124"/>
      <c r="L108" s="124"/>
      <c r="M108" s="124"/>
      <c r="N108" s="124"/>
      <c r="O108" s="124"/>
      <c r="P108" s="124"/>
      <c r="Q108" s="124"/>
      <c r="R108" s="124"/>
      <c r="S108" s="124"/>
      <c r="T108" s="124"/>
    </row>
    <row r="109" spans="3:20" s="94" customFormat="1">
      <c r="C109" s="113" t="s">
        <v>389</v>
      </c>
      <c r="D109" s="27"/>
      <c r="E109" s="27" t="s">
        <v>27</v>
      </c>
      <c r="F109" s="27"/>
      <c r="G109" s="27"/>
      <c r="H109" s="119"/>
      <c r="I109" s="124"/>
      <c r="J109" s="124"/>
      <c r="K109" s="124"/>
      <c r="L109" s="124"/>
      <c r="M109" s="124"/>
      <c r="N109" s="124"/>
      <c r="O109" s="124"/>
      <c r="P109" s="124"/>
      <c r="Q109" s="124"/>
      <c r="R109" s="124"/>
      <c r="S109" s="124"/>
      <c r="T109" s="124"/>
    </row>
    <row r="110" spans="3:20" s="94" customFormat="1">
      <c r="C110" s="113" t="s">
        <v>391</v>
      </c>
      <c r="D110" s="27"/>
      <c r="E110" s="27" t="s">
        <v>27</v>
      </c>
      <c r="F110" s="27"/>
      <c r="G110" s="27"/>
      <c r="H110" s="119"/>
      <c r="I110" s="124"/>
      <c r="J110" s="124"/>
      <c r="K110" s="124"/>
      <c r="L110" s="124"/>
      <c r="M110" s="124"/>
      <c r="N110" s="124"/>
      <c r="O110" s="124"/>
      <c r="P110" s="124"/>
      <c r="Q110" s="124"/>
      <c r="R110" s="124"/>
      <c r="S110" s="124"/>
      <c r="T110" s="124"/>
    </row>
    <row r="111" spans="3:20" s="94" customFormat="1">
      <c r="C111" s="113" t="s">
        <v>392</v>
      </c>
      <c r="D111" s="27"/>
      <c r="E111" s="27" t="s">
        <v>27</v>
      </c>
      <c r="F111" s="27"/>
      <c r="G111" s="27"/>
      <c r="H111" s="119"/>
      <c r="I111" s="124"/>
      <c r="J111" s="124"/>
      <c r="K111" s="124"/>
      <c r="L111" s="124"/>
      <c r="M111" s="124"/>
      <c r="N111" s="124"/>
      <c r="O111" s="124"/>
      <c r="P111" s="124"/>
      <c r="Q111" s="124"/>
      <c r="R111" s="124"/>
      <c r="S111" s="124"/>
      <c r="T111" s="124"/>
    </row>
    <row r="112" spans="3:20" s="94" customFormat="1">
      <c r="C112" s="113" t="s">
        <v>393</v>
      </c>
      <c r="D112" s="27"/>
      <c r="E112" s="27" t="s">
        <v>27</v>
      </c>
      <c r="F112" s="27"/>
      <c r="G112" s="27"/>
      <c r="H112" s="119"/>
      <c r="I112" s="124"/>
      <c r="J112" s="124"/>
      <c r="K112" s="124"/>
      <c r="L112" s="124"/>
      <c r="M112" s="124"/>
      <c r="N112" s="124"/>
      <c r="O112" s="124"/>
      <c r="P112" s="124"/>
      <c r="Q112" s="124"/>
      <c r="R112" s="124"/>
      <c r="S112" s="124"/>
      <c r="T112" s="124"/>
    </row>
    <row r="113" spans="3:20" s="94" customFormat="1">
      <c r="C113" s="42" t="s">
        <v>395</v>
      </c>
      <c r="D113" s="27"/>
      <c r="E113" s="27" t="s">
        <v>27</v>
      </c>
      <c r="F113" s="27"/>
      <c r="G113" s="27"/>
      <c r="H113" s="119"/>
      <c r="I113" s="124"/>
      <c r="J113" s="124"/>
      <c r="K113" s="124"/>
      <c r="L113" s="124"/>
      <c r="M113" s="124"/>
      <c r="N113" s="124"/>
      <c r="O113" s="124"/>
      <c r="P113" s="124"/>
      <c r="Q113" s="124"/>
      <c r="R113" s="124"/>
      <c r="S113" s="124"/>
      <c r="T113" s="124"/>
    </row>
    <row r="114" spans="3:20" s="94" customFormat="1">
      <c r="C114" s="42" t="s">
        <v>395</v>
      </c>
      <c r="D114" s="27"/>
      <c r="E114" s="27" t="s">
        <v>27</v>
      </c>
      <c r="F114" s="27"/>
      <c r="G114" s="27"/>
      <c r="H114" s="119"/>
      <c r="I114" s="124"/>
      <c r="J114" s="124"/>
      <c r="K114" s="124"/>
      <c r="L114" s="124"/>
      <c r="M114" s="124"/>
      <c r="N114" s="124"/>
      <c r="O114" s="124"/>
      <c r="P114" s="124"/>
      <c r="Q114" s="124"/>
      <c r="R114" s="124"/>
      <c r="S114" s="124"/>
      <c r="T114" s="124"/>
    </row>
    <row r="115" spans="3:20" s="94" customFormat="1">
      <c r="C115" s="42" t="s">
        <v>395</v>
      </c>
      <c r="D115" s="27"/>
      <c r="E115" s="27" t="s">
        <v>27</v>
      </c>
      <c r="F115" s="27"/>
      <c r="G115" s="27"/>
      <c r="H115" s="119"/>
      <c r="I115" s="124"/>
      <c r="J115" s="124"/>
      <c r="K115" s="124"/>
      <c r="L115" s="124"/>
      <c r="M115" s="124"/>
      <c r="N115" s="124"/>
      <c r="O115" s="124"/>
      <c r="P115" s="124"/>
      <c r="Q115" s="124"/>
      <c r="R115" s="124"/>
      <c r="S115" s="124"/>
      <c r="T115" s="124"/>
    </row>
    <row r="116" spans="3:20" s="94" customFormat="1">
      <c r="C116" s="94" t="s">
        <v>25</v>
      </c>
      <c r="D116" s="27"/>
      <c r="E116" s="27" t="s">
        <v>27</v>
      </c>
      <c r="H116" s="118">
        <f t="shared" ref="H116:T116" si="9">SUM(H117:H128)</f>
        <v>0</v>
      </c>
      <c r="I116" s="118">
        <f t="shared" si="9"/>
        <v>0</v>
      </c>
      <c r="J116" s="118">
        <f t="shared" si="9"/>
        <v>0</v>
      </c>
      <c r="K116" s="118">
        <f t="shared" si="9"/>
        <v>0</v>
      </c>
      <c r="L116" s="118">
        <f t="shared" si="9"/>
        <v>0</v>
      </c>
      <c r="M116" s="118">
        <f t="shared" si="9"/>
        <v>0</v>
      </c>
      <c r="N116" s="118">
        <f t="shared" si="9"/>
        <v>0</v>
      </c>
      <c r="O116" s="118">
        <f t="shared" si="9"/>
        <v>0</v>
      </c>
      <c r="P116" s="118">
        <f t="shared" si="9"/>
        <v>0</v>
      </c>
      <c r="Q116" s="118">
        <f t="shared" si="9"/>
        <v>0</v>
      </c>
      <c r="R116" s="118">
        <f t="shared" si="9"/>
        <v>0</v>
      </c>
      <c r="S116" s="118">
        <f t="shared" si="9"/>
        <v>0</v>
      </c>
      <c r="T116" s="118">
        <f t="shared" si="9"/>
        <v>0</v>
      </c>
    </row>
    <row r="117" spans="3:20" s="94" customFormat="1">
      <c r="C117" s="113" t="s">
        <v>385</v>
      </c>
      <c r="D117" s="27"/>
      <c r="E117" s="27" t="s">
        <v>27</v>
      </c>
      <c r="H117" s="119"/>
      <c r="I117" s="124"/>
      <c r="J117" s="124"/>
      <c r="K117" s="124"/>
      <c r="L117" s="124"/>
      <c r="M117" s="124"/>
      <c r="N117" s="124"/>
      <c r="O117" s="124"/>
      <c r="P117" s="124"/>
      <c r="Q117" s="124"/>
      <c r="R117" s="124"/>
      <c r="S117" s="124"/>
      <c r="T117" s="124"/>
    </row>
    <row r="118" spans="3:20" s="94" customFormat="1">
      <c r="C118" s="113" t="s">
        <v>386</v>
      </c>
      <c r="D118" s="27"/>
      <c r="E118" s="27" t="s">
        <v>27</v>
      </c>
      <c r="H118" s="119"/>
      <c r="I118" s="124"/>
      <c r="J118" s="124"/>
      <c r="K118" s="124"/>
      <c r="L118" s="124"/>
      <c r="M118" s="124"/>
      <c r="N118" s="124"/>
      <c r="O118" s="124"/>
      <c r="P118" s="124"/>
      <c r="Q118" s="124"/>
      <c r="R118" s="124"/>
      <c r="S118" s="124"/>
      <c r="T118" s="124"/>
    </row>
    <row r="119" spans="3:20" s="94" customFormat="1">
      <c r="C119" s="113" t="s">
        <v>390</v>
      </c>
      <c r="D119" s="27"/>
      <c r="E119" s="27" t="s">
        <v>27</v>
      </c>
      <c r="H119" s="119"/>
      <c r="I119" s="124"/>
      <c r="J119" s="124"/>
      <c r="K119" s="124"/>
      <c r="L119" s="124"/>
      <c r="M119" s="124"/>
      <c r="N119" s="124"/>
      <c r="O119" s="124"/>
      <c r="P119" s="124"/>
      <c r="Q119" s="124"/>
      <c r="R119" s="124"/>
      <c r="S119" s="124"/>
      <c r="T119" s="124"/>
    </row>
    <row r="120" spans="3:20" s="94" customFormat="1">
      <c r="C120" s="113" t="s">
        <v>387</v>
      </c>
      <c r="D120" s="27"/>
      <c r="E120" s="27" t="s">
        <v>27</v>
      </c>
      <c r="H120" s="119"/>
      <c r="I120" s="124"/>
      <c r="J120" s="124"/>
      <c r="K120" s="124"/>
      <c r="L120" s="124"/>
      <c r="M120" s="124"/>
      <c r="N120" s="124"/>
      <c r="O120" s="124"/>
      <c r="P120" s="124"/>
      <c r="Q120" s="124"/>
      <c r="R120" s="124"/>
      <c r="S120" s="124"/>
      <c r="T120" s="124"/>
    </row>
    <row r="121" spans="3:20" s="94" customFormat="1">
      <c r="C121" s="113" t="s">
        <v>388</v>
      </c>
      <c r="D121" s="27"/>
      <c r="E121" s="27" t="s">
        <v>27</v>
      </c>
      <c r="H121" s="119"/>
      <c r="I121" s="124"/>
      <c r="J121" s="124"/>
      <c r="K121" s="124"/>
      <c r="L121" s="124"/>
      <c r="M121" s="124"/>
      <c r="N121" s="124"/>
      <c r="O121" s="124"/>
      <c r="P121" s="124"/>
      <c r="Q121" s="124"/>
      <c r="R121" s="124"/>
      <c r="S121" s="124"/>
      <c r="T121" s="124"/>
    </row>
    <row r="122" spans="3:20" s="94" customFormat="1">
      <c r="C122" s="113" t="s">
        <v>389</v>
      </c>
      <c r="D122" s="27"/>
      <c r="E122" s="27" t="s">
        <v>27</v>
      </c>
      <c r="H122" s="119"/>
      <c r="I122" s="124"/>
      <c r="J122" s="124"/>
      <c r="K122" s="124"/>
      <c r="L122" s="124"/>
      <c r="M122" s="124"/>
      <c r="N122" s="124"/>
      <c r="O122" s="124"/>
      <c r="P122" s="124"/>
      <c r="Q122" s="124"/>
      <c r="R122" s="124"/>
      <c r="S122" s="124"/>
      <c r="T122" s="124"/>
    </row>
    <row r="123" spans="3:20" s="94" customFormat="1">
      <c r="C123" s="113" t="s">
        <v>391</v>
      </c>
      <c r="D123" s="27"/>
      <c r="E123" s="27" t="s">
        <v>27</v>
      </c>
      <c r="H123" s="119"/>
      <c r="I123" s="124"/>
      <c r="J123" s="124"/>
      <c r="K123" s="124"/>
      <c r="L123" s="124"/>
      <c r="M123" s="124"/>
      <c r="N123" s="124"/>
      <c r="O123" s="124"/>
      <c r="P123" s="124"/>
      <c r="Q123" s="124"/>
      <c r="R123" s="124"/>
      <c r="S123" s="124"/>
      <c r="T123" s="124"/>
    </row>
    <row r="124" spans="3:20" s="94" customFormat="1">
      <c r="C124" s="113" t="s">
        <v>392</v>
      </c>
      <c r="D124" s="27"/>
      <c r="E124" s="27" t="s">
        <v>27</v>
      </c>
      <c r="H124" s="119"/>
      <c r="I124" s="124"/>
      <c r="J124" s="124"/>
      <c r="K124" s="124"/>
      <c r="L124" s="124"/>
      <c r="M124" s="124"/>
      <c r="N124" s="124"/>
      <c r="O124" s="124"/>
      <c r="P124" s="124"/>
      <c r="Q124" s="124"/>
      <c r="R124" s="124"/>
      <c r="S124" s="124"/>
      <c r="T124" s="124"/>
    </row>
    <row r="125" spans="3:20" s="94" customFormat="1">
      <c r="C125" s="113" t="s">
        <v>393</v>
      </c>
      <c r="D125" s="27"/>
      <c r="E125" s="27" t="s">
        <v>27</v>
      </c>
      <c r="H125" s="119"/>
      <c r="I125" s="124"/>
      <c r="J125" s="124"/>
      <c r="K125" s="124"/>
      <c r="L125" s="124"/>
      <c r="M125" s="124"/>
      <c r="N125" s="124"/>
      <c r="O125" s="124"/>
      <c r="P125" s="124"/>
      <c r="Q125" s="124"/>
      <c r="R125" s="124"/>
      <c r="S125" s="124"/>
      <c r="T125" s="124"/>
    </row>
    <row r="126" spans="3:20" s="94" customFormat="1">
      <c r="C126" s="42" t="s">
        <v>395</v>
      </c>
      <c r="D126" s="27"/>
      <c r="E126" s="27" t="s">
        <v>27</v>
      </c>
      <c r="H126" s="119"/>
      <c r="I126" s="124"/>
      <c r="J126" s="124"/>
      <c r="K126" s="124"/>
      <c r="L126" s="124"/>
      <c r="M126" s="124"/>
      <c r="N126" s="124"/>
      <c r="O126" s="124"/>
      <c r="P126" s="124"/>
      <c r="Q126" s="124"/>
      <c r="R126" s="124"/>
      <c r="S126" s="124"/>
      <c r="T126" s="124"/>
    </row>
    <row r="127" spans="3:20" s="94" customFormat="1">
      <c r="C127" s="42" t="s">
        <v>395</v>
      </c>
      <c r="D127" s="27"/>
      <c r="E127" s="27" t="s">
        <v>27</v>
      </c>
      <c r="H127" s="119"/>
      <c r="I127" s="124"/>
      <c r="J127" s="124"/>
      <c r="K127" s="124"/>
      <c r="L127" s="124"/>
      <c r="M127" s="124"/>
      <c r="N127" s="124"/>
      <c r="O127" s="124"/>
      <c r="P127" s="124"/>
      <c r="Q127" s="124"/>
      <c r="R127" s="124"/>
      <c r="S127" s="124"/>
      <c r="T127" s="124"/>
    </row>
    <row r="128" spans="3:20" s="94" customFormat="1">
      <c r="C128" s="42" t="s">
        <v>395</v>
      </c>
      <c r="D128" s="27"/>
      <c r="E128" s="27" t="s">
        <v>27</v>
      </c>
      <c r="H128" s="119"/>
      <c r="I128" s="124"/>
      <c r="J128" s="124"/>
      <c r="K128" s="124"/>
      <c r="L128" s="124"/>
      <c r="M128" s="124"/>
      <c r="N128" s="124"/>
      <c r="O128" s="124"/>
      <c r="P128" s="124"/>
      <c r="Q128" s="124"/>
      <c r="R128" s="124"/>
      <c r="S128" s="124"/>
      <c r="T128" s="124"/>
    </row>
    <row r="129" spans="3:21" s="94" customFormat="1">
      <c r="H129" s="117"/>
      <c r="I129" s="117"/>
      <c r="J129" s="117"/>
      <c r="K129" s="117"/>
      <c r="L129" s="117"/>
      <c r="M129" s="117"/>
      <c r="N129" s="117"/>
      <c r="O129" s="117"/>
      <c r="P129" s="117"/>
      <c r="Q129" s="117"/>
      <c r="R129" s="117"/>
      <c r="S129" s="117"/>
      <c r="T129" s="117"/>
    </row>
    <row r="130" spans="3:21" s="94" customFormat="1">
      <c r="C130" s="80" t="s">
        <v>379</v>
      </c>
      <c r="E130" s="27" t="s">
        <v>27</v>
      </c>
      <c r="H130" s="125">
        <f>SUM(H132:H141)</f>
        <v>0</v>
      </c>
      <c r="I130" s="161">
        <f t="shared" ref="I130:T130" si="10">SUM(I132:I141)</f>
        <v>0</v>
      </c>
      <c r="J130" s="161">
        <f t="shared" si="10"/>
        <v>0</v>
      </c>
      <c r="K130" s="161">
        <f t="shared" si="10"/>
        <v>0</v>
      </c>
      <c r="L130" s="161">
        <f t="shared" si="10"/>
        <v>0</v>
      </c>
      <c r="M130" s="161">
        <f t="shared" si="10"/>
        <v>0</v>
      </c>
      <c r="N130" s="161">
        <f t="shared" si="10"/>
        <v>0</v>
      </c>
      <c r="O130" s="161">
        <f t="shared" si="10"/>
        <v>0</v>
      </c>
      <c r="P130" s="161">
        <f t="shared" si="10"/>
        <v>0</v>
      </c>
      <c r="Q130" s="161">
        <f t="shared" si="10"/>
        <v>0</v>
      </c>
      <c r="R130" s="161">
        <f t="shared" si="10"/>
        <v>0</v>
      </c>
      <c r="S130" s="161">
        <f t="shared" si="10"/>
        <v>0</v>
      </c>
      <c r="T130" s="161">
        <f t="shared" si="10"/>
        <v>0</v>
      </c>
    </row>
    <row r="131" spans="3:21" s="94" customFormat="1">
      <c r="H131" s="117"/>
      <c r="I131" s="117"/>
      <c r="J131" s="117"/>
      <c r="K131" s="117"/>
      <c r="L131" s="117"/>
      <c r="M131" s="117"/>
      <c r="N131" s="117"/>
      <c r="O131" s="117"/>
      <c r="P131" s="117"/>
      <c r="Q131" s="117"/>
      <c r="R131" s="117"/>
      <c r="S131" s="117"/>
      <c r="T131" s="117"/>
    </row>
    <row r="132" spans="3:21" s="94" customFormat="1">
      <c r="C132" s="200" t="s">
        <v>375</v>
      </c>
      <c r="D132" s="27"/>
      <c r="E132" s="27" t="s">
        <v>27</v>
      </c>
      <c r="H132" s="119"/>
      <c r="I132" s="149"/>
      <c r="J132" s="149"/>
      <c r="K132" s="149"/>
      <c r="L132" s="149"/>
      <c r="M132" s="149"/>
      <c r="N132" s="149"/>
      <c r="O132" s="149"/>
      <c r="P132" s="149"/>
      <c r="Q132" s="149"/>
      <c r="R132" s="149"/>
      <c r="S132" s="149"/>
      <c r="T132" s="149"/>
    </row>
    <row r="133" spans="3:21" s="189" customFormat="1">
      <c r="C133" s="200" t="s">
        <v>376</v>
      </c>
      <c r="D133" s="27"/>
      <c r="E133" s="27"/>
      <c r="H133" s="119"/>
      <c r="I133" s="149"/>
      <c r="J133" s="149"/>
      <c r="K133" s="149"/>
      <c r="L133" s="149"/>
      <c r="M133" s="149"/>
      <c r="N133" s="149"/>
      <c r="O133" s="149"/>
      <c r="P133" s="149"/>
      <c r="Q133" s="149"/>
      <c r="R133" s="149"/>
      <c r="S133" s="149"/>
      <c r="T133" s="149"/>
    </row>
    <row r="134" spans="3:21" s="189" customFormat="1">
      <c r="C134" s="200" t="s">
        <v>394</v>
      </c>
      <c r="D134" s="27"/>
      <c r="E134" s="27"/>
      <c r="H134" s="119"/>
      <c r="I134" s="149"/>
      <c r="J134" s="149"/>
      <c r="K134" s="149"/>
      <c r="L134" s="149"/>
      <c r="M134" s="149"/>
      <c r="N134" s="149"/>
      <c r="O134" s="149"/>
      <c r="P134" s="149"/>
      <c r="Q134" s="149"/>
      <c r="R134" s="149"/>
      <c r="S134" s="149"/>
      <c r="T134" s="149"/>
    </row>
    <row r="135" spans="3:21" s="189" customFormat="1">
      <c r="C135" s="200" t="s">
        <v>495</v>
      </c>
      <c r="D135" s="27"/>
      <c r="E135" s="27"/>
      <c r="H135" s="119"/>
      <c r="I135" s="149"/>
      <c r="J135" s="149"/>
      <c r="K135" s="149"/>
      <c r="L135" s="149"/>
      <c r="M135" s="149"/>
      <c r="N135" s="149"/>
      <c r="O135" s="149"/>
      <c r="P135" s="149"/>
      <c r="Q135" s="149"/>
      <c r="R135" s="149"/>
      <c r="S135" s="149"/>
      <c r="T135" s="149"/>
    </row>
    <row r="136" spans="3:21" s="189" customFormat="1">
      <c r="C136" s="200" t="s">
        <v>496</v>
      </c>
      <c r="D136" s="27"/>
      <c r="E136" s="27"/>
      <c r="H136" s="119"/>
      <c r="I136" s="149"/>
      <c r="J136" s="149"/>
      <c r="K136" s="149"/>
      <c r="L136" s="149"/>
      <c r="M136" s="149"/>
      <c r="N136" s="149"/>
      <c r="O136" s="149"/>
      <c r="P136" s="149"/>
      <c r="Q136" s="149"/>
      <c r="R136" s="149"/>
      <c r="S136" s="149"/>
      <c r="T136" s="149"/>
    </row>
    <row r="137" spans="3:21" s="189" customFormat="1">
      <c r="C137" s="200" t="s">
        <v>497</v>
      </c>
      <c r="D137" s="27"/>
      <c r="E137" s="27"/>
      <c r="H137" s="119"/>
      <c r="I137" s="149"/>
      <c r="J137" s="149"/>
      <c r="K137" s="149"/>
      <c r="L137" s="149"/>
      <c r="M137" s="149"/>
      <c r="N137" s="149"/>
      <c r="O137" s="149"/>
      <c r="P137" s="149"/>
      <c r="Q137" s="149"/>
      <c r="R137" s="149"/>
      <c r="S137" s="149"/>
      <c r="T137" s="149"/>
    </row>
    <row r="138" spans="3:21" s="189" customFormat="1">
      <c r="C138" s="200" t="s">
        <v>498</v>
      </c>
      <c r="D138" s="27"/>
      <c r="E138" s="27"/>
      <c r="H138" s="119"/>
      <c r="I138" s="149"/>
      <c r="J138" s="149"/>
      <c r="K138" s="149"/>
      <c r="L138" s="149"/>
      <c r="M138" s="149"/>
      <c r="N138" s="149"/>
      <c r="O138" s="149"/>
      <c r="P138" s="149"/>
      <c r="Q138" s="149"/>
      <c r="R138" s="149"/>
      <c r="S138" s="149"/>
      <c r="T138" s="149"/>
    </row>
    <row r="139" spans="3:21" s="189" customFormat="1">
      <c r="C139" s="200" t="s">
        <v>499</v>
      </c>
      <c r="D139" s="27"/>
      <c r="E139" s="27"/>
      <c r="H139" s="119"/>
      <c r="I139" s="149"/>
      <c r="J139" s="149"/>
      <c r="K139" s="149"/>
      <c r="L139" s="149"/>
      <c r="M139" s="149"/>
      <c r="N139" s="149"/>
      <c r="O139" s="149"/>
      <c r="P139" s="149"/>
      <c r="Q139" s="149"/>
      <c r="R139" s="149"/>
      <c r="S139" s="149"/>
      <c r="T139" s="149"/>
    </row>
    <row r="140" spans="3:21" s="189" customFormat="1">
      <c r="C140" s="200" t="s">
        <v>500</v>
      </c>
      <c r="D140" s="27"/>
      <c r="E140" s="27"/>
      <c r="H140" s="119"/>
      <c r="I140" s="149"/>
      <c r="J140" s="149"/>
      <c r="K140" s="149"/>
      <c r="L140" s="149"/>
      <c r="M140" s="149"/>
      <c r="N140" s="149"/>
      <c r="O140" s="149"/>
      <c r="P140" s="149"/>
      <c r="Q140" s="149"/>
      <c r="R140" s="149"/>
      <c r="S140" s="149"/>
      <c r="T140" s="149"/>
    </row>
    <row r="141" spans="3:21" s="189" customFormat="1">
      <c r="C141" s="42" t="s">
        <v>420</v>
      </c>
      <c r="D141" s="27"/>
      <c r="E141" s="27"/>
      <c r="H141" s="119"/>
      <c r="I141" s="149"/>
      <c r="J141" s="149"/>
      <c r="K141" s="149"/>
      <c r="L141" s="149"/>
      <c r="M141" s="149"/>
      <c r="N141" s="149"/>
      <c r="O141" s="149"/>
      <c r="P141" s="149"/>
      <c r="Q141" s="149"/>
      <c r="R141" s="149"/>
      <c r="S141" s="149"/>
      <c r="T141" s="149"/>
    </row>
    <row r="142" spans="3:21" s="167" customFormat="1">
      <c r="C142" s="33"/>
      <c r="D142" s="27"/>
      <c r="E142" s="27"/>
      <c r="F142" s="27"/>
      <c r="G142" s="27"/>
      <c r="H142" s="141"/>
      <c r="I142" s="141"/>
      <c r="J142" s="141"/>
      <c r="K142" s="141"/>
      <c r="L142" s="141"/>
      <c r="M142" s="141"/>
      <c r="N142" s="141"/>
      <c r="O142" s="141"/>
      <c r="P142" s="141"/>
      <c r="Q142" s="141"/>
      <c r="R142" s="141"/>
      <c r="S142" s="141"/>
      <c r="T142" s="141"/>
      <c r="U142" s="152"/>
    </row>
    <row r="143" spans="3:21" s="167" customFormat="1">
      <c r="C143" s="190" t="s">
        <v>508</v>
      </c>
      <c r="D143" s="66"/>
      <c r="E143" s="27" t="s">
        <v>27</v>
      </c>
      <c r="H143" s="119"/>
      <c r="I143" s="119"/>
      <c r="J143" s="119"/>
      <c r="K143" s="119"/>
      <c r="L143" s="119"/>
      <c r="M143" s="119"/>
      <c r="N143" s="119"/>
      <c r="O143" s="119"/>
      <c r="P143" s="119"/>
      <c r="Q143" s="119"/>
      <c r="R143" s="119"/>
      <c r="S143" s="119"/>
      <c r="T143" s="119"/>
    </row>
    <row r="144" spans="3:21" s="201" customFormat="1">
      <c r="C144" s="182" t="s">
        <v>510</v>
      </c>
      <c r="D144" s="66"/>
      <c r="E144" s="27" t="s">
        <v>27</v>
      </c>
      <c r="H144" s="119"/>
      <c r="I144" s="119"/>
      <c r="J144" s="119"/>
      <c r="K144" s="119"/>
      <c r="L144" s="119"/>
      <c r="M144" s="119"/>
      <c r="N144" s="119"/>
      <c r="O144" s="119"/>
      <c r="P144" s="119"/>
      <c r="Q144" s="119"/>
      <c r="R144" s="119"/>
      <c r="S144" s="119"/>
      <c r="T144" s="119"/>
    </row>
    <row r="145" spans="1:22"/>
    <row r="146" spans="1:22" s="78" customFormat="1">
      <c r="H146" s="144"/>
      <c r="I146" s="144"/>
      <c r="J146" s="144"/>
      <c r="K146" s="144"/>
      <c r="L146" s="144"/>
      <c r="M146" s="144"/>
      <c r="N146" s="144"/>
      <c r="O146" s="144"/>
      <c r="P146" s="144"/>
      <c r="Q146" s="144"/>
      <c r="R146" s="144"/>
      <c r="S146" s="144"/>
      <c r="T146" s="144"/>
    </row>
    <row r="147" spans="1:22" s="57" customFormat="1">
      <c r="B147" s="80" t="s">
        <v>288</v>
      </c>
      <c r="D147" s="79"/>
      <c r="E147" s="79"/>
      <c r="F147" s="79"/>
      <c r="G147" s="79"/>
      <c r="H147" s="143"/>
      <c r="I147" s="143"/>
      <c r="J147" s="143"/>
      <c r="K147" s="143"/>
      <c r="L147" s="143"/>
      <c r="M147" s="143"/>
      <c r="N147" s="143"/>
      <c r="O147" s="143"/>
      <c r="P147" s="143"/>
      <c r="Q147" s="143"/>
      <c r="R147" s="143"/>
      <c r="S147" s="143"/>
      <c r="T147" s="143"/>
    </row>
    <row r="148" spans="1:22" s="57" customFormat="1">
      <c r="C148" s="80"/>
      <c r="D148" s="79"/>
      <c r="E148" s="79"/>
      <c r="F148" s="79"/>
      <c r="G148" s="79"/>
      <c r="H148" s="143"/>
      <c r="I148" s="143"/>
      <c r="J148" s="143"/>
      <c r="K148" s="143"/>
      <c r="L148" s="143"/>
      <c r="M148" s="143"/>
      <c r="N148" s="143"/>
      <c r="O148" s="143"/>
      <c r="P148" s="143"/>
      <c r="Q148" s="143"/>
      <c r="R148" s="143"/>
      <c r="S148" s="143"/>
      <c r="T148" s="143"/>
    </row>
    <row r="149" spans="1:22" s="94" customFormat="1">
      <c r="A149" s="79"/>
      <c r="B149" s="79"/>
      <c r="C149" s="187" t="s">
        <v>219</v>
      </c>
      <c r="D149" s="79"/>
      <c r="E149" s="27" t="s">
        <v>27</v>
      </c>
      <c r="H149" s="118">
        <f t="shared" ref="H149:T149" si="11">SUM(H151,H258)</f>
        <v>0</v>
      </c>
      <c r="I149" s="118">
        <f t="shared" si="11"/>
        <v>0</v>
      </c>
      <c r="J149" s="118">
        <f t="shared" si="11"/>
        <v>0</v>
      </c>
      <c r="K149" s="118">
        <f t="shared" si="11"/>
        <v>0</v>
      </c>
      <c r="L149" s="118">
        <f t="shared" si="11"/>
        <v>0</v>
      </c>
      <c r="M149" s="118">
        <f t="shared" si="11"/>
        <v>0</v>
      </c>
      <c r="N149" s="118">
        <f t="shared" si="11"/>
        <v>0</v>
      </c>
      <c r="O149" s="118">
        <f t="shared" si="11"/>
        <v>0</v>
      </c>
      <c r="P149" s="118">
        <f t="shared" si="11"/>
        <v>0</v>
      </c>
      <c r="Q149" s="118">
        <f t="shared" si="11"/>
        <v>0</v>
      </c>
      <c r="R149" s="118">
        <f t="shared" si="11"/>
        <v>0</v>
      </c>
      <c r="S149" s="118">
        <f t="shared" si="11"/>
        <v>0</v>
      </c>
      <c r="T149" s="118">
        <f t="shared" si="11"/>
        <v>0</v>
      </c>
      <c r="U149" s="79"/>
      <c r="V149" s="79"/>
    </row>
    <row r="150" spans="1:22" s="94" customFormat="1">
      <c r="A150" s="79"/>
      <c r="B150" s="79"/>
      <c r="C150" s="187"/>
      <c r="D150" s="79"/>
      <c r="E150" s="79"/>
      <c r="F150" s="79"/>
      <c r="G150" s="79"/>
      <c r="H150" s="143"/>
      <c r="I150" s="143"/>
      <c r="J150" s="143"/>
      <c r="K150" s="143"/>
      <c r="L150" s="143"/>
      <c r="M150" s="143"/>
      <c r="N150" s="143"/>
      <c r="O150" s="143"/>
      <c r="P150" s="143"/>
      <c r="Q150" s="143"/>
      <c r="R150" s="143"/>
      <c r="S150" s="143"/>
      <c r="T150" s="143"/>
      <c r="U150" s="79"/>
      <c r="V150" s="79"/>
    </row>
    <row r="151" spans="1:22" s="94" customFormat="1">
      <c r="A151" s="79"/>
      <c r="B151" s="79"/>
      <c r="C151" s="187" t="s">
        <v>380</v>
      </c>
      <c r="D151" s="79"/>
      <c r="E151" s="27" t="s">
        <v>27</v>
      </c>
      <c r="F151" s="79"/>
      <c r="G151" s="79"/>
      <c r="H151" s="125">
        <f t="shared" ref="H151:T151" si="12">H153+H166+H179+H192+H205+H218+H231+H244</f>
        <v>0</v>
      </c>
      <c r="I151" s="125">
        <f t="shared" si="12"/>
        <v>0</v>
      </c>
      <c r="J151" s="125">
        <f t="shared" si="12"/>
        <v>0</v>
      </c>
      <c r="K151" s="125">
        <f t="shared" si="12"/>
        <v>0</v>
      </c>
      <c r="L151" s="125">
        <f t="shared" si="12"/>
        <v>0</v>
      </c>
      <c r="M151" s="125">
        <f t="shared" si="12"/>
        <v>0</v>
      </c>
      <c r="N151" s="125">
        <f t="shared" si="12"/>
        <v>0</v>
      </c>
      <c r="O151" s="125">
        <f t="shared" si="12"/>
        <v>0</v>
      </c>
      <c r="P151" s="125">
        <f t="shared" si="12"/>
        <v>0</v>
      </c>
      <c r="Q151" s="125">
        <f t="shared" si="12"/>
        <v>0</v>
      </c>
      <c r="R151" s="125">
        <f t="shared" si="12"/>
        <v>0</v>
      </c>
      <c r="S151" s="125">
        <f t="shared" si="12"/>
        <v>0</v>
      </c>
      <c r="T151" s="125">
        <f t="shared" si="12"/>
        <v>0</v>
      </c>
      <c r="U151" s="79"/>
      <c r="V151" s="79"/>
    </row>
    <row r="152" spans="1:22" s="94" customFormat="1">
      <c r="A152" s="79"/>
      <c r="B152" s="79"/>
      <c r="C152" s="187"/>
      <c r="D152" s="79"/>
      <c r="E152" s="79"/>
      <c r="F152" s="79"/>
      <c r="G152" s="79"/>
      <c r="H152" s="143"/>
      <c r="I152" s="143"/>
      <c r="J152" s="143"/>
      <c r="K152" s="143"/>
      <c r="L152" s="143"/>
      <c r="M152" s="143"/>
      <c r="N152" s="143"/>
      <c r="O152" s="143"/>
      <c r="P152" s="143"/>
      <c r="Q152" s="143"/>
      <c r="R152" s="143"/>
      <c r="S152" s="143"/>
      <c r="T152" s="143"/>
      <c r="U152" s="79"/>
      <c r="V152" s="79"/>
    </row>
    <row r="153" spans="1:22" s="57" customFormat="1">
      <c r="C153" s="186" t="str">
        <f t="shared" ref="C153:C184" si="13">C25</f>
        <v>Corporate management</v>
      </c>
      <c r="D153" s="27"/>
      <c r="E153" s="27" t="s">
        <v>27</v>
      </c>
      <c r="H153" s="118">
        <f>'4'!H27</f>
        <v>0</v>
      </c>
      <c r="I153" s="118">
        <f>'4'!I27</f>
        <v>0</v>
      </c>
      <c r="J153" s="118">
        <f>'4'!J27</f>
        <v>0</v>
      </c>
      <c r="K153" s="118">
        <f>'4'!K27</f>
        <v>0</v>
      </c>
      <c r="L153" s="118">
        <f>'4'!L27</f>
        <v>0</v>
      </c>
      <c r="M153" s="118">
        <f>'4'!M27</f>
        <v>0</v>
      </c>
      <c r="N153" s="118">
        <f>'4'!N27</f>
        <v>0</v>
      </c>
      <c r="O153" s="118">
        <f>'4'!O27</f>
        <v>0</v>
      </c>
      <c r="P153" s="118">
        <f>'4'!P27</f>
        <v>0</v>
      </c>
      <c r="Q153" s="118">
        <f>'4'!Q27</f>
        <v>0</v>
      </c>
      <c r="R153" s="118">
        <f>'4'!R27</f>
        <v>0</v>
      </c>
      <c r="S153" s="118">
        <f>'4'!S27</f>
        <v>0</v>
      </c>
      <c r="T153" s="118">
        <f>'4'!T27</f>
        <v>0</v>
      </c>
      <c r="V153"/>
    </row>
    <row r="154" spans="1:22" s="57" customFormat="1">
      <c r="C154" s="113" t="str">
        <f t="shared" si="13"/>
        <v>Payroll costs</v>
      </c>
      <c r="D154" s="27"/>
      <c r="E154" s="27" t="s">
        <v>27</v>
      </c>
      <c r="H154" s="118">
        <f>'4'!H28</f>
        <v>0</v>
      </c>
      <c r="I154" s="118">
        <f>'4'!I28</f>
        <v>0</v>
      </c>
      <c r="J154" s="118">
        <f>'4'!J28</f>
        <v>0</v>
      </c>
      <c r="K154" s="118">
        <f>'4'!K28</f>
        <v>0</v>
      </c>
      <c r="L154" s="118">
        <f>'4'!L28</f>
        <v>0</v>
      </c>
      <c r="M154" s="118">
        <f>'4'!M28</f>
        <v>0</v>
      </c>
      <c r="N154" s="118">
        <f>'4'!N28</f>
        <v>0</v>
      </c>
      <c r="O154" s="118">
        <f>'4'!O28</f>
        <v>0</v>
      </c>
      <c r="P154" s="118">
        <f>'4'!P28</f>
        <v>0</v>
      </c>
      <c r="Q154" s="118">
        <f>'4'!Q28</f>
        <v>0</v>
      </c>
      <c r="R154" s="118">
        <f>'4'!R28</f>
        <v>0</v>
      </c>
      <c r="S154" s="118">
        <f>'4'!S28</f>
        <v>0</v>
      </c>
      <c r="T154" s="118">
        <f>'4'!T28</f>
        <v>0</v>
      </c>
      <c r="U154" s="167"/>
      <c r="V154"/>
    </row>
    <row r="155" spans="1:22" s="57" customFormat="1">
      <c r="C155" s="113" t="str">
        <f t="shared" si="13"/>
        <v>Non-payroll costs</v>
      </c>
      <c r="D155" s="27"/>
      <c r="E155" s="27" t="s">
        <v>27</v>
      </c>
      <c r="H155" s="118">
        <f>'4'!H29</f>
        <v>0</v>
      </c>
      <c r="I155" s="118">
        <f>'4'!I29</f>
        <v>0</v>
      </c>
      <c r="J155" s="118">
        <f>'4'!J29</f>
        <v>0</v>
      </c>
      <c r="K155" s="118">
        <f>'4'!K29</f>
        <v>0</v>
      </c>
      <c r="L155" s="118">
        <f>'4'!L29</f>
        <v>0</v>
      </c>
      <c r="M155" s="118">
        <f>'4'!M29</f>
        <v>0</v>
      </c>
      <c r="N155" s="118">
        <f>'4'!N29</f>
        <v>0</v>
      </c>
      <c r="O155" s="118">
        <f>'4'!O29</f>
        <v>0</v>
      </c>
      <c r="P155" s="118">
        <f>'4'!P29</f>
        <v>0</v>
      </c>
      <c r="Q155" s="118">
        <f>'4'!Q29</f>
        <v>0</v>
      </c>
      <c r="R155" s="118">
        <f>'4'!R29</f>
        <v>0</v>
      </c>
      <c r="S155" s="118">
        <f>'4'!S29</f>
        <v>0</v>
      </c>
      <c r="T155" s="118">
        <f>'4'!T29</f>
        <v>0</v>
      </c>
      <c r="U155" s="167"/>
      <c r="V155"/>
    </row>
    <row r="156" spans="1:22" s="57" customFormat="1">
      <c r="C156" s="113" t="str">
        <f t="shared" si="13"/>
        <v>Recruitment</v>
      </c>
      <c r="D156" s="27"/>
      <c r="E156" s="27" t="s">
        <v>27</v>
      </c>
      <c r="H156" s="118">
        <f>'4'!H30</f>
        <v>0</v>
      </c>
      <c r="I156" s="118">
        <f>'4'!I30</f>
        <v>0</v>
      </c>
      <c r="J156" s="118">
        <f>'4'!J30</f>
        <v>0</v>
      </c>
      <c r="K156" s="118">
        <f>'4'!K30</f>
        <v>0</v>
      </c>
      <c r="L156" s="118">
        <f>'4'!L30</f>
        <v>0</v>
      </c>
      <c r="M156" s="118">
        <f>'4'!M30</f>
        <v>0</v>
      </c>
      <c r="N156" s="118">
        <f>'4'!N30</f>
        <v>0</v>
      </c>
      <c r="O156" s="118">
        <f>'4'!O30</f>
        <v>0</v>
      </c>
      <c r="P156" s="118">
        <f>'4'!P30</f>
        <v>0</v>
      </c>
      <c r="Q156" s="118">
        <f>'4'!Q30</f>
        <v>0</v>
      </c>
      <c r="R156" s="118">
        <f>'4'!R30</f>
        <v>0</v>
      </c>
      <c r="S156" s="118">
        <f>'4'!S30</f>
        <v>0</v>
      </c>
      <c r="T156" s="118">
        <f>'4'!T30</f>
        <v>0</v>
      </c>
      <c r="U156" s="167"/>
      <c r="V156"/>
    </row>
    <row r="157" spans="1:22" s="57" customFormat="1">
      <c r="C157" s="113" t="str">
        <f t="shared" si="13"/>
        <v>Accommodation</v>
      </c>
      <c r="D157" s="27"/>
      <c r="E157" s="27" t="s">
        <v>27</v>
      </c>
      <c r="H157" s="118">
        <f>'4'!H31</f>
        <v>0</v>
      </c>
      <c r="I157" s="118">
        <f>'4'!I31</f>
        <v>0</v>
      </c>
      <c r="J157" s="118">
        <f>'4'!J31</f>
        <v>0</v>
      </c>
      <c r="K157" s="118">
        <f>'4'!K31</f>
        <v>0</v>
      </c>
      <c r="L157" s="118">
        <f>'4'!L31</f>
        <v>0</v>
      </c>
      <c r="M157" s="118">
        <f>'4'!M31</f>
        <v>0</v>
      </c>
      <c r="N157" s="118">
        <f>'4'!N31</f>
        <v>0</v>
      </c>
      <c r="O157" s="118">
        <f>'4'!O31</f>
        <v>0</v>
      </c>
      <c r="P157" s="118">
        <f>'4'!P31</f>
        <v>0</v>
      </c>
      <c r="Q157" s="118">
        <f>'4'!Q31</f>
        <v>0</v>
      </c>
      <c r="R157" s="118">
        <f>'4'!R31</f>
        <v>0</v>
      </c>
      <c r="S157" s="118">
        <f>'4'!S31</f>
        <v>0</v>
      </c>
      <c r="T157" s="118">
        <f>'4'!T31</f>
        <v>0</v>
      </c>
      <c r="U157" s="167"/>
      <c r="V157"/>
    </row>
    <row r="158" spans="1:22" s="57" customFormat="1">
      <c r="C158" s="113" t="str">
        <f t="shared" si="13"/>
        <v>External services</v>
      </c>
      <c r="D158" s="27"/>
      <c r="E158" s="27" t="s">
        <v>27</v>
      </c>
      <c r="H158" s="118">
        <f>'4'!H32</f>
        <v>0</v>
      </c>
      <c r="I158" s="118">
        <f>'4'!I32</f>
        <v>0</v>
      </c>
      <c r="J158" s="118">
        <f>'4'!J32</f>
        <v>0</v>
      </c>
      <c r="K158" s="118">
        <f>'4'!K32</f>
        <v>0</v>
      </c>
      <c r="L158" s="118">
        <f>'4'!L32</f>
        <v>0</v>
      </c>
      <c r="M158" s="118">
        <f>'4'!M32</f>
        <v>0</v>
      </c>
      <c r="N158" s="118">
        <f>'4'!N32</f>
        <v>0</v>
      </c>
      <c r="O158" s="118">
        <f>'4'!O32</f>
        <v>0</v>
      </c>
      <c r="P158" s="118">
        <f>'4'!P32</f>
        <v>0</v>
      </c>
      <c r="Q158" s="118">
        <f>'4'!Q32</f>
        <v>0</v>
      </c>
      <c r="R158" s="118">
        <f>'4'!R32</f>
        <v>0</v>
      </c>
      <c r="S158" s="118">
        <f>'4'!S32</f>
        <v>0</v>
      </c>
      <c r="T158" s="118">
        <f>'4'!T32</f>
        <v>0</v>
      </c>
      <c r="U158" s="167"/>
      <c r="V158"/>
    </row>
    <row r="159" spans="1:22" s="57" customFormat="1">
      <c r="C159" s="113" t="str">
        <f t="shared" si="13"/>
        <v>Internal services</v>
      </c>
      <c r="D159" s="27"/>
      <c r="E159" s="27" t="s">
        <v>27</v>
      </c>
      <c r="H159" s="118">
        <f>'4'!H33</f>
        <v>0</v>
      </c>
      <c r="I159" s="118">
        <f>'4'!I33</f>
        <v>0</v>
      </c>
      <c r="J159" s="118">
        <f>'4'!J33</f>
        <v>0</v>
      </c>
      <c r="K159" s="118">
        <f>'4'!K33</f>
        <v>0</v>
      </c>
      <c r="L159" s="118">
        <f>'4'!L33</f>
        <v>0</v>
      </c>
      <c r="M159" s="118">
        <f>'4'!M33</f>
        <v>0</v>
      </c>
      <c r="N159" s="118">
        <f>'4'!N33</f>
        <v>0</v>
      </c>
      <c r="O159" s="118">
        <f>'4'!O33</f>
        <v>0</v>
      </c>
      <c r="P159" s="118">
        <f>'4'!P33</f>
        <v>0</v>
      </c>
      <c r="Q159" s="118">
        <f>'4'!Q33</f>
        <v>0</v>
      </c>
      <c r="R159" s="118">
        <f>'4'!R33</f>
        <v>0</v>
      </c>
      <c r="S159" s="118">
        <f>'4'!S33</f>
        <v>0</v>
      </c>
      <c r="T159" s="118">
        <f>'4'!T33</f>
        <v>0</v>
      </c>
      <c r="U159" s="167"/>
      <c r="V159"/>
    </row>
    <row r="160" spans="1:22" s="57" customFormat="1">
      <c r="C160" s="113" t="str">
        <f t="shared" si="13"/>
        <v>Service management</v>
      </c>
      <c r="D160" s="27"/>
      <c r="E160" s="27" t="s">
        <v>27</v>
      </c>
      <c r="H160" s="118">
        <f>'4'!H34</f>
        <v>0</v>
      </c>
      <c r="I160" s="118">
        <f>'4'!I34</f>
        <v>0</v>
      </c>
      <c r="J160" s="118">
        <f>'4'!J34</f>
        <v>0</v>
      </c>
      <c r="K160" s="118">
        <f>'4'!K34</f>
        <v>0</v>
      </c>
      <c r="L160" s="118">
        <f>'4'!L34</f>
        <v>0</v>
      </c>
      <c r="M160" s="118">
        <f>'4'!M34</f>
        <v>0</v>
      </c>
      <c r="N160" s="118">
        <f>'4'!N34</f>
        <v>0</v>
      </c>
      <c r="O160" s="118">
        <f>'4'!O34</f>
        <v>0</v>
      </c>
      <c r="P160" s="118">
        <f>'4'!P34</f>
        <v>0</v>
      </c>
      <c r="Q160" s="118">
        <f>'4'!Q34</f>
        <v>0</v>
      </c>
      <c r="R160" s="118">
        <f>'4'!R34</f>
        <v>0</v>
      </c>
      <c r="S160" s="118">
        <f>'4'!S34</f>
        <v>0</v>
      </c>
      <c r="T160" s="118">
        <f>'4'!T34</f>
        <v>0</v>
      </c>
      <c r="U160" s="167"/>
      <c r="V160"/>
    </row>
    <row r="161" spans="3:22" s="57" customFormat="1">
      <c r="C161" s="113" t="str">
        <f t="shared" si="13"/>
        <v>Transition</v>
      </c>
      <c r="D161" s="27"/>
      <c r="E161" s="27" t="s">
        <v>27</v>
      </c>
      <c r="H161" s="118">
        <f>'4'!H35</f>
        <v>0</v>
      </c>
      <c r="I161" s="118">
        <f>'4'!I35</f>
        <v>0</v>
      </c>
      <c r="J161" s="118">
        <f>'4'!J35</f>
        <v>0</v>
      </c>
      <c r="K161" s="118">
        <f>'4'!K35</f>
        <v>0</v>
      </c>
      <c r="L161" s="118">
        <f>'4'!L35</f>
        <v>0</v>
      </c>
      <c r="M161" s="118">
        <f>'4'!M35</f>
        <v>0</v>
      </c>
      <c r="N161" s="118">
        <f>'4'!N35</f>
        <v>0</v>
      </c>
      <c r="O161" s="118">
        <f>'4'!O35</f>
        <v>0</v>
      </c>
      <c r="P161" s="118">
        <f>'4'!P35</f>
        <v>0</v>
      </c>
      <c r="Q161" s="118">
        <f>'4'!Q35</f>
        <v>0</v>
      </c>
      <c r="R161" s="118">
        <f>'4'!R35</f>
        <v>0</v>
      </c>
      <c r="S161" s="118">
        <f>'4'!S35</f>
        <v>0</v>
      </c>
      <c r="T161" s="118">
        <f>'4'!T35</f>
        <v>0</v>
      </c>
      <c r="U161" s="167"/>
      <c r="V161"/>
    </row>
    <row r="162" spans="3:22" s="57" customFormat="1">
      <c r="C162" s="113" t="str">
        <f t="shared" si="13"/>
        <v>Impact assessments</v>
      </c>
      <c r="D162" s="27"/>
      <c r="E162" s="27" t="s">
        <v>27</v>
      </c>
      <c r="H162" s="118">
        <f>'4'!H36</f>
        <v>0</v>
      </c>
      <c r="I162" s="118">
        <f>'4'!I36</f>
        <v>0</v>
      </c>
      <c r="J162" s="118">
        <f>'4'!J36</f>
        <v>0</v>
      </c>
      <c r="K162" s="118">
        <f>'4'!K36</f>
        <v>0</v>
      </c>
      <c r="L162" s="118">
        <f>'4'!L36</f>
        <v>0</v>
      </c>
      <c r="M162" s="118">
        <f>'4'!M36</f>
        <v>0</v>
      </c>
      <c r="N162" s="118">
        <f>'4'!N36</f>
        <v>0</v>
      </c>
      <c r="O162" s="118">
        <f>'4'!O36</f>
        <v>0</v>
      </c>
      <c r="P162" s="118">
        <f>'4'!P36</f>
        <v>0</v>
      </c>
      <c r="Q162" s="118">
        <f>'4'!Q36</f>
        <v>0</v>
      </c>
      <c r="R162" s="118">
        <f>'4'!R36</f>
        <v>0</v>
      </c>
      <c r="S162" s="118">
        <f>'4'!S36</f>
        <v>0</v>
      </c>
      <c r="T162" s="118">
        <f>'4'!T36</f>
        <v>0</v>
      </c>
      <c r="U162" s="167"/>
      <c r="V162"/>
    </row>
    <row r="163" spans="3:22" s="57" customFormat="1">
      <c r="C163" s="113" t="str">
        <f t="shared" si="13"/>
        <v>Spare - Please specify</v>
      </c>
      <c r="D163" s="27"/>
      <c r="E163" s="27" t="s">
        <v>27</v>
      </c>
      <c r="H163" s="118">
        <f>'4'!H37</f>
        <v>0</v>
      </c>
      <c r="I163" s="118">
        <f>'4'!I37</f>
        <v>0</v>
      </c>
      <c r="J163" s="118">
        <f>'4'!J37</f>
        <v>0</v>
      </c>
      <c r="K163" s="118">
        <f>'4'!K37</f>
        <v>0</v>
      </c>
      <c r="L163" s="118">
        <f>'4'!L37</f>
        <v>0</v>
      </c>
      <c r="M163" s="118">
        <f>'4'!M37</f>
        <v>0</v>
      </c>
      <c r="N163" s="118">
        <f>'4'!N37</f>
        <v>0</v>
      </c>
      <c r="O163" s="118">
        <f>'4'!O37</f>
        <v>0</v>
      </c>
      <c r="P163" s="118">
        <f>'4'!P37</f>
        <v>0</v>
      </c>
      <c r="Q163" s="118">
        <f>'4'!Q37</f>
        <v>0</v>
      </c>
      <c r="R163" s="118">
        <f>'4'!R37</f>
        <v>0</v>
      </c>
      <c r="S163" s="118">
        <f>'4'!S37</f>
        <v>0</v>
      </c>
      <c r="T163" s="118">
        <f>'4'!T37</f>
        <v>0</v>
      </c>
      <c r="U163" s="167"/>
      <c r="V163"/>
    </row>
    <row r="164" spans="3:22" s="94" customFormat="1">
      <c r="C164" s="113" t="str">
        <f t="shared" si="13"/>
        <v>Spare - Please specify</v>
      </c>
      <c r="D164" s="27"/>
      <c r="E164" s="27" t="s">
        <v>27</v>
      </c>
      <c r="H164" s="118">
        <f>'4'!H38</f>
        <v>0</v>
      </c>
      <c r="I164" s="118">
        <f>'4'!I38</f>
        <v>0</v>
      </c>
      <c r="J164" s="118">
        <f>'4'!J38</f>
        <v>0</v>
      </c>
      <c r="K164" s="118">
        <f>'4'!K38</f>
        <v>0</v>
      </c>
      <c r="L164" s="118">
        <f>'4'!L38</f>
        <v>0</v>
      </c>
      <c r="M164" s="118">
        <f>'4'!M38</f>
        <v>0</v>
      </c>
      <c r="N164" s="118">
        <f>'4'!N38</f>
        <v>0</v>
      </c>
      <c r="O164" s="118">
        <f>'4'!O38</f>
        <v>0</v>
      </c>
      <c r="P164" s="118">
        <f>'4'!P38</f>
        <v>0</v>
      </c>
      <c r="Q164" s="118">
        <f>'4'!Q38</f>
        <v>0</v>
      </c>
      <c r="R164" s="118">
        <f>'4'!R38</f>
        <v>0</v>
      </c>
      <c r="S164" s="118">
        <f>'4'!S38</f>
        <v>0</v>
      </c>
      <c r="T164" s="118">
        <f>'4'!T38</f>
        <v>0</v>
      </c>
      <c r="U164" s="167"/>
      <c r="V164"/>
    </row>
    <row r="165" spans="3:22" s="94" customFormat="1">
      <c r="C165" s="113" t="str">
        <f t="shared" si="13"/>
        <v>Spare - Please specify</v>
      </c>
      <c r="D165" s="27"/>
      <c r="E165" s="27" t="s">
        <v>27</v>
      </c>
      <c r="H165" s="118">
        <f>'4'!H39</f>
        <v>0</v>
      </c>
      <c r="I165" s="118">
        <f>'4'!I39</f>
        <v>0</v>
      </c>
      <c r="J165" s="118">
        <f>'4'!J39</f>
        <v>0</v>
      </c>
      <c r="K165" s="118">
        <f>'4'!K39</f>
        <v>0</v>
      </c>
      <c r="L165" s="118">
        <f>'4'!L39</f>
        <v>0</v>
      </c>
      <c r="M165" s="118">
        <f>'4'!M39</f>
        <v>0</v>
      </c>
      <c r="N165" s="118">
        <f>'4'!N39</f>
        <v>0</v>
      </c>
      <c r="O165" s="118">
        <f>'4'!O39</f>
        <v>0</v>
      </c>
      <c r="P165" s="118">
        <f>'4'!P39</f>
        <v>0</v>
      </c>
      <c r="Q165" s="118">
        <f>'4'!Q39</f>
        <v>0</v>
      </c>
      <c r="R165" s="118">
        <f>'4'!R39</f>
        <v>0</v>
      </c>
      <c r="S165" s="118">
        <f>'4'!S39</f>
        <v>0</v>
      </c>
      <c r="T165" s="118">
        <f>'4'!T39</f>
        <v>0</v>
      </c>
      <c r="U165" s="167"/>
      <c r="V165"/>
    </row>
    <row r="166" spans="3:22" s="94" customFormat="1">
      <c r="C166" s="186" t="str">
        <f t="shared" si="13"/>
        <v>Industry</v>
      </c>
      <c r="D166" s="27"/>
      <c r="E166" s="27" t="s">
        <v>27</v>
      </c>
      <c r="H166" s="118">
        <f>'4'!H40</f>
        <v>0</v>
      </c>
      <c r="I166" s="118">
        <f>'4'!I40</f>
        <v>0</v>
      </c>
      <c r="J166" s="118">
        <f>'4'!J40</f>
        <v>0</v>
      </c>
      <c r="K166" s="118">
        <f>'4'!K40</f>
        <v>0</v>
      </c>
      <c r="L166" s="118">
        <f>'4'!L40</f>
        <v>0</v>
      </c>
      <c r="M166" s="118">
        <f>'4'!M40</f>
        <v>0</v>
      </c>
      <c r="N166" s="118">
        <f>'4'!N40</f>
        <v>0</v>
      </c>
      <c r="O166" s="118">
        <f>'4'!O40</f>
        <v>0</v>
      </c>
      <c r="P166" s="118">
        <f>'4'!P40</f>
        <v>0</v>
      </c>
      <c r="Q166" s="118">
        <f>'4'!Q40</f>
        <v>0</v>
      </c>
      <c r="R166" s="118">
        <f>'4'!R40</f>
        <v>0</v>
      </c>
      <c r="S166" s="118">
        <f>'4'!S40</f>
        <v>0</v>
      </c>
      <c r="T166" s="118">
        <f>'4'!T40</f>
        <v>0</v>
      </c>
      <c r="U166" s="167"/>
      <c r="V166"/>
    </row>
    <row r="167" spans="3:22" s="94" customFormat="1">
      <c r="C167" s="113" t="str">
        <f t="shared" si="13"/>
        <v>Payroll costs</v>
      </c>
      <c r="D167" s="27"/>
      <c r="E167" s="27" t="s">
        <v>27</v>
      </c>
      <c r="H167" s="118">
        <f>'4'!H41</f>
        <v>0</v>
      </c>
      <c r="I167" s="118">
        <f>'4'!I41</f>
        <v>0</v>
      </c>
      <c r="J167" s="118">
        <f>'4'!J41</f>
        <v>0</v>
      </c>
      <c r="K167" s="118">
        <f>'4'!K41</f>
        <v>0</v>
      </c>
      <c r="L167" s="118">
        <f>'4'!L41</f>
        <v>0</v>
      </c>
      <c r="M167" s="118">
        <f>'4'!M41</f>
        <v>0</v>
      </c>
      <c r="N167" s="118">
        <f>'4'!N41</f>
        <v>0</v>
      </c>
      <c r="O167" s="118">
        <f>'4'!O41</f>
        <v>0</v>
      </c>
      <c r="P167" s="118">
        <f>'4'!P41</f>
        <v>0</v>
      </c>
      <c r="Q167" s="118">
        <f>'4'!Q41</f>
        <v>0</v>
      </c>
      <c r="R167" s="118">
        <f>'4'!R41</f>
        <v>0</v>
      </c>
      <c r="S167" s="118">
        <f>'4'!S41</f>
        <v>0</v>
      </c>
      <c r="T167" s="118">
        <f>'4'!T41</f>
        <v>0</v>
      </c>
      <c r="U167" s="167"/>
      <c r="V167"/>
    </row>
    <row r="168" spans="3:22" s="57" customFormat="1">
      <c r="C168" s="113" t="str">
        <f t="shared" si="13"/>
        <v>Non-payroll costs</v>
      </c>
      <c r="D168" s="27"/>
      <c r="E168" s="27" t="s">
        <v>27</v>
      </c>
      <c r="H168" s="118">
        <f>'4'!H42</f>
        <v>0</v>
      </c>
      <c r="I168" s="118">
        <f>'4'!I42</f>
        <v>0</v>
      </c>
      <c r="J168" s="118">
        <f>'4'!J42</f>
        <v>0</v>
      </c>
      <c r="K168" s="118">
        <f>'4'!K42</f>
        <v>0</v>
      </c>
      <c r="L168" s="118">
        <f>'4'!L42</f>
        <v>0</v>
      </c>
      <c r="M168" s="118">
        <f>'4'!M42</f>
        <v>0</v>
      </c>
      <c r="N168" s="118">
        <f>'4'!N42</f>
        <v>0</v>
      </c>
      <c r="O168" s="118">
        <f>'4'!O42</f>
        <v>0</v>
      </c>
      <c r="P168" s="118">
        <f>'4'!P42</f>
        <v>0</v>
      </c>
      <c r="Q168" s="118">
        <f>'4'!Q42</f>
        <v>0</v>
      </c>
      <c r="R168" s="118">
        <f>'4'!R42</f>
        <v>0</v>
      </c>
      <c r="S168" s="118">
        <f>'4'!S42</f>
        <v>0</v>
      </c>
      <c r="T168" s="118">
        <f>'4'!T42</f>
        <v>0</v>
      </c>
      <c r="U168" s="167"/>
      <c r="V168"/>
    </row>
    <row r="169" spans="3:22" s="57" customFormat="1">
      <c r="C169" s="113" t="str">
        <f t="shared" si="13"/>
        <v>Recruitment</v>
      </c>
      <c r="D169" s="27"/>
      <c r="E169" s="27" t="s">
        <v>27</v>
      </c>
      <c r="H169" s="118">
        <f>'4'!H43</f>
        <v>0</v>
      </c>
      <c r="I169" s="118">
        <f>'4'!I43</f>
        <v>0</v>
      </c>
      <c r="J169" s="118">
        <f>'4'!J43</f>
        <v>0</v>
      </c>
      <c r="K169" s="118">
        <f>'4'!K43</f>
        <v>0</v>
      </c>
      <c r="L169" s="118">
        <f>'4'!L43</f>
        <v>0</v>
      </c>
      <c r="M169" s="118">
        <f>'4'!M43</f>
        <v>0</v>
      </c>
      <c r="N169" s="118">
        <f>'4'!N43</f>
        <v>0</v>
      </c>
      <c r="O169" s="118">
        <f>'4'!O43</f>
        <v>0</v>
      </c>
      <c r="P169" s="118">
        <f>'4'!P43</f>
        <v>0</v>
      </c>
      <c r="Q169" s="118">
        <f>'4'!Q43</f>
        <v>0</v>
      </c>
      <c r="R169" s="118">
        <f>'4'!R43</f>
        <v>0</v>
      </c>
      <c r="S169" s="118">
        <f>'4'!S43</f>
        <v>0</v>
      </c>
      <c r="T169" s="118">
        <f>'4'!T43</f>
        <v>0</v>
      </c>
      <c r="U169" s="167"/>
      <c r="V169"/>
    </row>
    <row r="170" spans="3:22" s="57" customFormat="1">
      <c r="C170" s="113" t="str">
        <f t="shared" si="13"/>
        <v>Accommodation</v>
      </c>
      <c r="D170" s="27"/>
      <c r="E170" s="27" t="s">
        <v>27</v>
      </c>
      <c r="H170" s="118">
        <f>'4'!H44</f>
        <v>0</v>
      </c>
      <c r="I170" s="118">
        <f>'4'!I44</f>
        <v>0</v>
      </c>
      <c r="J170" s="118">
        <f>'4'!J44</f>
        <v>0</v>
      </c>
      <c r="K170" s="118">
        <f>'4'!K44</f>
        <v>0</v>
      </c>
      <c r="L170" s="118">
        <f>'4'!L44</f>
        <v>0</v>
      </c>
      <c r="M170" s="118">
        <f>'4'!M44</f>
        <v>0</v>
      </c>
      <c r="N170" s="118">
        <f>'4'!N44</f>
        <v>0</v>
      </c>
      <c r="O170" s="118">
        <f>'4'!O44</f>
        <v>0</v>
      </c>
      <c r="P170" s="118">
        <f>'4'!P44</f>
        <v>0</v>
      </c>
      <c r="Q170" s="118">
        <f>'4'!Q44</f>
        <v>0</v>
      </c>
      <c r="R170" s="118">
        <f>'4'!R44</f>
        <v>0</v>
      </c>
      <c r="S170" s="118">
        <f>'4'!S44</f>
        <v>0</v>
      </c>
      <c r="T170" s="118">
        <f>'4'!T44</f>
        <v>0</v>
      </c>
      <c r="U170" s="167"/>
      <c r="V170"/>
    </row>
    <row r="171" spans="3:22" s="57" customFormat="1">
      <c r="C171" s="113" t="str">
        <f t="shared" si="13"/>
        <v>External services</v>
      </c>
      <c r="D171" s="27"/>
      <c r="E171" s="27" t="s">
        <v>27</v>
      </c>
      <c r="H171" s="118">
        <f>'4'!H45</f>
        <v>0</v>
      </c>
      <c r="I171" s="118">
        <f>'4'!I45</f>
        <v>0</v>
      </c>
      <c r="J171" s="118">
        <f>'4'!J45</f>
        <v>0</v>
      </c>
      <c r="K171" s="118">
        <f>'4'!K45</f>
        <v>0</v>
      </c>
      <c r="L171" s="118">
        <f>'4'!L45</f>
        <v>0</v>
      </c>
      <c r="M171" s="118">
        <f>'4'!M45</f>
        <v>0</v>
      </c>
      <c r="N171" s="118">
        <f>'4'!N45</f>
        <v>0</v>
      </c>
      <c r="O171" s="118">
        <f>'4'!O45</f>
        <v>0</v>
      </c>
      <c r="P171" s="118">
        <f>'4'!P45</f>
        <v>0</v>
      </c>
      <c r="Q171" s="118">
        <f>'4'!Q45</f>
        <v>0</v>
      </c>
      <c r="R171" s="118">
        <f>'4'!R45</f>
        <v>0</v>
      </c>
      <c r="S171" s="118">
        <f>'4'!S45</f>
        <v>0</v>
      </c>
      <c r="T171" s="118">
        <f>'4'!T45</f>
        <v>0</v>
      </c>
      <c r="U171" s="167"/>
      <c r="V171"/>
    </row>
    <row r="172" spans="3:22" s="57" customFormat="1">
      <c r="C172" s="113" t="str">
        <f t="shared" si="13"/>
        <v>Internal services</v>
      </c>
      <c r="D172" s="27"/>
      <c r="E172" s="27" t="s">
        <v>27</v>
      </c>
      <c r="H172" s="118">
        <f>'4'!H46</f>
        <v>0</v>
      </c>
      <c r="I172" s="118">
        <f>'4'!I46</f>
        <v>0</v>
      </c>
      <c r="J172" s="118">
        <f>'4'!J46</f>
        <v>0</v>
      </c>
      <c r="K172" s="118">
        <f>'4'!K46</f>
        <v>0</v>
      </c>
      <c r="L172" s="118">
        <f>'4'!L46</f>
        <v>0</v>
      </c>
      <c r="M172" s="118">
        <f>'4'!M46</f>
        <v>0</v>
      </c>
      <c r="N172" s="118">
        <f>'4'!N46</f>
        <v>0</v>
      </c>
      <c r="O172" s="118">
        <f>'4'!O46</f>
        <v>0</v>
      </c>
      <c r="P172" s="118">
        <f>'4'!P46</f>
        <v>0</v>
      </c>
      <c r="Q172" s="118">
        <f>'4'!Q46</f>
        <v>0</v>
      </c>
      <c r="R172" s="118">
        <f>'4'!R46</f>
        <v>0</v>
      </c>
      <c r="S172" s="118">
        <f>'4'!S46</f>
        <v>0</v>
      </c>
      <c r="T172" s="118">
        <f>'4'!T46</f>
        <v>0</v>
      </c>
      <c r="U172" s="167"/>
      <c r="V172"/>
    </row>
    <row r="173" spans="3:22" s="57" customFormat="1">
      <c r="C173" s="113" t="str">
        <f t="shared" si="13"/>
        <v>Service management</v>
      </c>
      <c r="D173" s="27"/>
      <c r="E173" s="27" t="s">
        <v>27</v>
      </c>
      <c r="H173" s="118">
        <f>'4'!H47</f>
        <v>0</v>
      </c>
      <c r="I173" s="118">
        <f>'4'!I47</f>
        <v>0</v>
      </c>
      <c r="J173" s="118">
        <f>'4'!J47</f>
        <v>0</v>
      </c>
      <c r="K173" s="118">
        <f>'4'!K47</f>
        <v>0</v>
      </c>
      <c r="L173" s="118">
        <f>'4'!L47</f>
        <v>0</v>
      </c>
      <c r="M173" s="118">
        <f>'4'!M47</f>
        <v>0</v>
      </c>
      <c r="N173" s="118">
        <f>'4'!N47</f>
        <v>0</v>
      </c>
      <c r="O173" s="118">
        <f>'4'!O47</f>
        <v>0</v>
      </c>
      <c r="P173" s="118">
        <f>'4'!P47</f>
        <v>0</v>
      </c>
      <c r="Q173" s="118">
        <f>'4'!Q47</f>
        <v>0</v>
      </c>
      <c r="R173" s="118">
        <f>'4'!R47</f>
        <v>0</v>
      </c>
      <c r="S173" s="118">
        <f>'4'!S47</f>
        <v>0</v>
      </c>
      <c r="T173" s="118">
        <f>'4'!T47</f>
        <v>0</v>
      </c>
      <c r="U173" s="167"/>
      <c r="V173"/>
    </row>
    <row r="174" spans="3:22" s="57" customFormat="1">
      <c r="C174" s="113" t="str">
        <f t="shared" si="13"/>
        <v>Transition</v>
      </c>
      <c r="D174" s="27"/>
      <c r="E174" s="27" t="s">
        <v>27</v>
      </c>
      <c r="H174" s="118">
        <f>'4'!H48</f>
        <v>0</v>
      </c>
      <c r="I174" s="118">
        <f>'4'!I48</f>
        <v>0</v>
      </c>
      <c r="J174" s="118">
        <f>'4'!J48</f>
        <v>0</v>
      </c>
      <c r="K174" s="118">
        <f>'4'!K48</f>
        <v>0</v>
      </c>
      <c r="L174" s="118">
        <f>'4'!L48</f>
        <v>0</v>
      </c>
      <c r="M174" s="118">
        <f>'4'!M48</f>
        <v>0</v>
      </c>
      <c r="N174" s="118">
        <f>'4'!N48</f>
        <v>0</v>
      </c>
      <c r="O174" s="118">
        <f>'4'!O48</f>
        <v>0</v>
      </c>
      <c r="P174" s="118">
        <f>'4'!P48</f>
        <v>0</v>
      </c>
      <c r="Q174" s="118">
        <f>'4'!Q48</f>
        <v>0</v>
      </c>
      <c r="R174" s="118">
        <f>'4'!R48</f>
        <v>0</v>
      </c>
      <c r="S174" s="118">
        <f>'4'!S48</f>
        <v>0</v>
      </c>
      <c r="T174" s="118">
        <f>'4'!T48</f>
        <v>0</v>
      </c>
      <c r="U174" s="167"/>
      <c r="V174"/>
    </row>
    <row r="175" spans="3:22" s="57" customFormat="1">
      <c r="C175" s="113" t="str">
        <f t="shared" si="13"/>
        <v>Impact assessments</v>
      </c>
      <c r="D175" s="27"/>
      <c r="E175" s="27" t="s">
        <v>27</v>
      </c>
      <c r="F175" s="27"/>
      <c r="G175" s="27"/>
      <c r="H175" s="118">
        <f>'4'!H49</f>
        <v>0</v>
      </c>
      <c r="I175" s="118">
        <f>'4'!I49</f>
        <v>0</v>
      </c>
      <c r="J175" s="118">
        <f>'4'!J49</f>
        <v>0</v>
      </c>
      <c r="K175" s="118">
        <f>'4'!K49</f>
        <v>0</v>
      </c>
      <c r="L175" s="118">
        <f>'4'!L49</f>
        <v>0</v>
      </c>
      <c r="M175" s="118">
        <f>'4'!M49</f>
        <v>0</v>
      </c>
      <c r="N175" s="118">
        <f>'4'!N49</f>
        <v>0</v>
      </c>
      <c r="O175" s="118">
        <f>'4'!O49</f>
        <v>0</v>
      </c>
      <c r="P175" s="118">
        <f>'4'!P49</f>
        <v>0</v>
      </c>
      <c r="Q175" s="118">
        <f>'4'!Q49</f>
        <v>0</v>
      </c>
      <c r="R175" s="118">
        <f>'4'!R49</f>
        <v>0</v>
      </c>
      <c r="S175" s="118">
        <f>'4'!S49</f>
        <v>0</v>
      </c>
      <c r="T175" s="118">
        <f>'4'!T49</f>
        <v>0</v>
      </c>
      <c r="U175" s="167"/>
      <c r="V175"/>
    </row>
    <row r="176" spans="3:22" s="57" customFormat="1">
      <c r="C176" s="113" t="str">
        <f t="shared" si="13"/>
        <v>Spare - Please specify</v>
      </c>
      <c r="D176" s="27"/>
      <c r="E176" s="27" t="s">
        <v>27</v>
      </c>
      <c r="F176" s="27"/>
      <c r="G176" s="27"/>
      <c r="H176" s="118">
        <f>'4'!H50</f>
        <v>0</v>
      </c>
      <c r="I176" s="118">
        <f>'4'!I50</f>
        <v>0</v>
      </c>
      <c r="J176" s="118">
        <f>'4'!J50</f>
        <v>0</v>
      </c>
      <c r="K176" s="118">
        <f>'4'!K50</f>
        <v>0</v>
      </c>
      <c r="L176" s="118">
        <f>'4'!L50</f>
        <v>0</v>
      </c>
      <c r="M176" s="118">
        <f>'4'!M50</f>
        <v>0</v>
      </c>
      <c r="N176" s="118">
        <f>'4'!N50</f>
        <v>0</v>
      </c>
      <c r="O176" s="118">
        <f>'4'!O50</f>
        <v>0</v>
      </c>
      <c r="P176" s="118">
        <f>'4'!P50</f>
        <v>0</v>
      </c>
      <c r="Q176" s="118">
        <f>'4'!Q50</f>
        <v>0</v>
      </c>
      <c r="R176" s="118">
        <f>'4'!R50</f>
        <v>0</v>
      </c>
      <c r="S176" s="118">
        <f>'4'!S50</f>
        <v>0</v>
      </c>
      <c r="T176" s="118">
        <f>'4'!T50</f>
        <v>0</v>
      </c>
      <c r="U176" s="167"/>
      <c r="V176"/>
    </row>
    <row r="177" spans="3:22" s="57" customFormat="1">
      <c r="C177" s="113" t="str">
        <f t="shared" si="13"/>
        <v>Spare - Please specify</v>
      </c>
      <c r="D177" s="27"/>
      <c r="E177" s="27" t="s">
        <v>27</v>
      </c>
      <c r="F177" s="27"/>
      <c r="G177" s="27"/>
      <c r="H177" s="118">
        <f>'4'!H51</f>
        <v>0</v>
      </c>
      <c r="I177" s="118">
        <f>'4'!I51</f>
        <v>0</v>
      </c>
      <c r="J177" s="118">
        <f>'4'!J51</f>
        <v>0</v>
      </c>
      <c r="K177" s="118">
        <f>'4'!K51</f>
        <v>0</v>
      </c>
      <c r="L177" s="118">
        <f>'4'!L51</f>
        <v>0</v>
      </c>
      <c r="M177" s="118">
        <f>'4'!M51</f>
        <v>0</v>
      </c>
      <c r="N177" s="118">
        <f>'4'!N51</f>
        <v>0</v>
      </c>
      <c r="O177" s="118">
        <f>'4'!O51</f>
        <v>0</v>
      </c>
      <c r="P177" s="118">
        <f>'4'!P51</f>
        <v>0</v>
      </c>
      <c r="Q177" s="118">
        <f>'4'!Q51</f>
        <v>0</v>
      </c>
      <c r="R177" s="118">
        <f>'4'!R51</f>
        <v>0</v>
      </c>
      <c r="S177" s="118">
        <f>'4'!S51</f>
        <v>0</v>
      </c>
      <c r="T177" s="118">
        <f>'4'!T51</f>
        <v>0</v>
      </c>
      <c r="U177" s="167"/>
      <c r="V177"/>
    </row>
    <row r="178" spans="3:22" s="57" customFormat="1">
      <c r="C178" s="113" t="str">
        <f t="shared" si="13"/>
        <v>Spare - Please specify</v>
      </c>
      <c r="D178" s="27"/>
      <c r="E178" s="27" t="s">
        <v>27</v>
      </c>
      <c r="F178" s="27"/>
      <c r="G178" s="27"/>
      <c r="H178" s="118">
        <f>'4'!H52</f>
        <v>0</v>
      </c>
      <c r="I178" s="118">
        <f>'4'!I52</f>
        <v>0</v>
      </c>
      <c r="J178" s="118">
        <f>'4'!J52</f>
        <v>0</v>
      </c>
      <c r="K178" s="118">
        <f>'4'!K52</f>
        <v>0</v>
      </c>
      <c r="L178" s="118">
        <f>'4'!L52</f>
        <v>0</v>
      </c>
      <c r="M178" s="118">
        <f>'4'!M52</f>
        <v>0</v>
      </c>
      <c r="N178" s="118">
        <f>'4'!N52</f>
        <v>0</v>
      </c>
      <c r="O178" s="118">
        <f>'4'!O52</f>
        <v>0</v>
      </c>
      <c r="P178" s="118">
        <f>'4'!P52</f>
        <v>0</v>
      </c>
      <c r="Q178" s="118">
        <f>'4'!Q52</f>
        <v>0</v>
      </c>
      <c r="R178" s="118">
        <f>'4'!R52</f>
        <v>0</v>
      </c>
      <c r="S178" s="118">
        <f>'4'!S52</f>
        <v>0</v>
      </c>
      <c r="T178" s="118">
        <f>'4'!T52</f>
        <v>0</v>
      </c>
      <c r="U178" s="167"/>
      <c r="V178"/>
    </row>
    <row r="179" spans="3:22" s="57" customFormat="1">
      <c r="C179" s="186" t="str">
        <f t="shared" si="13"/>
        <v>Finance</v>
      </c>
      <c r="D179" s="27"/>
      <c r="E179" s="27" t="s">
        <v>27</v>
      </c>
      <c r="H179" s="118">
        <f>'4'!H53</f>
        <v>0</v>
      </c>
      <c r="I179" s="118">
        <f>'4'!I53</f>
        <v>0</v>
      </c>
      <c r="J179" s="118">
        <f>'4'!J53</f>
        <v>0</v>
      </c>
      <c r="K179" s="118">
        <f>'4'!K53</f>
        <v>0</v>
      </c>
      <c r="L179" s="118">
        <f>'4'!L53</f>
        <v>0</v>
      </c>
      <c r="M179" s="118">
        <f>'4'!M53</f>
        <v>0</v>
      </c>
      <c r="N179" s="118">
        <f>'4'!N53</f>
        <v>0</v>
      </c>
      <c r="O179" s="118">
        <f>'4'!O53</f>
        <v>0</v>
      </c>
      <c r="P179" s="118">
        <f>'4'!P53</f>
        <v>0</v>
      </c>
      <c r="Q179" s="118">
        <f>'4'!Q53</f>
        <v>0</v>
      </c>
      <c r="R179" s="118">
        <f>'4'!R53</f>
        <v>0</v>
      </c>
      <c r="S179" s="118">
        <f>'4'!S53</f>
        <v>0</v>
      </c>
      <c r="T179" s="118">
        <f>'4'!T53</f>
        <v>0</v>
      </c>
      <c r="U179" s="167"/>
      <c r="V179"/>
    </row>
    <row r="180" spans="3:22" s="57" customFormat="1">
      <c r="C180" s="113" t="str">
        <f t="shared" si="13"/>
        <v>Payroll costs</v>
      </c>
      <c r="D180" s="27"/>
      <c r="E180" s="27" t="s">
        <v>27</v>
      </c>
      <c r="H180" s="118">
        <f>'4'!H54</f>
        <v>0</v>
      </c>
      <c r="I180" s="118">
        <f>'4'!I54</f>
        <v>0</v>
      </c>
      <c r="J180" s="118">
        <f>'4'!J54</f>
        <v>0</v>
      </c>
      <c r="K180" s="118">
        <f>'4'!K54</f>
        <v>0</v>
      </c>
      <c r="L180" s="118">
        <f>'4'!L54</f>
        <v>0</v>
      </c>
      <c r="M180" s="118">
        <f>'4'!M54</f>
        <v>0</v>
      </c>
      <c r="N180" s="118">
        <f>'4'!N54</f>
        <v>0</v>
      </c>
      <c r="O180" s="118">
        <f>'4'!O54</f>
        <v>0</v>
      </c>
      <c r="P180" s="118">
        <f>'4'!P54</f>
        <v>0</v>
      </c>
      <c r="Q180" s="118">
        <f>'4'!Q54</f>
        <v>0</v>
      </c>
      <c r="R180" s="118">
        <f>'4'!R54</f>
        <v>0</v>
      </c>
      <c r="S180" s="118">
        <f>'4'!S54</f>
        <v>0</v>
      </c>
      <c r="T180" s="118">
        <f>'4'!T54</f>
        <v>0</v>
      </c>
      <c r="U180" s="167"/>
      <c r="V180"/>
    </row>
    <row r="181" spans="3:22" s="57" customFormat="1">
      <c r="C181" s="113" t="str">
        <f t="shared" si="13"/>
        <v>Non-payroll costs</v>
      </c>
      <c r="D181" s="27"/>
      <c r="E181" s="27" t="s">
        <v>27</v>
      </c>
      <c r="H181" s="118">
        <f>'4'!H55</f>
        <v>0</v>
      </c>
      <c r="I181" s="118">
        <f>'4'!I55</f>
        <v>0</v>
      </c>
      <c r="J181" s="118">
        <f>'4'!J55</f>
        <v>0</v>
      </c>
      <c r="K181" s="118">
        <f>'4'!K55</f>
        <v>0</v>
      </c>
      <c r="L181" s="118">
        <f>'4'!L55</f>
        <v>0</v>
      </c>
      <c r="M181" s="118">
        <f>'4'!M55</f>
        <v>0</v>
      </c>
      <c r="N181" s="118">
        <f>'4'!N55</f>
        <v>0</v>
      </c>
      <c r="O181" s="118">
        <f>'4'!O55</f>
        <v>0</v>
      </c>
      <c r="P181" s="118">
        <f>'4'!P55</f>
        <v>0</v>
      </c>
      <c r="Q181" s="118">
        <f>'4'!Q55</f>
        <v>0</v>
      </c>
      <c r="R181" s="118">
        <f>'4'!R55</f>
        <v>0</v>
      </c>
      <c r="S181" s="118">
        <f>'4'!S55</f>
        <v>0</v>
      </c>
      <c r="T181" s="118">
        <f>'4'!T55</f>
        <v>0</v>
      </c>
      <c r="U181" s="167"/>
      <c r="V181"/>
    </row>
    <row r="182" spans="3:22" s="57" customFormat="1">
      <c r="C182" s="113" t="str">
        <f t="shared" si="13"/>
        <v>Recruitment</v>
      </c>
      <c r="D182" s="27"/>
      <c r="E182" s="27" t="s">
        <v>27</v>
      </c>
      <c r="H182" s="118">
        <f>'4'!H56</f>
        <v>0</v>
      </c>
      <c r="I182" s="118">
        <f>'4'!I56</f>
        <v>0</v>
      </c>
      <c r="J182" s="118">
        <f>'4'!J56</f>
        <v>0</v>
      </c>
      <c r="K182" s="118">
        <f>'4'!K56</f>
        <v>0</v>
      </c>
      <c r="L182" s="118">
        <f>'4'!L56</f>
        <v>0</v>
      </c>
      <c r="M182" s="118">
        <f>'4'!M56</f>
        <v>0</v>
      </c>
      <c r="N182" s="118">
        <f>'4'!N56</f>
        <v>0</v>
      </c>
      <c r="O182" s="118">
        <f>'4'!O56</f>
        <v>0</v>
      </c>
      <c r="P182" s="118">
        <f>'4'!P56</f>
        <v>0</v>
      </c>
      <c r="Q182" s="118">
        <f>'4'!Q56</f>
        <v>0</v>
      </c>
      <c r="R182" s="118">
        <f>'4'!R56</f>
        <v>0</v>
      </c>
      <c r="S182" s="118">
        <f>'4'!S56</f>
        <v>0</v>
      </c>
      <c r="T182" s="118">
        <f>'4'!T56</f>
        <v>0</v>
      </c>
      <c r="U182" s="167"/>
      <c r="V182"/>
    </row>
    <row r="183" spans="3:22" s="57" customFormat="1">
      <c r="C183" s="113" t="str">
        <f t="shared" si="13"/>
        <v>Accommodation</v>
      </c>
      <c r="D183" s="27"/>
      <c r="E183" s="27" t="s">
        <v>27</v>
      </c>
      <c r="H183" s="118">
        <f>'4'!H57</f>
        <v>0</v>
      </c>
      <c r="I183" s="118">
        <f>'4'!I57</f>
        <v>0</v>
      </c>
      <c r="J183" s="118">
        <f>'4'!J57</f>
        <v>0</v>
      </c>
      <c r="K183" s="118">
        <f>'4'!K57</f>
        <v>0</v>
      </c>
      <c r="L183" s="118">
        <f>'4'!L57</f>
        <v>0</v>
      </c>
      <c r="M183" s="118">
        <f>'4'!M57</f>
        <v>0</v>
      </c>
      <c r="N183" s="118">
        <f>'4'!N57</f>
        <v>0</v>
      </c>
      <c r="O183" s="118">
        <f>'4'!O57</f>
        <v>0</v>
      </c>
      <c r="P183" s="118">
        <f>'4'!P57</f>
        <v>0</v>
      </c>
      <c r="Q183" s="118">
        <f>'4'!Q57</f>
        <v>0</v>
      </c>
      <c r="R183" s="118">
        <f>'4'!R57</f>
        <v>0</v>
      </c>
      <c r="S183" s="118">
        <f>'4'!S57</f>
        <v>0</v>
      </c>
      <c r="T183" s="118">
        <f>'4'!T57</f>
        <v>0</v>
      </c>
      <c r="U183" s="167"/>
      <c r="V183"/>
    </row>
    <row r="184" spans="3:22" s="57" customFormat="1">
      <c r="C184" s="113" t="str">
        <f t="shared" si="13"/>
        <v>External services</v>
      </c>
      <c r="D184" s="27"/>
      <c r="E184" s="27" t="s">
        <v>27</v>
      </c>
      <c r="H184" s="118">
        <f>'4'!H58</f>
        <v>0</v>
      </c>
      <c r="I184" s="118">
        <f>'4'!I58</f>
        <v>0</v>
      </c>
      <c r="J184" s="118">
        <f>'4'!J58</f>
        <v>0</v>
      </c>
      <c r="K184" s="118">
        <f>'4'!K58</f>
        <v>0</v>
      </c>
      <c r="L184" s="118">
        <f>'4'!L58</f>
        <v>0</v>
      </c>
      <c r="M184" s="118">
        <f>'4'!M58</f>
        <v>0</v>
      </c>
      <c r="N184" s="118">
        <f>'4'!N58</f>
        <v>0</v>
      </c>
      <c r="O184" s="118">
        <f>'4'!O58</f>
        <v>0</v>
      </c>
      <c r="P184" s="118">
        <f>'4'!P58</f>
        <v>0</v>
      </c>
      <c r="Q184" s="118">
        <f>'4'!Q58</f>
        <v>0</v>
      </c>
      <c r="R184" s="118">
        <f>'4'!R58</f>
        <v>0</v>
      </c>
      <c r="S184" s="118">
        <f>'4'!S58</f>
        <v>0</v>
      </c>
      <c r="T184" s="118">
        <f>'4'!T58</f>
        <v>0</v>
      </c>
      <c r="U184" s="167"/>
      <c r="V184"/>
    </row>
    <row r="185" spans="3:22" s="57" customFormat="1">
      <c r="C185" s="113" t="str">
        <f t="shared" ref="C185:C216" si="14">C57</f>
        <v>Internal services</v>
      </c>
      <c r="D185" s="27"/>
      <c r="E185" s="27" t="s">
        <v>27</v>
      </c>
      <c r="H185" s="118">
        <f>'4'!H59</f>
        <v>0</v>
      </c>
      <c r="I185" s="118">
        <f>'4'!I59</f>
        <v>0</v>
      </c>
      <c r="J185" s="118">
        <f>'4'!J59</f>
        <v>0</v>
      </c>
      <c r="K185" s="118">
        <f>'4'!K59</f>
        <v>0</v>
      </c>
      <c r="L185" s="118">
        <f>'4'!L59</f>
        <v>0</v>
      </c>
      <c r="M185" s="118">
        <f>'4'!M59</f>
        <v>0</v>
      </c>
      <c r="N185" s="118">
        <f>'4'!N59</f>
        <v>0</v>
      </c>
      <c r="O185" s="118">
        <f>'4'!O59</f>
        <v>0</v>
      </c>
      <c r="P185" s="118">
        <f>'4'!P59</f>
        <v>0</v>
      </c>
      <c r="Q185" s="118">
        <f>'4'!Q59</f>
        <v>0</v>
      </c>
      <c r="R185" s="118">
        <f>'4'!R59</f>
        <v>0</v>
      </c>
      <c r="S185" s="118">
        <f>'4'!S59</f>
        <v>0</v>
      </c>
      <c r="T185" s="118">
        <f>'4'!T59</f>
        <v>0</v>
      </c>
      <c r="U185" s="167"/>
      <c r="V185"/>
    </row>
    <row r="186" spans="3:22" s="57" customFormat="1">
      <c r="C186" s="113" t="str">
        <f t="shared" si="14"/>
        <v>Service management</v>
      </c>
      <c r="D186" s="27"/>
      <c r="E186" s="27" t="s">
        <v>27</v>
      </c>
      <c r="H186" s="118">
        <f>'4'!H60</f>
        <v>0</v>
      </c>
      <c r="I186" s="118">
        <f>'4'!I60</f>
        <v>0</v>
      </c>
      <c r="J186" s="118">
        <f>'4'!J60</f>
        <v>0</v>
      </c>
      <c r="K186" s="118">
        <f>'4'!K60</f>
        <v>0</v>
      </c>
      <c r="L186" s="118">
        <f>'4'!L60</f>
        <v>0</v>
      </c>
      <c r="M186" s="118">
        <f>'4'!M60</f>
        <v>0</v>
      </c>
      <c r="N186" s="118">
        <f>'4'!N60</f>
        <v>0</v>
      </c>
      <c r="O186" s="118">
        <f>'4'!O60</f>
        <v>0</v>
      </c>
      <c r="P186" s="118">
        <f>'4'!P60</f>
        <v>0</v>
      </c>
      <c r="Q186" s="118">
        <f>'4'!Q60</f>
        <v>0</v>
      </c>
      <c r="R186" s="118">
        <f>'4'!R60</f>
        <v>0</v>
      </c>
      <c r="S186" s="118">
        <f>'4'!S60</f>
        <v>0</v>
      </c>
      <c r="T186" s="118">
        <f>'4'!T60</f>
        <v>0</v>
      </c>
      <c r="U186" s="167"/>
      <c r="V186"/>
    </row>
    <row r="187" spans="3:22" s="94" customFormat="1">
      <c r="C187" s="113" t="str">
        <f t="shared" si="14"/>
        <v>Transition</v>
      </c>
      <c r="E187" s="27" t="s">
        <v>27</v>
      </c>
      <c r="H187" s="118">
        <f>'4'!H61</f>
        <v>0</v>
      </c>
      <c r="I187" s="118">
        <f>'4'!I61</f>
        <v>0</v>
      </c>
      <c r="J187" s="118">
        <f>'4'!J61</f>
        <v>0</v>
      </c>
      <c r="K187" s="118">
        <f>'4'!K61</f>
        <v>0</v>
      </c>
      <c r="L187" s="118">
        <f>'4'!L61</f>
        <v>0</v>
      </c>
      <c r="M187" s="118">
        <f>'4'!M61</f>
        <v>0</v>
      </c>
      <c r="N187" s="118">
        <f>'4'!N61</f>
        <v>0</v>
      </c>
      <c r="O187" s="118">
        <f>'4'!O61</f>
        <v>0</v>
      </c>
      <c r="P187" s="118">
        <f>'4'!P61</f>
        <v>0</v>
      </c>
      <c r="Q187" s="118">
        <f>'4'!Q61</f>
        <v>0</v>
      </c>
      <c r="R187" s="118">
        <f>'4'!R61</f>
        <v>0</v>
      </c>
      <c r="S187" s="118">
        <f>'4'!S61</f>
        <v>0</v>
      </c>
      <c r="T187" s="118">
        <f>'4'!T61</f>
        <v>0</v>
      </c>
      <c r="U187" s="167"/>
      <c r="V187"/>
    </row>
    <row r="188" spans="3:22" s="94" customFormat="1">
      <c r="C188" s="113" t="str">
        <f t="shared" si="14"/>
        <v>Impact assessments</v>
      </c>
      <c r="E188" s="27" t="s">
        <v>27</v>
      </c>
      <c r="H188" s="118">
        <f>'4'!H62</f>
        <v>0</v>
      </c>
      <c r="I188" s="118">
        <f>'4'!I62</f>
        <v>0</v>
      </c>
      <c r="J188" s="118">
        <f>'4'!J62</f>
        <v>0</v>
      </c>
      <c r="K188" s="118">
        <f>'4'!K62</f>
        <v>0</v>
      </c>
      <c r="L188" s="118">
        <f>'4'!L62</f>
        <v>0</v>
      </c>
      <c r="M188" s="118">
        <f>'4'!M62</f>
        <v>0</v>
      </c>
      <c r="N188" s="118">
        <f>'4'!N62</f>
        <v>0</v>
      </c>
      <c r="O188" s="118">
        <f>'4'!O62</f>
        <v>0</v>
      </c>
      <c r="P188" s="118">
        <f>'4'!P62</f>
        <v>0</v>
      </c>
      <c r="Q188" s="118">
        <f>'4'!Q62</f>
        <v>0</v>
      </c>
      <c r="R188" s="118">
        <f>'4'!R62</f>
        <v>0</v>
      </c>
      <c r="S188" s="118">
        <f>'4'!S62</f>
        <v>0</v>
      </c>
      <c r="T188" s="118">
        <f>'4'!T62</f>
        <v>0</v>
      </c>
      <c r="U188" s="167"/>
      <c r="V188"/>
    </row>
    <row r="189" spans="3:22" s="94" customFormat="1">
      <c r="C189" s="113" t="str">
        <f t="shared" si="14"/>
        <v>Spare - Please specify</v>
      </c>
      <c r="D189" s="27"/>
      <c r="E189" s="27" t="s">
        <v>27</v>
      </c>
      <c r="H189" s="118">
        <f>'4'!H63</f>
        <v>0</v>
      </c>
      <c r="I189" s="118">
        <f>'4'!I63</f>
        <v>0</v>
      </c>
      <c r="J189" s="118">
        <f>'4'!J63</f>
        <v>0</v>
      </c>
      <c r="K189" s="118">
        <f>'4'!K63</f>
        <v>0</v>
      </c>
      <c r="L189" s="118">
        <f>'4'!L63</f>
        <v>0</v>
      </c>
      <c r="M189" s="118">
        <f>'4'!M63</f>
        <v>0</v>
      </c>
      <c r="N189" s="118">
        <f>'4'!N63</f>
        <v>0</v>
      </c>
      <c r="O189" s="118">
        <f>'4'!O63</f>
        <v>0</v>
      </c>
      <c r="P189" s="118">
        <f>'4'!P63</f>
        <v>0</v>
      </c>
      <c r="Q189" s="118">
        <f>'4'!Q63</f>
        <v>0</v>
      </c>
      <c r="R189" s="118">
        <f>'4'!R63</f>
        <v>0</v>
      </c>
      <c r="S189" s="118">
        <f>'4'!S63</f>
        <v>0</v>
      </c>
      <c r="T189" s="118">
        <f>'4'!T63</f>
        <v>0</v>
      </c>
      <c r="U189" s="167"/>
      <c r="V189"/>
    </row>
    <row r="190" spans="3:22" s="94" customFormat="1">
      <c r="C190" s="113" t="str">
        <f t="shared" si="14"/>
        <v>Spare - Please specify</v>
      </c>
      <c r="D190" s="27"/>
      <c r="E190" s="27" t="s">
        <v>27</v>
      </c>
      <c r="H190" s="118">
        <f>'4'!H64</f>
        <v>0</v>
      </c>
      <c r="I190" s="118">
        <f>'4'!I64</f>
        <v>0</v>
      </c>
      <c r="J190" s="118">
        <f>'4'!J64</f>
        <v>0</v>
      </c>
      <c r="K190" s="118">
        <f>'4'!K64</f>
        <v>0</v>
      </c>
      <c r="L190" s="118">
        <f>'4'!L64</f>
        <v>0</v>
      </c>
      <c r="M190" s="118">
        <f>'4'!M64</f>
        <v>0</v>
      </c>
      <c r="N190" s="118">
        <f>'4'!N64</f>
        <v>0</v>
      </c>
      <c r="O190" s="118">
        <f>'4'!O64</f>
        <v>0</v>
      </c>
      <c r="P190" s="118">
        <f>'4'!P64</f>
        <v>0</v>
      </c>
      <c r="Q190" s="118">
        <f>'4'!Q64</f>
        <v>0</v>
      </c>
      <c r="R190" s="118">
        <f>'4'!R64</f>
        <v>0</v>
      </c>
      <c r="S190" s="118">
        <f>'4'!S64</f>
        <v>0</v>
      </c>
      <c r="T190" s="118">
        <f>'4'!T64</f>
        <v>0</v>
      </c>
      <c r="U190" s="167"/>
      <c r="V190"/>
    </row>
    <row r="191" spans="3:22" s="94" customFormat="1">
      <c r="C191" s="113" t="str">
        <f t="shared" si="14"/>
        <v>Spare - Please specify</v>
      </c>
      <c r="D191" s="27"/>
      <c r="E191" s="27" t="s">
        <v>27</v>
      </c>
      <c r="H191" s="118">
        <f>'4'!H65</f>
        <v>0</v>
      </c>
      <c r="I191" s="118">
        <f>'4'!I65</f>
        <v>0</v>
      </c>
      <c r="J191" s="118">
        <f>'4'!J65</f>
        <v>0</v>
      </c>
      <c r="K191" s="118">
        <f>'4'!K65</f>
        <v>0</v>
      </c>
      <c r="L191" s="118">
        <f>'4'!L65</f>
        <v>0</v>
      </c>
      <c r="M191" s="118">
        <f>'4'!M65</f>
        <v>0</v>
      </c>
      <c r="N191" s="118">
        <f>'4'!N65</f>
        <v>0</v>
      </c>
      <c r="O191" s="118">
        <f>'4'!O65</f>
        <v>0</v>
      </c>
      <c r="P191" s="118">
        <f>'4'!P65</f>
        <v>0</v>
      </c>
      <c r="Q191" s="118">
        <f>'4'!Q65</f>
        <v>0</v>
      </c>
      <c r="R191" s="118">
        <f>'4'!R65</f>
        <v>0</v>
      </c>
      <c r="S191" s="118">
        <f>'4'!S65</f>
        <v>0</v>
      </c>
      <c r="T191" s="118">
        <f>'4'!T65</f>
        <v>0</v>
      </c>
      <c r="U191" s="167"/>
      <c r="V191"/>
    </row>
    <row r="192" spans="3:22" s="94" customFormat="1">
      <c r="C192" s="186" t="str">
        <f t="shared" si="14"/>
        <v>Commercial</v>
      </c>
      <c r="D192" s="27"/>
      <c r="E192" s="27" t="s">
        <v>27</v>
      </c>
      <c r="H192" s="118">
        <f>'4'!H66</f>
        <v>0</v>
      </c>
      <c r="I192" s="118">
        <f>'4'!I66</f>
        <v>0</v>
      </c>
      <c r="J192" s="118">
        <f>'4'!J66</f>
        <v>0</v>
      </c>
      <c r="K192" s="118">
        <f>'4'!K66</f>
        <v>0</v>
      </c>
      <c r="L192" s="118">
        <f>'4'!L66</f>
        <v>0</v>
      </c>
      <c r="M192" s="118">
        <f>'4'!M66</f>
        <v>0</v>
      </c>
      <c r="N192" s="118">
        <f>'4'!N66</f>
        <v>0</v>
      </c>
      <c r="O192" s="118">
        <f>'4'!O66</f>
        <v>0</v>
      </c>
      <c r="P192" s="118">
        <f>'4'!P66</f>
        <v>0</v>
      </c>
      <c r="Q192" s="118">
        <f>'4'!Q66</f>
        <v>0</v>
      </c>
      <c r="R192" s="118">
        <f>'4'!R66</f>
        <v>0</v>
      </c>
      <c r="S192" s="118">
        <f>'4'!S66</f>
        <v>0</v>
      </c>
      <c r="T192" s="118">
        <f>'4'!T66</f>
        <v>0</v>
      </c>
      <c r="U192" s="167"/>
      <c r="V192"/>
    </row>
    <row r="193" spans="3:22" s="94" customFormat="1">
      <c r="C193" s="113" t="str">
        <f t="shared" si="14"/>
        <v>Payroll costs</v>
      </c>
      <c r="D193" s="27"/>
      <c r="E193" s="27" t="s">
        <v>27</v>
      </c>
      <c r="H193" s="118">
        <f>'4'!H67</f>
        <v>0</v>
      </c>
      <c r="I193" s="118">
        <f>'4'!I67</f>
        <v>0</v>
      </c>
      <c r="J193" s="118">
        <f>'4'!J67</f>
        <v>0</v>
      </c>
      <c r="K193" s="118">
        <f>'4'!K67</f>
        <v>0</v>
      </c>
      <c r="L193" s="118">
        <f>'4'!L67</f>
        <v>0</v>
      </c>
      <c r="M193" s="118">
        <f>'4'!M67</f>
        <v>0</v>
      </c>
      <c r="N193" s="118">
        <f>'4'!N67</f>
        <v>0</v>
      </c>
      <c r="O193" s="118">
        <f>'4'!O67</f>
        <v>0</v>
      </c>
      <c r="P193" s="118">
        <f>'4'!P67</f>
        <v>0</v>
      </c>
      <c r="Q193" s="118">
        <f>'4'!Q67</f>
        <v>0</v>
      </c>
      <c r="R193" s="118">
        <f>'4'!R67</f>
        <v>0</v>
      </c>
      <c r="S193" s="118">
        <f>'4'!S67</f>
        <v>0</v>
      </c>
      <c r="T193" s="118">
        <f>'4'!T67</f>
        <v>0</v>
      </c>
      <c r="U193" s="167"/>
      <c r="V193"/>
    </row>
    <row r="194" spans="3:22" s="94" customFormat="1">
      <c r="C194" s="113" t="str">
        <f t="shared" si="14"/>
        <v>Non-payroll costs</v>
      </c>
      <c r="D194" s="27"/>
      <c r="E194" s="27" t="s">
        <v>27</v>
      </c>
      <c r="H194" s="118">
        <f>'4'!H68</f>
        <v>0</v>
      </c>
      <c r="I194" s="118">
        <f>'4'!I68</f>
        <v>0</v>
      </c>
      <c r="J194" s="118">
        <f>'4'!J68</f>
        <v>0</v>
      </c>
      <c r="K194" s="118">
        <f>'4'!K68</f>
        <v>0</v>
      </c>
      <c r="L194" s="118">
        <f>'4'!L68</f>
        <v>0</v>
      </c>
      <c r="M194" s="118">
        <f>'4'!M68</f>
        <v>0</v>
      </c>
      <c r="N194" s="118">
        <f>'4'!N68</f>
        <v>0</v>
      </c>
      <c r="O194" s="118">
        <f>'4'!O68</f>
        <v>0</v>
      </c>
      <c r="P194" s="118">
        <f>'4'!P68</f>
        <v>0</v>
      </c>
      <c r="Q194" s="118">
        <f>'4'!Q68</f>
        <v>0</v>
      </c>
      <c r="R194" s="118">
        <f>'4'!R68</f>
        <v>0</v>
      </c>
      <c r="S194" s="118">
        <f>'4'!S68</f>
        <v>0</v>
      </c>
      <c r="T194" s="118">
        <f>'4'!T68</f>
        <v>0</v>
      </c>
      <c r="U194" s="167"/>
      <c r="V194"/>
    </row>
    <row r="195" spans="3:22" s="94" customFormat="1">
      <c r="C195" s="113" t="str">
        <f t="shared" si="14"/>
        <v>Recruitment</v>
      </c>
      <c r="D195" s="27"/>
      <c r="E195" s="27" t="s">
        <v>27</v>
      </c>
      <c r="H195" s="118">
        <f>'4'!H69</f>
        <v>0</v>
      </c>
      <c r="I195" s="118">
        <f>'4'!I69</f>
        <v>0</v>
      </c>
      <c r="J195" s="118">
        <f>'4'!J69</f>
        <v>0</v>
      </c>
      <c r="K195" s="118">
        <f>'4'!K69</f>
        <v>0</v>
      </c>
      <c r="L195" s="118">
        <f>'4'!L69</f>
        <v>0</v>
      </c>
      <c r="M195" s="118">
        <f>'4'!M69</f>
        <v>0</v>
      </c>
      <c r="N195" s="118">
        <f>'4'!N69</f>
        <v>0</v>
      </c>
      <c r="O195" s="118">
        <f>'4'!O69</f>
        <v>0</v>
      </c>
      <c r="P195" s="118">
        <f>'4'!P69</f>
        <v>0</v>
      </c>
      <c r="Q195" s="118">
        <f>'4'!Q69</f>
        <v>0</v>
      </c>
      <c r="R195" s="118">
        <f>'4'!R69</f>
        <v>0</v>
      </c>
      <c r="S195" s="118">
        <f>'4'!S69</f>
        <v>0</v>
      </c>
      <c r="T195" s="118">
        <f>'4'!T69</f>
        <v>0</v>
      </c>
      <c r="U195" s="167"/>
      <c r="V195"/>
    </row>
    <row r="196" spans="3:22" s="94" customFormat="1">
      <c r="C196" s="113" t="str">
        <f t="shared" si="14"/>
        <v>Accommodation</v>
      </c>
      <c r="D196" s="27"/>
      <c r="E196" s="27" t="s">
        <v>27</v>
      </c>
      <c r="H196" s="118">
        <f>'4'!H70</f>
        <v>0</v>
      </c>
      <c r="I196" s="118">
        <f>'4'!I70</f>
        <v>0</v>
      </c>
      <c r="J196" s="118">
        <f>'4'!J70</f>
        <v>0</v>
      </c>
      <c r="K196" s="118">
        <f>'4'!K70</f>
        <v>0</v>
      </c>
      <c r="L196" s="118">
        <f>'4'!L70</f>
        <v>0</v>
      </c>
      <c r="M196" s="118">
        <f>'4'!M70</f>
        <v>0</v>
      </c>
      <c r="N196" s="118">
        <f>'4'!N70</f>
        <v>0</v>
      </c>
      <c r="O196" s="118">
        <f>'4'!O70</f>
        <v>0</v>
      </c>
      <c r="P196" s="118">
        <f>'4'!P70</f>
        <v>0</v>
      </c>
      <c r="Q196" s="118">
        <f>'4'!Q70</f>
        <v>0</v>
      </c>
      <c r="R196" s="118">
        <f>'4'!R70</f>
        <v>0</v>
      </c>
      <c r="S196" s="118">
        <f>'4'!S70</f>
        <v>0</v>
      </c>
      <c r="T196" s="118">
        <f>'4'!T70</f>
        <v>0</v>
      </c>
      <c r="U196" s="167"/>
      <c r="V196"/>
    </row>
    <row r="197" spans="3:22" s="94" customFormat="1">
      <c r="C197" s="113" t="str">
        <f t="shared" si="14"/>
        <v>External services</v>
      </c>
      <c r="D197" s="27"/>
      <c r="E197" s="27" t="s">
        <v>27</v>
      </c>
      <c r="H197" s="118">
        <f>'4'!H71</f>
        <v>0</v>
      </c>
      <c r="I197" s="118">
        <f>'4'!I71</f>
        <v>0</v>
      </c>
      <c r="J197" s="118">
        <f>'4'!J71</f>
        <v>0</v>
      </c>
      <c r="K197" s="118">
        <f>'4'!K71</f>
        <v>0</v>
      </c>
      <c r="L197" s="118">
        <f>'4'!L71</f>
        <v>0</v>
      </c>
      <c r="M197" s="118">
        <f>'4'!M71</f>
        <v>0</v>
      </c>
      <c r="N197" s="118">
        <f>'4'!N71</f>
        <v>0</v>
      </c>
      <c r="O197" s="118">
        <f>'4'!O71</f>
        <v>0</v>
      </c>
      <c r="P197" s="118">
        <f>'4'!P71</f>
        <v>0</v>
      </c>
      <c r="Q197" s="118">
        <f>'4'!Q71</f>
        <v>0</v>
      </c>
      <c r="R197" s="118">
        <f>'4'!R71</f>
        <v>0</v>
      </c>
      <c r="S197" s="118">
        <f>'4'!S71</f>
        <v>0</v>
      </c>
      <c r="T197" s="118">
        <f>'4'!T71</f>
        <v>0</v>
      </c>
      <c r="U197" s="167"/>
      <c r="V197"/>
    </row>
    <row r="198" spans="3:22" s="94" customFormat="1">
      <c r="C198" s="113" t="str">
        <f t="shared" si="14"/>
        <v>Internal services</v>
      </c>
      <c r="D198" s="27"/>
      <c r="E198" s="27" t="s">
        <v>27</v>
      </c>
      <c r="H198" s="118">
        <f>'4'!H72</f>
        <v>0</v>
      </c>
      <c r="I198" s="118">
        <f>'4'!I72</f>
        <v>0</v>
      </c>
      <c r="J198" s="118">
        <f>'4'!J72</f>
        <v>0</v>
      </c>
      <c r="K198" s="118">
        <f>'4'!K72</f>
        <v>0</v>
      </c>
      <c r="L198" s="118">
        <f>'4'!L72</f>
        <v>0</v>
      </c>
      <c r="M198" s="118">
        <f>'4'!M72</f>
        <v>0</v>
      </c>
      <c r="N198" s="118">
        <f>'4'!N72</f>
        <v>0</v>
      </c>
      <c r="O198" s="118">
        <f>'4'!O72</f>
        <v>0</v>
      </c>
      <c r="P198" s="118">
        <f>'4'!P72</f>
        <v>0</v>
      </c>
      <c r="Q198" s="118">
        <f>'4'!Q72</f>
        <v>0</v>
      </c>
      <c r="R198" s="118">
        <f>'4'!R72</f>
        <v>0</v>
      </c>
      <c r="S198" s="118">
        <f>'4'!S72</f>
        <v>0</v>
      </c>
      <c r="T198" s="118">
        <f>'4'!T72</f>
        <v>0</v>
      </c>
      <c r="U198" s="167"/>
      <c r="V198"/>
    </row>
    <row r="199" spans="3:22" s="94" customFormat="1">
      <c r="C199" s="113" t="str">
        <f t="shared" si="14"/>
        <v>Service management</v>
      </c>
      <c r="D199" s="27"/>
      <c r="E199" s="27" t="s">
        <v>27</v>
      </c>
      <c r="H199" s="118">
        <f>'4'!H73</f>
        <v>0</v>
      </c>
      <c r="I199" s="118">
        <f>'4'!I73</f>
        <v>0</v>
      </c>
      <c r="J199" s="118">
        <f>'4'!J73</f>
        <v>0</v>
      </c>
      <c r="K199" s="118">
        <f>'4'!K73</f>
        <v>0</v>
      </c>
      <c r="L199" s="118">
        <f>'4'!L73</f>
        <v>0</v>
      </c>
      <c r="M199" s="118">
        <f>'4'!M73</f>
        <v>0</v>
      </c>
      <c r="N199" s="118">
        <f>'4'!N73</f>
        <v>0</v>
      </c>
      <c r="O199" s="118">
        <f>'4'!O73</f>
        <v>0</v>
      </c>
      <c r="P199" s="118">
        <f>'4'!P73</f>
        <v>0</v>
      </c>
      <c r="Q199" s="118">
        <f>'4'!Q73</f>
        <v>0</v>
      </c>
      <c r="R199" s="118">
        <f>'4'!R73</f>
        <v>0</v>
      </c>
      <c r="S199" s="118">
        <f>'4'!S73</f>
        <v>0</v>
      </c>
      <c r="T199" s="118">
        <f>'4'!T73</f>
        <v>0</v>
      </c>
      <c r="U199" s="167"/>
      <c r="V199"/>
    </row>
    <row r="200" spans="3:22" s="94" customFormat="1">
      <c r="C200" s="113" t="str">
        <f t="shared" si="14"/>
        <v>Transition</v>
      </c>
      <c r="D200" s="66"/>
      <c r="E200" s="27" t="s">
        <v>27</v>
      </c>
      <c r="H200" s="118">
        <f>'4'!H74</f>
        <v>0</v>
      </c>
      <c r="I200" s="118">
        <f>'4'!I74</f>
        <v>0</v>
      </c>
      <c r="J200" s="118">
        <f>'4'!J74</f>
        <v>0</v>
      </c>
      <c r="K200" s="118">
        <f>'4'!K74</f>
        <v>0</v>
      </c>
      <c r="L200" s="118">
        <f>'4'!L74</f>
        <v>0</v>
      </c>
      <c r="M200" s="118">
        <f>'4'!M74</f>
        <v>0</v>
      </c>
      <c r="N200" s="118">
        <f>'4'!N74</f>
        <v>0</v>
      </c>
      <c r="O200" s="118">
        <f>'4'!O74</f>
        <v>0</v>
      </c>
      <c r="P200" s="118">
        <f>'4'!P74</f>
        <v>0</v>
      </c>
      <c r="Q200" s="118">
        <f>'4'!Q74</f>
        <v>0</v>
      </c>
      <c r="R200" s="118">
        <f>'4'!R74</f>
        <v>0</v>
      </c>
      <c r="S200" s="118">
        <f>'4'!S74</f>
        <v>0</v>
      </c>
      <c r="T200" s="118">
        <f>'4'!T74</f>
        <v>0</v>
      </c>
      <c r="U200" s="167"/>
      <c r="V200"/>
    </row>
    <row r="201" spans="3:22" s="57" customFormat="1">
      <c r="C201" s="113" t="str">
        <f t="shared" si="14"/>
        <v>Impact assessments</v>
      </c>
      <c r="D201" s="27"/>
      <c r="E201" s="27" t="s">
        <v>27</v>
      </c>
      <c r="H201" s="118">
        <f>'4'!H75</f>
        <v>0</v>
      </c>
      <c r="I201" s="118">
        <f>'4'!I75</f>
        <v>0</v>
      </c>
      <c r="J201" s="118">
        <f>'4'!J75</f>
        <v>0</v>
      </c>
      <c r="K201" s="118">
        <f>'4'!K75</f>
        <v>0</v>
      </c>
      <c r="L201" s="118">
        <f>'4'!L75</f>
        <v>0</v>
      </c>
      <c r="M201" s="118">
        <f>'4'!M75</f>
        <v>0</v>
      </c>
      <c r="N201" s="118">
        <f>'4'!N75</f>
        <v>0</v>
      </c>
      <c r="O201" s="118">
        <f>'4'!O75</f>
        <v>0</v>
      </c>
      <c r="P201" s="118">
        <f>'4'!P75</f>
        <v>0</v>
      </c>
      <c r="Q201" s="118">
        <f>'4'!Q75</f>
        <v>0</v>
      </c>
      <c r="R201" s="118">
        <f>'4'!R75</f>
        <v>0</v>
      </c>
      <c r="S201" s="118">
        <f>'4'!S75</f>
        <v>0</v>
      </c>
      <c r="T201" s="118">
        <f>'4'!T75</f>
        <v>0</v>
      </c>
      <c r="U201" s="167"/>
      <c r="V201"/>
    </row>
    <row r="202" spans="3:22" s="94" customFormat="1">
      <c r="C202" s="113" t="str">
        <f t="shared" si="14"/>
        <v>Spare - Please specify</v>
      </c>
      <c r="D202" s="27"/>
      <c r="E202" s="27" t="s">
        <v>27</v>
      </c>
      <c r="H202" s="118">
        <f>'4'!H76</f>
        <v>0</v>
      </c>
      <c r="I202" s="118">
        <f>'4'!I76</f>
        <v>0</v>
      </c>
      <c r="J202" s="118">
        <f>'4'!J76</f>
        <v>0</v>
      </c>
      <c r="K202" s="118">
        <f>'4'!K76</f>
        <v>0</v>
      </c>
      <c r="L202" s="118">
        <f>'4'!L76</f>
        <v>0</v>
      </c>
      <c r="M202" s="118">
        <f>'4'!M76</f>
        <v>0</v>
      </c>
      <c r="N202" s="118">
        <f>'4'!N76</f>
        <v>0</v>
      </c>
      <c r="O202" s="118">
        <f>'4'!O76</f>
        <v>0</v>
      </c>
      <c r="P202" s="118">
        <f>'4'!P76</f>
        <v>0</v>
      </c>
      <c r="Q202" s="118">
        <f>'4'!Q76</f>
        <v>0</v>
      </c>
      <c r="R202" s="118">
        <f>'4'!R76</f>
        <v>0</v>
      </c>
      <c r="S202" s="118">
        <f>'4'!S76</f>
        <v>0</v>
      </c>
      <c r="T202" s="118">
        <f>'4'!T76</f>
        <v>0</v>
      </c>
      <c r="U202" s="167"/>
      <c r="V202"/>
    </row>
    <row r="203" spans="3:22" s="94" customFormat="1">
      <c r="C203" s="113" t="str">
        <f t="shared" si="14"/>
        <v>Spare - Please specify</v>
      </c>
      <c r="D203" s="27"/>
      <c r="E203" s="27" t="s">
        <v>27</v>
      </c>
      <c r="H203" s="118">
        <f>'4'!H77</f>
        <v>0</v>
      </c>
      <c r="I203" s="118">
        <f>'4'!I77</f>
        <v>0</v>
      </c>
      <c r="J203" s="118">
        <f>'4'!J77</f>
        <v>0</v>
      </c>
      <c r="K203" s="118">
        <f>'4'!K77</f>
        <v>0</v>
      </c>
      <c r="L203" s="118">
        <f>'4'!L77</f>
        <v>0</v>
      </c>
      <c r="M203" s="118">
        <f>'4'!M77</f>
        <v>0</v>
      </c>
      <c r="N203" s="118">
        <f>'4'!N77</f>
        <v>0</v>
      </c>
      <c r="O203" s="118">
        <f>'4'!O77</f>
        <v>0</v>
      </c>
      <c r="P203" s="118">
        <f>'4'!P77</f>
        <v>0</v>
      </c>
      <c r="Q203" s="118">
        <f>'4'!Q77</f>
        <v>0</v>
      </c>
      <c r="R203" s="118">
        <f>'4'!R77</f>
        <v>0</v>
      </c>
      <c r="S203" s="118">
        <f>'4'!S77</f>
        <v>0</v>
      </c>
      <c r="T203" s="118">
        <f>'4'!T77</f>
        <v>0</v>
      </c>
      <c r="U203" s="167"/>
      <c r="V203"/>
    </row>
    <row r="204" spans="3:22" s="94" customFormat="1">
      <c r="C204" s="113" t="str">
        <f t="shared" si="14"/>
        <v>Spare - Please specify</v>
      </c>
      <c r="D204" s="27"/>
      <c r="E204" s="27" t="s">
        <v>27</v>
      </c>
      <c r="H204" s="118">
        <f>'4'!H78</f>
        <v>0</v>
      </c>
      <c r="I204" s="118">
        <f>'4'!I78</f>
        <v>0</v>
      </c>
      <c r="J204" s="118">
        <f>'4'!J78</f>
        <v>0</v>
      </c>
      <c r="K204" s="118">
        <f>'4'!K78</f>
        <v>0</v>
      </c>
      <c r="L204" s="118">
        <f>'4'!L78</f>
        <v>0</v>
      </c>
      <c r="M204" s="118">
        <f>'4'!M78</f>
        <v>0</v>
      </c>
      <c r="N204" s="118">
        <f>'4'!N78</f>
        <v>0</v>
      </c>
      <c r="O204" s="118">
        <f>'4'!O78</f>
        <v>0</v>
      </c>
      <c r="P204" s="118">
        <f>'4'!P78</f>
        <v>0</v>
      </c>
      <c r="Q204" s="118">
        <f>'4'!Q78</f>
        <v>0</v>
      </c>
      <c r="R204" s="118">
        <f>'4'!R78</f>
        <v>0</v>
      </c>
      <c r="S204" s="118">
        <f>'4'!S78</f>
        <v>0</v>
      </c>
      <c r="T204" s="118">
        <f>'4'!T78</f>
        <v>0</v>
      </c>
      <c r="U204" s="167"/>
      <c r="V204"/>
    </row>
    <row r="205" spans="3:22" s="94" customFormat="1">
      <c r="C205" s="186" t="str">
        <f t="shared" si="14"/>
        <v>Design &amp; Assurance</v>
      </c>
      <c r="D205" s="27"/>
      <c r="E205" s="27" t="s">
        <v>27</v>
      </c>
      <c r="H205" s="118">
        <f>'4'!H79</f>
        <v>0</v>
      </c>
      <c r="I205" s="118">
        <f>'4'!I79</f>
        <v>0</v>
      </c>
      <c r="J205" s="118">
        <f>'4'!J79</f>
        <v>0</v>
      </c>
      <c r="K205" s="118">
        <f>'4'!K79</f>
        <v>0</v>
      </c>
      <c r="L205" s="118">
        <f>'4'!L79</f>
        <v>0</v>
      </c>
      <c r="M205" s="118">
        <f>'4'!M79</f>
        <v>0</v>
      </c>
      <c r="N205" s="118">
        <f>'4'!N79</f>
        <v>0</v>
      </c>
      <c r="O205" s="118">
        <f>'4'!O79</f>
        <v>0</v>
      </c>
      <c r="P205" s="118">
        <f>'4'!P79</f>
        <v>0</v>
      </c>
      <c r="Q205" s="118">
        <f>'4'!Q79</f>
        <v>0</v>
      </c>
      <c r="R205" s="118">
        <f>'4'!R79</f>
        <v>0</v>
      </c>
      <c r="S205" s="118">
        <f>'4'!S79</f>
        <v>0</v>
      </c>
      <c r="T205" s="118">
        <f>'4'!T79</f>
        <v>0</v>
      </c>
      <c r="U205" s="167"/>
      <c r="V205"/>
    </row>
    <row r="206" spans="3:22" s="94" customFormat="1">
      <c r="C206" s="113" t="str">
        <f t="shared" si="14"/>
        <v>Payroll costs</v>
      </c>
      <c r="D206" s="27"/>
      <c r="E206" s="27" t="s">
        <v>27</v>
      </c>
      <c r="H206" s="118">
        <f>'4'!H80</f>
        <v>0</v>
      </c>
      <c r="I206" s="118">
        <f>'4'!I80</f>
        <v>0</v>
      </c>
      <c r="J206" s="118">
        <f>'4'!J80</f>
        <v>0</v>
      </c>
      <c r="K206" s="118">
        <f>'4'!K80</f>
        <v>0</v>
      </c>
      <c r="L206" s="118">
        <f>'4'!L80</f>
        <v>0</v>
      </c>
      <c r="M206" s="118">
        <f>'4'!M80</f>
        <v>0</v>
      </c>
      <c r="N206" s="118">
        <f>'4'!N80</f>
        <v>0</v>
      </c>
      <c r="O206" s="118">
        <f>'4'!O80</f>
        <v>0</v>
      </c>
      <c r="P206" s="118">
        <f>'4'!P80</f>
        <v>0</v>
      </c>
      <c r="Q206" s="118">
        <f>'4'!Q80</f>
        <v>0</v>
      </c>
      <c r="R206" s="118">
        <f>'4'!R80</f>
        <v>0</v>
      </c>
      <c r="S206" s="118">
        <f>'4'!S80</f>
        <v>0</v>
      </c>
      <c r="T206" s="118">
        <f>'4'!T80</f>
        <v>0</v>
      </c>
      <c r="U206" s="167"/>
      <c r="V206"/>
    </row>
    <row r="207" spans="3:22" s="94" customFormat="1">
      <c r="C207" s="113" t="str">
        <f t="shared" si="14"/>
        <v>Non-payroll costs</v>
      </c>
      <c r="D207" s="27"/>
      <c r="E207" s="27" t="s">
        <v>27</v>
      </c>
      <c r="H207" s="118">
        <f>'4'!H81</f>
        <v>0</v>
      </c>
      <c r="I207" s="118">
        <f>'4'!I81</f>
        <v>0</v>
      </c>
      <c r="J207" s="118">
        <f>'4'!J81</f>
        <v>0</v>
      </c>
      <c r="K207" s="118">
        <f>'4'!K81</f>
        <v>0</v>
      </c>
      <c r="L207" s="118">
        <f>'4'!L81</f>
        <v>0</v>
      </c>
      <c r="M207" s="118">
        <f>'4'!M81</f>
        <v>0</v>
      </c>
      <c r="N207" s="118">
        <f>'4'!N81</f>
        <v>0</v>
      </c>
      <c r="O207" s="118">
        <f>'4'!O81</f>
        <v>0</v>
      </c>
      <c r="P207" s="118">
        <f>'4'!P81</f>
        <v>0</v>
      </c>
      <c r="Q207" s="118">
        <f>'4'!Q81</f>
        <v>0</v>
      </c>
      <c r="R207" s="118">
        <f>'4'!R81</f>
        <v>0</v>
      </c>
      <c r="S207" s="118">
        <f>'4'!S81</f>
        <v>0</v>
      </c>
      <c r="T207" s="118">
        <f>'4'!T81</f>
        <v>0</v>
      </c>
      <c r="U207" s="167"/>
      <c r="V207"/>
    </row>
    <row r="208" spans="3:22" s="94" customFormat="1">
      <c r="C208" s="113" t="str">
        <f t="shared" si="14"/>
        <v>Recruitment</v>
      </c>
      <c r="D208" s="27"/>
      <c r="E208" s="27" t="s">
        <v>27</v>
      </c>
      <c r="H208" s="118">
        <f>'4'!H82</f>
        <v>0</v>
      </c>
      <c r="I208" s="118">
        <f>'4'!I82</f>
        <v>0</v>
      </c>
      <c r="J208" s="118">
        <f>'4'!J82</f>
        <v>0</v>
      </c>
      <c r="K208" s="118">
        <f>'4'!K82</f>
        <v>0</v>
      </c>
      <c r="L208" s="118">
        <f>'4'!L82</f>
        <v>0</v>
      </c>
      <c r="M208" s="118">
        <f>'4'!M82</f>
        <v>0</v>
      </c>
      <c r="N208" s="118">
        <f>'4'!N82</f>
        <v>0</v>
      </c>
      <c r="O208" s="118">
        <f>'4'!O82</f>
        <v>0</v>
      </c>
      <c r="P208" s="118">
        <f>'4'!P82</f>
        <v>0</v>
      </c>
      <c r="Q208" s="118">
        <f>'4'!Q82</f>
        <v>0</v>
      </c>
      <c r="R208" s="118">
        <f>'4'!R82</f>
        <v>0</v>
      </c>
      <c r="S208" s="118">
        <f>'4'!S82</f>
        <v>0</v>
      </c>
      <c r="T208" s="118">
        <f>'4'!T82</f>
        <v>0</v>
      </c>
      <c r="U208" s="167"/>
      <c r="V208"/>
    </row>
    <row r="209" spans="3:22" s="94" customFormat="1">
      <c r="C209" s="113" t="str">
        <f t="shared" si="14"/>
        <v>Accommodation</v>
      </c>
      <c r="D209" s="27"/>
      <c r="E209" s="27" t="s">
        <v>27</v>
      </c>
      <c r="H209" s="118">
        <f>'4'!H83</f>
        <v>0</v>
      </c>
      <c r="I209" s="118">
        <f>'4'!I83</f>
        <v>0</v>
      </c>
      <c r="J209" s="118">
        <f>'4'!J83</f>
        <v>0</v>
      </c>
      <c r="K209" s="118">
        <f>'4'!K83</f>
        <v>0</v>
      </c>
      <c r="L209" s="118">
        <f>'4'!L83</f>
        <v>0</v>
      </c>
      <c r="M209" s="118">
        <f>'4'!M83</f>
        <v>0</v>
      </c>
      <c r="N209" s="118">
        <f>'4'!N83</f>
        <v>0</v>
      </c>
      <c r="O209" s="118">
        <f>'4'!O83</f>
        <v>0</v>
      </c>
      <c r="P209" s="118">
        <f>'4'!P83</f>
        <v>0</v>
      </c>
      <c r="Q209" s="118">
        <f>'4'!Q83</f>
        <v>0</v>
      </c>
      <c r="R209" s="118">
        <f>'4'!R83</f>
        <v>0</v>
      </c>
      <c r="S209" s="118">
        <f>'4'!S83</f>
        <v>0</v>
      </c>
      <c r="T209" s="118">
        <f>'4'!T83</f>
        <v>0</v>
      </c>
      <c r="U209" s="167"/>
      <c r="V209"/>
    </row>
    <row r="210" spans="3:22" s="94" customFormat="1">
      <c r="C210" s="113" t="str">
        <f t="shared" si="14"/>
        <v>External services</v>
      </c>
      <c r="D210" s="27"/>
      <c r="E210" s="27" t="s">
        <v>27</v>
      </c>
      <c r="H210" s="118">
        <f>'4'!H84</f>
        <v>0</v>
      </c>
      <c r="I210" s="118">
        <f>'4'!I84</f>
        <v>0</v>
      </c>
      <c r="J210" s="118">
        <f>'4'!J84</f>
        <v>0</v>
      </c>
      <c r="K210" s="118">
        <f>'4'!K84</f>
        <v>0</v>
      </c>
      <c r="L210" s="118">
        <f>'4'!L84</f>
        <v>0</v>
      </c>
      <c r="M210" s="118">
        <f>'4'!M84</f>
        <v>0</v>
      </c>
      <c r="N210" s="118">
        <f>'4'!N84</f>
        <v>0</v>
      </c>
      <c r="O210" s="118">
        <f>'4'!O84</f>
        <v>0</v>
      </c>
      <c r="P210" s="118">
        <f>'4'!P84</f>
        <v>0</v>
      </c>
      <c r="Q210" s="118">
        <f>'4'!Q84</f>
        <v>0</v>
      </c>
      <c r="R210" s="118">
        <f>'4'!R84</f>
        <v>0</v>
      </c>
      <c r="S210" s="118">
        <f>'4'!S84</f>
        <v>0</v>
      </c>
      <c r="T210" s="118">
        <f>'4'!T84</f>
        <v>0</v>
      </c>
      <c r="U210" s="167"/>
      <c r="V210"/>
    </row>
    <row r="211" spans="3:22" s="94" customFormat="1">
      <c r="C211" s="113" t="str">
        <f t="shared" si="14"/>
        <v>Internal services</v>
      </c>
      <c r="D211" s="27"/>
      <c r="E211" s="27" t="s">
        <v>27</v>
      </c>
      <c r="H211" s="118">
        <f>'4'!H85</f>
        <v>0</v>
      </c>
      <c r="I211" s="118">
        <f>'4'!I85</f>
        <v>0</v>
      </c>
      <c r="J211" s="118">
        <f>'4'!J85</f>
        <v>0</v>
      </c>
      <c r="K211" s="118">
        <f>'4'!K85</f>
        <v>0</v>
      </c>
      <c r="L211" s="118">
        <f>'4'!L85</f>
        <v>0</v>
      </c>
      <c r="M211" s="118">
        <f>'4'!M85</f>
        <v>0</v>
      </c>
      <c r="N211" s="118">
        <f>'4'!N85</f>
        <v>0</v>
      </c>
      <c r="O211" s="118">
        <f>'4'!O85</f>
        <v>0</v>
      </c>
      <c r="P211" s="118">
        <f>'4'!P85</f>
        <v>0</v>
      </c>
      <c r="Q211" s="118">
        <f>'4'!Q85</f>
        <v>0</v>
      </c>
      <c r="R211" s="118">
        <f>'4'!R85</f>
        <v>0</v>
      </c>
      <c r="S211" s="118">
        <f>'4'!S85</f>
        <v>0</v>
      </c>
      <c r="T211" s="118">
        <f>'4'!T85</f>
        <v>0</v>
      </c>
      <c r="U211" s="167"/>
      <c r="V211"/>
    </row>
    <row r="212" spans="3:22" s="94" customFormat="1">
      <c r="C212" s="113" t="str">
        <f t="shared" si="14"/>
        <v>Service management</v>
      </c>
      <c r="D212" s="27"/>
      <c r="E212" s="27" t="s">
        <v>27</v>
      </c>
      <c r="H212" s="118">
        <f>'4'!H86</f>
        <v>0</v>
      </c>
      <c r="I212" s="118">
        <f>'4'!I86</f>
        <v>0</v>
      </c>
      <c r="J212" s="118">
        <f>'4'!J86</f>
        <v>0</v>
      </c>
      <c r="K212" s="118">
        <f>'4'!K86</f>
        <v>0</v>
      </c>
      <c r="L212" s="118">
        <f>'4'!L86</f>
        <v>0</v>
      </c>
      <c r="M212" s="118">
        <f>'4'!M86</f>
        <v>0</v>
      </c>
      <c r="N212" s="118">
        <f>'4'!N86</f>
        <v>0</v>
      </c>
      <c r="O212" s="118">
        <f>'4'!O86</f>
        <v>0</v>
      </c>
      <c r="P212" s="118">
        <f>'4'!P86</f>
        <v>0</v>
      </c>
      <c r="Q212" s="118">
        <f>'4'!Q86</f>
        <v>0</v>
      </c>
      <c r="R212" s="118">
        <f>'4'!R86</f>
        <v>0</v>
      </c>
      <c r="S212" s="118">
        <f>'4'!S86</f>
        <v>0</v>
      </c>
      <c r="T212" s="118">
        <f>'4'!T86</f>
        <v>0</v>
      </c>
      <c r="U212" s="167"/>
      <c r="V212"/>
    </row>
    <row r="213" spans="3:22" s="94" customFormat="1">
      <c r="C213" s="113" t="str">
        <f t="shared" si="14"/>
        <v>Transition</v>
      </c>
      <c r="D213" s="27"/>
      <c r="E213" s="27" t="s">
        <v>27</v>
      </c>
      <c r="H213" s="118">
        <f>'4'!H87</f>
        <v>0</v>
      </c>
      <c r="I213" s="118">
        <f>'4'!I87</f>
        <v>0</v>
      </c>
      <c r="J213" s="118">
        <f>'4'!J87</f>
        <v>0</v>
      </c>
      <c r="K213" s="118">
        <f>'4'!K87</f>
        <v>0</v>
      </c>
      <c r="L213" s="118">
        <f>'4'!L87</f>
        <v>0</v>
      </c>
      <c r="M213" s="118">
        <f>'4'!M87</f>
        <v>0</v>
      </c>
      <c r="N213" s="118">
        <f>'4'!N87</f>
        <v>0</v>
      </c>
      <c r="O213" s="118">
        <f>'4'!O87</f>
        <v>0</v>
      </c>
      <c r="P213" s="118">
        <f>'4'!P87</f>
        <v>0</v>
      </c>
      <c r="Q213" s="118">
        <f>'4'!Q87</f>
        <v>0</v>
      </c>
      <c r="R213" s="118">
        <f>'4'!R87</f>
        <v>0</v>
      </c>
      <c r="S213" s="118">
        <f>'4'!S87</f>
        <v>0</v>
      </c>
      <c r="T213" s="118">
        <f>'4'!T87</f>
        <v>0</v>
      </c>
      <c r="U213" s="167"/>
      <c r="V213"/>
    </row>
    <row r="214" spans="3:22" s="94" customFormat="1">
      <c r="C214" s="113" t="str">
        <f t="shared" si="14"/>
        <v>Impact assessments</v>
      </c>
      <c r="D214" s="27"/>
      <c r="E214" s="27" t="s">
        <v>27</v>
      </c>
      <c r="H214" s="118">
        <f>'4'!H88</f>
        <v>0</v>
      </c>
      <c r="I214" s="118">
        <f>'4'!I88</f>
        <v>0</v>
      </c>
      <c r="J214" s="118">
        <f>'4'!J88</f>
        <v>0</v>
      </c>
      <c r="K214" s="118">
        <f>'4'!K88</f>
        <v>0</v>
      </c>
      <c r="L214" s="118">
        <f>'4'!L88</f>
        <v>0</v>
      </c>
      <c r="M214" s="118">
        <f>'4'!M88</f>
        <v>0</v>
      </c>
      <c r="N214" s="118">
        <f>'4'!N88</f>
        <v>0</v>
      </c>
      <c r="O214" s="118">
        <f>'4'!O88</f>
        <v>0</v>
      </c>
      <c r="P214" s="118">
        <f>'4'!P88</f>
        <v>0</v>
      </c>
      <c r="Q214" s="118">
        <f>'4'!Q88</f>
        <v>0</v>
      </c>
      <c r="R214" s="118">
        <f>'4'!R88</f>
        <v>0</v>
      </c>
      <c r="S214" s="118">
        <f>'4'!S88</f>
        <v>0</v>
      </c>
      <c r="T214" s="118">
        <f>'4'!T88</f>
        <v>0</v>
      </c>
      <c r="U214" s="167"/>
      <c r="V214"/>
    </row>
    <row r="215" spans="3:22" s="94" customFormat="1">
      <c r="C215" s="113" t="str">
        <f t="shared" si="14"/>
        <v>Spare - Please specify</v>
      </c>
      <c r="D215" s="27"/>
      <c r="E215" s="27" t="s">
        <v>27</v>
      </c>
      <c r="H215" s="118">
        <f>'4'!H89</f>
        <v>0</v>
      </c>
      <c r="I215" s="118">
        <f>'4'!I89</f>
        <v>0</v>
      </c>
      <c r="J215" s="118">
        <f>'4'!J89</f>
        <v>0</v>
      </c>
      <c r="K215" s="118">
        <f>'4'!K89</f>
        <v>0</v>
      </c>
      <c r="L215" s="118">
        <f>'4'!L89</f>
        <v>0</v>
      </c>
      <c r="M215" s="118">
        <f>'4'!M89</f>
        <v>0</v>
      </c>
      <c r="N215" s="118">
        <f>'4'!N89</f>
        <v>0</v>
      </c>
      <c r="O215" s="118">
        <f>'4'!O89</f>
        <v>0</v>
      </c>
      <c r="P215" s="118">
        <f>'4'!P89</f>
        <v>0</v>
      </c>
      <c r="Q215" s="118">
        <f>'4'!Q89</f>
        <v>0</v>
      </c>
      <c r="R215" s="118">
        <f>'4'!R89</f>
        <v>0</v>
      </c>
      <c r="S215" s="118">
        <f>'4'!S89</f>
        <v>0</v>
      </c>
      <c r="T215" s="118">
        <f>'4'!T89</f>
        <v>0</v>
      </c>
      <c r="U215" s="167"/>
      <c r="V215"/>
    </row>
    <row r="216" spans="3:22" s="94" customFormat="1">
      <c r="C216" s="113" t="str">
        <f t="shared" si="14"/>
        <v>Spare - Please specify</v>
      </c>
      <c r="D216" s="27"/>
      <c r="E216" s="27" t="s">
        <v>27</v>
      </c>
      <c r="H216" s="118">
        <f>'4'!H90</f>
        <v>0</v>
      </c>
      <c r="I216" s="118">
        <f>'4'!I90</f>
        <v>0</v>
      </c>
      <c r="J216" s="118">
        <f>'4'!J90</f>
        <v>0</v>
      </c>
      <c r="K216" s="118">
        <f>'4'!K90</f>
        <v>0</v>
      </c>
      <c r="L216" s="118">
        <f>'4'!L90</f>
        <v>0</v>
      </c>
      <c r="M216" s="118">
        <f>'4'!M90</f>
        <v>0</v>
      </c>
      <c r="N216" s="118">
        <f>'4'!N90</f>
        <v>0</v>
      </c>
      <c r="O216" s="118">
        <f>'4'!O90</f>
        <v>0</v>
      </c>
      <c r="P216" s="118">
        <f>'4'!P90</f>
        <v>0</v>
      </c>
      <c r="Q216" s="118">
        <f>'4'!Q90</f>
        <v>0</v>
      </c>
      <c r="R216" s="118">
        <f>'4'!R90</f>
        <v>0</v>
      </c>
      <c r="S216" s="118">
        <f>'4'!S90</f>
        <v>0</v>
      </c>
      <c r="T216" s="118">
        <f>'4'!T90</f>
        <v>0</v>
      </c>
      <c r="U216" s="167"/>
      <c r="V216"/>
    </row>
    <row r="217" spans="3:22" s="94" customFormat="1">
      <c r="C217" s="113" t="str">
        <f t="shared" ref="C217:C248" si="15">C89</f>
        <v>Spare - Please specify</v>
      </c>
      <c r="D217" s="27"/>
      <c r="E217" s="27" t="s">
        <v>27</v>
      </c>
      <c r="H217" s="118">
        <f>'4'!H91</f>
        <v>0</v>
      </c>
      <c r="I217" s="118">
        <f>'4'!I91</f>
        <v>0</v>
      </c>
      <c r="J217" s="118">
        <f>'4'!J91</f>
        <v>0</v>
      </c>
      <c r="K217" s="118">
        <f>'4'!K91</f>
        <v>0</v>
      </c>
      <c r="L217" s="118">
        <f>'4'!L91</f>
        <v>0</v>
      </c>
      <c r="M217" s="118">
        <f>'4'!M91</f>
        <v>0</v>
      </c>
      <c r="N217" s="118">
        <f>'4'!N91</f>
        <v>0</v>
      </c>
      <c r="O217" s="118">
        <f>'4'!O91</f>
        <v>0</v>
      </c>
      <c r="P217" s="118">
        <f>'4'!P91</f>
        <v>0</v>
      </c>
      <c r="Q217" s="118">
        <f>'4'!Q91</f>
        <v>0</v>
      </c>
      <c r="R217" s="118">
        <f>'4'!R91</f>
        <v>0</v>
      </c>
      <c r="S217" s="118">
        <f>'4'!S91</f>
        <v>0</v>
      </c>
      <c r="T217" s="118">
        <f>'4'!T91</f>
        <v>0</v>
      </c>
      <c r="U217" s="167"/>
      <c r="V217"/>
    </row>
    <row r="218" spans="3:22" s="94" customFormat="1">
      <c r="C218" s="186" t="str">
        <f t="shared" si="15"/>
        <v xml:space="preserve">Operations </v>
      </c>
      <c r="D218" s="27"/>
      <c r="E218" s="27" t="s">
        <v>27</v>
      </c>
      <c r="H218" s="118">
        <f>'4'!H92</f>
        <v>0</v>
      </c>
      <c r="I218" s="118">
        <f>'4'!I92</f>
        <v>0</v>
      </c>
      <c r="J218" s="118">
        <f>'4'!J92</f>
        <v>0</v>
      </c>
      <c r="K218" s="118">
        <f>'4'!K92</f>
        <v>0</v>
      </c>
      <c r="L218" s="118">
        <f>'4'!L92</f>
        <v>0</v>
      </c>
      <c r="M218" s="118">
        <f>'4'!M92</f>
        <v>0</v>
      </c>
      <c r="N218" s="118">
        <f>'4'!N92</f>
        <v>0</v>
      </c>
      <c r="O218" s="118">
        <f>'4'!O92</f>
        <v>0</v>
      </c>
      <c r="P218" s="118">
        <f>'4'!P92</f>
        <v>0</v>
      </c>
      <c r="Q218" s="118">
        <f>'4'!Q92</f>
        <v>0</v>
      </c>
      <c r="R218" s="118">
        <f>'4'!R92</f>
        <v>0</v>
      </c>
      <c r="S218" s="118">
        <f>'4'!S92</f>
        <v>0</v>
      </c>
      <c r="T218" s="118">
        <f>'4'!T92</f>
        <v>0</v>
      </c>
      <c r="U218" s="167"/>
      <c r="V218"/>
    </row>
    <row r="219" spans="3:22" s="94" customFormat="1">
      <c r="C219" s="113" t="str">
        <f t="shared" si="15"/>
        <v>Payroll costs</v>
      </c>
      <c r="D219" s="27"/>
      <c r="E219" s="27" t="s">
        <v>27</v>
      </c>
      <c r="H219" s="118">
        <f>'4'!H93</f>
        <v>0</v>
      </c>
      <c r="I219" s="118">
        <f>'4'!I93</f>
        <v>0</v>
      </c>
      <c r="J219" s="118">
        <f>'4'!J93</f>
        <v>0</v>
      </c>
      <c r="K219" s="118">
        <f>'4'!K93</f>
        <v>0</v>
      </c>
      <c r="L219" s="118">
        <f>'4'!L93</f>
        <v>0</v>
      </c>
      <c r="M219" s="118">
        <f>'4'!M93</f>
        <v>0</v>
      </c>
      <c r="N219" s="118">
        <f>'4'!N93</f>
        <v>0</v>
      </c>
      <c r="O219" s="118">
        <f>'4'!O93</f>
        <v>0</v>
      </c>
      <c r="P219" s="118">
        <f>'4'!P93</f>
        <v>0</v>
      </c>
      <c r="Q219" s="118">
        <f>'4'!Q93</f>
        <v>0</v>
      </c>
      <c r="R219" s="118">
        <f>'4'!R93</f>
        <v>0</v>
      </c>
      <c r="S219" s="118">
        <f>'4'!S93</f>
        <v>0</v>
      </c>
      <c r="T219" s="118">
        <f>'4'!T93</f>
        <v>0</v>
      </c>
      <c r="U219" s="167"/>
      <c r="V219"/>
    </row>
    <row r="220" spans="3:22" s="94" customFormat="1">
      <c r="C220" s="113" t="str">
        <f t="shared" si="15"/>
        <v>Non-payroll costs</v>
      </c>
      <c r="D220" s="27"/>
      <c r="E220" s="27" t="s">
        <v>27</v>
      </c>
      <c r="H220" s="118">
        <f>'4'!H94</f>
        <v>0</v>
      </c>
      <c r="I220" s="118">
        <f>'4'!I94</f>
        <v>0</v>
      </c>
      <c r="J220" s="118">
        <f>'4'!J94</f>
        <v>0</v>
      </c>
      <c r="K220" s="118">
        <f>'4'!K94</f>
        <v>0</v>
      </c>
      <c r="L220" s="118">
        <f>'4'!L94</f>
        <v>0</v>
      </c>
      <c r="M220" s="118">
        <f>'4'!M94</f>
        <v>0</v>
      </c>
      <c r="N220" s="118">
        <f>'4'!N94</f>
        <v>0</v>
      </c>
      <c r="O220" s="118">
        <f>'4'!O94</f>
        <v>0</v>
      </c>
      <c r="P220" s="118">
        <f>'4'!P94</f>
        <v>0</v>
      </c>
      <c r="Q220" s="118">
        <f>'4'!Q94</f>
        <v>0</v>
      </c>
      <c r="R220" s="118">
        <f>'4'!R94</f>
        <v>0</v>
      </c>
      <c r="S220" s="118">
        <f>'4'!S94</f>
        <v>0</v>
      </c>
      <c r="T220" s="118">
        <f>'4'!T94</f>
        <v>0</v>
      </c>
      <c r="U220" s="167"/>
      <c r="V220"/>
    </row>
    <row r="221" spans="3:22" s="94" customFormat="1">
      <c r="C221" s="113" t="str">
        <f t="shared" si="15"/>
        <v>Recruitment</v>
      </c>
      <c r="D221" s="27"/>
      <c r="E221" s="27" t="s">
        <v>27</v>
      </c>
      <c r="H221" s="118">
        <f>'4'!H95</f>
        <v>0</v>
      </c>
      <c r="I221" s="118">
        <f>'4'!I95</f>
        <v>0</v>
      </c>
      <c r="J221" s="118">
        <f>'4'!J95</f>
        <v>0</v>
      </c>
      <c r="K221" s="118">
        <f>'4'!K95</f>
        <v>0</v>
      </c>
      <c r="L221" s="118">
        <f>'4'!L95</f>
        <v>0</v>
      </c>
      <c r="M221" s="118">
        <f>'4'!M95</f>
        <v>0</v>
      </c>
      <c r="N221" s="118">
        <f>'4'!N95</f>
        <v>0</v>
      </c>
      <c r="O221" s="118">
        <f>'4'!O95</f>
        <v>0</v>
      </c>
      <c r="P221" s="118">
        <f>'4'!P95</f>
        <v>0</v>
      </c>
      <c r="Q221" s="118">
        <f>'4'!Q95</f>
        <v>0</v>
      </c>
      <c r="R221" s="118">
        <f>'4'!R95</f>
        <v>0</v>
      </c>
      <c r="S221" s="118">
        <f>'4'!S95</f>
        <v>0</v>
      </c>
      <c r="T221" s="118">
        <f>'4'!T95</f>
        <v>0</v>
      </c>
      <c r="U221" s="167"/>
      <c r="V221"/>
    </row>
    <row r="222" spans="3:22" s="94" customFormat="1">
      <c r="C222" s="113" t="str">
        <f t="shared" si="15"/>
        <v>Accommodation</v>
      </c>
      <c r="D222" s="27"/>
      <c r="E222" s="27" t="s">
        <v>27</v>
      </c>
      <c r="H222" s="118">
        <f>'4'!H96</f>
        <v>0</v>
      </c>
      <c r="I222" s="118">
        <f>'4'!I96</f>
        <v>0</v>
      </c>
      <c r="J222" s="118">
        <f>'4'!J96</f>
        <v>0</v>
      </c>
      <c r="K222" s="118">
        <f>'4'!K96</f>
        <v>0</v>
      </c>
      <c r="L222" s="118">
        <f>'4'!L96</f>
        <v>0</v>
      </c>
      <c r="M222" s="118">
        <f>'4'!M96</f>
        <v>0</v>
      </c>
      <c r="N222" s="118">
        <f>'4'!N96</f>
        <v>0</v>
      </c>
      <c r="O222" s="118">
        <f>'4'!O96</f>
        <v>0</v>
      </c>
      <c r="P222" s="118">
        <f>'4'!P96</f>
        <v>0</v>
      </c>
      <c r="Q222" s="118">
        <f>'4'!Q96</f>
        <v>0</v>
      </c>
      <c r="R222" s="118">
        <f>'4'!R96</f>
        <v>0</v>
      </c>
      <c r="S222" s="118">
        <f>'4'!S96</f>
        <v>0</v>
      </c>
      <c r="T222" s="118">
        <f>'4'!T96</f>
        <v>0</v>
      </c>
      <c r="U222" s="167"/>
      <c r="V222"/>
    </row>
    <row r="223" spans="3:22" s="94" customFormat="1">
      <c r="C223" s="113" t="str">
        <f t="shared" si="15"/>
        <v>External services</v>
      </c>
      <c r="D223" s="27"/>
      <c r="E223" s="27" t="s">
        <v>27</v>
      </c>
      <c r="H223" s="118">
        <f>'4'!H97</f>
        <v>0</v>
      </c>
      <c r="I223" s="118">
        <f>'4'!I97</f>
        <v>0</v>
      </c>
      <c r="J223" s="118">
        <f>'4'!J97</f>
        <v>0</v>
      </c>
      <c r="K223" s="118">
        <f>'4'!K97</f>
        <v>0</v>
      </c>
      <c r="L223" s="118">
        <f>'4'!L97</f>
        <v>0</v>
      </c>
      <c r="M223" s="118">
        <f>'4'!M97</f>
        <v>0</v>
      </c>
      <c r="N223" s="118">
        <f>'4'!N97</f>
        <v>0</v>
      </c>
      <c r="O223" s="118">
        <f>'4'!O97</f>
        <v>0</v>
      </c>
      <c r="P223" s="118">
        <f>'4'!P97</f>
        <v>0</v>
      </c>
      <c r="Q223" s="118">
        <f>'4'!Q97</f>
        <v>0</v>
      </c>
      <c r="R223" s="118">
        <f>'4'!R97</f>
        <v>0</v>
      </c>
      <c r="S223" s="118">
        <f>'4'!S97</f>
        <v>0</v>
      </c>
      <c r="T223" s="118">
        <f>'4'!T97</f>
        <v>0</v>
      </c>
      <c r="U223" s="167"/>
      <c r="V223"/>
    </row>
    <row r="224" spans="3:22" s="94" customFormat="1">
      <c r="C224" s="113" t="str">
        <f t="shared" si="15"/>
        <v>Internal services</v>
      </c>
      <c r="D224" s="27"/>
      <c r="E224" s="27" t="s">
        <v>27</v>
      </c>
      <c r="H224" s="118">
        <f>'4'!H98</f>
        <v>0</v>
      </c>
      <c r="I224" s="118">
        <f>'4'!I98</f>
        <v>0</v>
      </c>
      <c r="J224" s="118">
        <f>'4'!J98</f>
        <v>0</v>
      </c>
      <c r="K224" s="118">
        <f>'4'!K98</f>
        <v>0</v>
      </c>
      <c r="L224" s="118">
        <f>'4'!L98</f>
        <v>0</v>
      </c>
      <c r="M224" s="118">
        <f>'4'!M98</f>
        <v>0</v>
      </c>
      <c r="N224" s="118">
        <f>'4'!N98</f>
        <v>0</v>
      </c>
      <c r="O224" s="118">
        <f>'4'!O98</f>
        <v>0</v>
      </c>
      <c r="P224" s="118">
        <f>'4'!P98</f>
        <v>0</v>
      </c>
      <c r="Q224" s="118">
        <f>'4'!Q98</f>
        <v>0</v>
      </c>
      <c r="R224" s="118">
        <f>'4'!R98</f>
        <v>0</v>
      </c>
      <c r="S224" s="118">
        <f>'4'!S98</f>
        <v>0</v>
      </c>
      <c r="T224" s="118">
        <f>'4'!T98</f>
        <v>0</v>
      </c>
      <c r="U224" s="167"/>
      <c r="V224"/>
    </row>
    <row r="225" spans="3:22" s="94" customFormat="1">
      <c r="C225" s="113" t="str">
        <f t="shared" si="15"/>
        <v>Service management</v>
      </c>
      <c r="D225" s="27"/>
      <c r="E225" s="27" t="s">
        <v>27</v>
      </c>
      <c r="H225" s="118">
        <f>'4'!H99</f>
        <v>0</v>
      </c>
      <c r="I225" s="118">
        <f>'4'!I99</f>
        <v>0</v>
      </c>
      <c r="J225" s="118">
        <f>'4'!J99</f>
        <v>0</v>
      </c>
      <c r="K225" s="118">
        <f>'4'!K99</f>
        <v>0</v>
      </c>
      <c r="L225" s="118">
        <f>'4'!L99</f>
        <v>0</v>
      </c>
      <c r="M225" s="118">
        <f>'4'!M99</f>
        <v>0</v>
      </c>
      <c r="N225" s="118">
        <f>'4'!N99</f>
        <v>0</v>
      </c>
      <c r="O225" s="118">
        <f>'4'!O99</f>
        <v>0</v>
      </c>
      <c r="P225" s="118">
        <f>'4'!P99</f>
        <v>0</v>
      </c>
      <c r="Q225" s="118">
        <f>'4'!Q99</f>
        <v>0</v>
      </c>
      <c r="R225" s="118">
        <f>'4'!R99</f>
        <v>0</v>
      </c>
      <c r="S225" s="118">
        <f>'4'!S99</f>
        <v>0</v>
      </c>
      <c r="T225" s="118">
        <f>'4'!T99</f>
        <v>0</v>
      </c>
      <c r="U225" s="167"/>
      <c r="V225"/>
    </row>
    <row r="226" spans="3:22" s="94" customFormat="1">
      <c r="C226" s="113" t="str">
        <f t="shared" si="15"/>
        <v>Transition</v>
      </c>
      <c r="D226" s="27"/>
      <c r="E226" s="27" t="s">
        <v>27</v>
      </c>
      <c r="H226" s="118">
        <f>'4'!H100</f>
        <v>0</v>
      </c>
      <c r="I226" s="118">
        <f>'4'!I100</f>
        <v>0</v>
      </c>
      <c r="J226" s="118">
        <f>'4'!J100</f>
        <v>0</v>
      </c>
      <c r="K226" s="118">
        <f>'4'!K100</f>
        <v>0</v>
      </c>
      <c r="L226" s="118">
        <f>'4'!L100</f>
        <v>0</v>
      </c>
      <c r="M226" s="118">
        <f>'4'!M100</f>
        <v>0</v>
      </c>
      <c r="N226" s="118">
        <f>'4'!N100</f>
        <v>0</v>
      </c>
      <c r="O226" s="118">
        <f>'4'!O100</f>
        <v>0</v>
      </c>
      <c r="P226" s="118">
        <f>'4'!P100</f>
        <v>0</v>
      </c>
      <c r="Q226" s="118">
        <f>'4'!Q100</f>
        <v>0</v>
      </c>
      <c r="R226" s="118">
        <f>'4'!R100</f>
        <v>0</v>
      </c>
      <c r="S226" s="118">
        <f>'4'!S100</f>
        <v>0</v>
      </c>
      <c r="T226" s="118">
        <f>'4'!T100</f>
        <v>0</v>
      </c>
      <c r="U226" s="167"/>
      <c r="V226"/>
    </row>
    <row r="227" spans="3:22" s="94" customFormat="1">
      <c r="C227" s="113" t="str">
        <f t="shared" si="15"/>
        <v>Impact assessments</v>
      </c>
      <c r="D227" s="27"/>
      <c r="E227" s="27" t="s">
        <v>27</v>
      </c>
      <c r="H227" s="118">
        <f>'4'!H101</f>
        <v>0</v>
      </c>
      <c r="I227" s="118">
        <f>'4'!I101</f>
        <v>0</v>
      </c>
      <c r="J227" s="118">
        <f>'4'!J101</f>
        <v>0</v>
      </c>
      <c r="K227" s="118">
        <f>'4'!K101</f>
        <v>0</v>
      </c>
      <c r="L227" s="118">
        <f>'4'!L101</f>
        <v>0</v>
      </c>
      <c r="M227" s="118">
        <f>'4'!M101</f>
        <v>0</v>
      </c>
      <c r="N227" s="118">
        <f>'4'!N101</f>
        <v>0</v>
      </c>
      <c r="O227" s="118">
        <f>'4'!O101</f>
        <v>0</v>
      </c>
      <c r="P227" s="118">
        <f>'4'!P101</f>
        <v>0</v>
      </c>
      <c r="Q227" s="118">
        <f>'4'!Q101</f>
        <v>0</v>
      </c>
      <c r="R227" s="118">
        <f>'4'!R101</f>
        <v>0</v>
      </c>
      <c r="S227" s="118">
        <f>'4'!S101</f>
        <v>0</v>
      </c>
      <c r="T227" s="118">
        <f>'4'!T101</f>
        <v>0</v>
      </c>
      <c r="U227" s="167"/>
      <c r="V227"/>
    </row>
    <row r="228" spans="3:22" s="94" customFormat="1">
      <c r="C228" s="113" t="str">
        <f t="shared" si="15"/>
        <v>Spare - Please specify</v>
      </c>
      <c r="D228" s="27"/>
      <c r="E228" s="27" t="s">
        <v>27</v>
      </c>
      <c r="H228" s="118">
        <f>'4'!H102</f>
        <v>0</v>
      </c>
      <c r="I228" s="118">
        <f>'4'!I102</f>
        <v>0</v>
      </c>
      <c r="J228" s="118">
        <f>'4'!J102</f>
        <v>0</v>
      </c>
      <c r="K228" s="118">
        <f>'4'!K102</f>
        <v>0</v>
      </c>
      <c r="L228" s="118">
        <f>'4'!L102</f>
        <v>0</v>
      </c>
      <c r="M228" s="118">
        <f>'4'!M102</f>
        <v>0</v>
      </c>
      <c r="N228" s="118">
        <f>'4'!N102</f>
        <v>0</v>
      </c>
      <c r="O228" s="118">
        <f>'4'!O102</f>
        <v>0</v>
      </c>
      <c r="P228" s="118">
        <f>'4'!P102</f>
        <v>0</v>
      </c>
      <c r="Q228" s="118">
        <f>'4'!Q102</f>
        <v>0</v>
      </c>
      <c r="R228" s="118">
        <f>'4'!R102</f>
        <v>0</v>
      </c>
      <c r="S228" s="118">
        <f>'4'!S102</f>
        <v>0</v>
      </c>
      <c r="T228" s="118">
        <f>'4'!T102</f>
        <v>0</v>
      </c>
      <c r="U228" s="167"/>
      <c r="V228"/>
    </row>
    <row r="229" spans="3:22" s="94" customFormat="1">
      <c r="C229" s="113" t="str">
        <f t="shared" si="15"/>
        <v>Spare - Please specify</v>
      </c>
      <c r="D229" s="27"/>
      <c r="E229" s="27" t="s">
        <v>27</v>
      </c>
      <c r="H229" s="118">
        <f>'4'!H103</f>
        <v>0</v>
      </c>
      <c r="I229" s="118">
        <f>'4'!I103</f>
        <v>0</v>
      </c>
      <c r="J229" s="118">
        <f>'4'!J103</f>
        <v>0</v>
      </c>
      <c r="K229" s="118">
        <f>'4'!K103</f>
        <v>0</v>
      </c>
      <c r="L229" s="118">
        <f>'4'!L103</f>
        <v>0</v>
      </c>
      <c r="M229" s="118">
        <f>'4'!M103</f>
        <v>0</v>
      </c>
      <c r="N229" s="118">
        <f>'4'!N103</f>
        <v>0</v>
      </c>
      <c r="O229" s="118">
        <f>'4'!O103</f>
        <v>0</v>
      </c>
      <c r="P229" s="118">
        <f>'4'!P103</f>
        <v>0</v>
      </c>
      <c r="Q229" s="118">
        <f>'4'!Q103</f>
        <v>0</v>
      </c>
      <c r="R229" s="118">
        <f>'4'!R103</f>
        <v>0</v>
      </c>
      <c r="S229" s="118">
        <f>'4'!S103</f>
        <v>0</v>
      </c>
      <c r="T229" s="118">
        <f>'4'!T103</f>
        <v>0</v>
      </c>
      <c r="U229" s="167"/>
      <c r="V229"/>
    </row>
    <row r="230" spans="3:22" s="94" customFormat="1">
      <c r="C230" s="113" t="str">
        <f t="shared" si="15"/>
        <v>Spare - Please specify</v>
      </c>
      <c r="D230" s="27"/>
      <c r="E230" s="27" t="s">
        <v>27</v>
      </c>
      <c r="H230" s="118">
        <f>'4'!H104</f>
        <v>0</v>
      </c>
      <c r="I230" s="118">
        <f>'4'!I104</f>
        <v>0</v>
      </c>
      <c r="J230" s="118">
        <f>'4'!J104</f>
        <v>0</v>
      </c>
      <c r="K230" s="118">
        <f>'4'!K104</f>
        <v>0</v>
      </c>
      <c r="L230" s="118">
        <f>'4'!L104</f>
        <v>0</v>
      </c>
      <c r="M230" s="118">
        <f>'4'!M104</f>
        <v>0</v>
      </c>
      <c r="N230" s="118">
        <f>'4'!N104</f>
        <v>0</v>
      </c>
      <c r="O230" s="118">
        <f>'4'!O104</f>
        <v>0</v>
      </c>
      <c r="P230" s="118">
        <f>'4'!P104</f>
        <v>0</v>
      </c>
      <c r="Q230" s="118">
        <f>'4'!Q104</f>
        <v>0</v>
      </c>
      <c r="R230" s="118">
        <f>'4'!R104</f>
        <v>0</v>
      </c>
      <c r="S230" s="118">
        <f>'4'!S104</f>
        <v>0</v>
      </c>
      <c r="T230" s="118">
        <f>'4'!T104</f>
        <v>0</v>
      </c>
      <c r="U230" s="167"/>
      <c r="V230"/>
    </row>
    <row r="231" spans="3:22" s="94" customFormat="1">
      <c r="C231" s="186" t="str">
        <f t="shared" si="15"/>
        <v>Security</v>
      </c>
      <c r="D231" s="27"/>
      <c r="E231" s="27" t="s">
        <v>27</v>
      </c>
      <c r="H231" s="118">
        <f>'4'!H105</f>
        <v>0</v>
      </c>
      <c r="I231" s="118">
        <f>'4'!I105</f>
        <v>0</v>
      </c>
      <c r="J231" s="118">
        <f>'4'!J105</f>
        <v>0</v>
      </c>
      <c r="K231" s="118">
        <f>'4'!K105</f>
        <v>0</v>
      </c>
      <c r="L231" s="118">
        <f>'4'!L105</f>
        <v>0</v>
      </c>
      <c r="M231" s="118">
        <f>'4'!M105</f>
        <v>0</v>
      </c>
      <c r="N231" s="118">
        <f>'4'!N105</f>
        <v>0</v>
      </c>
      <c r="O231" s="118">
        <f>'4'!O105</f>
        <v>0</v>
      </c>
      <c r="P231" s="118">
        <f>'4'!P105</f>
        <v>0</v>
      </c>
      <c r="Q231" s="118">
        <f>'4'!Q105</f>
        <v>0</v>
      </c>
      <c r="R231" s="118">
        <f>'4'!R105</f>
        <v>0</v>
      </c>
      <c r="S231" s="118">
        <f>'4'!S105</f>
        <v>0</v>
      </c>
      <c r="T231" s="118">
        <f>'4'!T105</f>
        <v>0</v>
      </c>
      <c r="U231" s="167"/>
      <c r="V231"/>
    </row>
    <row r="232" spans="3:22" s="94" customFormat="1">
      <c r="C232" s="113" t="str">
        <f t="shared" si="15"/>
        <v>Payroll costs</v>
      </c>
      <c r="D232" s="27"/>
      <c r="E232" s="27" t="s">
        <v>27</v>
      </c>
      <c r="H232" s="118">
        <f>'4'!H106</f>
        <v>0</v>
      </c>
      <c r="I232" s="118">
        <f>'4'!I106</f>
        <v>0</v>
      </c>
      <c r="J232" s="118">
        <f>'4'!J106</f>
        <v>0</v>
      </c>
      <c r="K232" s="118">
        <f>'4'!K106</f>
        <v>0</v>
      </c>
      <c r="L232" s="118">
        <f>'4'!L106</f>
        <v>0</v>
      </c>
      <c r="M232" s="118">
        <f>'4'!M106</f>
        <v>0</v>
      </c>
      <c r="N232" s="118">
        <f>'4'!N106</f>
        <v>0</v>
      </c>
      <c r="O232" s="118">
        <f>'4'!O106</f>
        <v>0</v>
      </c>
      <c r="P232" s="118">
        <f>'4'!P106</f>
        <v>0</v>
      </c>
      <c r="Q232" s="118">
        <f>'4'!Q106</f>
        <v>0</v>
      </c>
      <c r="R232" s="118">
        <f>'4'!R106</f>
        <v>0</v>
      </c>
      <c r="S232" s="118">
        <f>'4'!S106</f>
        <v>0</v>
      </c>
      <c r="T232" s="118">
        <f>'4'!T106</f>
        <v>0</v>
      </c>
      <c r="U232" s="167"/>
      <c r="V232"/>
    </row>
    <row r="233" spans="3:22" s="94" customFormat="1">
      <c r="C233" s="113" t="str">
        <f t="shared" si="15"/>
        <v>Non-payroll costs</v>
      </c>
      <c r="D233" s="27"/>
      <c r="E233" s="27" t="s">
        <v>27</v>
      </c>
      <c r="H233" s="118">
        <f>'4'!H107</f>
        <v>0</v>
      </c>
      <c r="I233" s="118">
        <f>'4'!I107</f>
        <v>0</v>
      </c>
      <c r="J233" s="118">
        <f>'4'!J107</f>
        <v>0</v>
      </c>
      <c r="K233" s="118">
        <f>'4'!K107</f>
        <v>0</v>
      </c>
      <c r="L233" s="118">
        <f>'4'!L107</f>
        <v>0</v>
      </c>
      <c r="M233" s="118">
        <f>'4'!M107</f>
        <v>0</v>
      </c>
      <c r="N233" s="118">
        <f>'4'!N107</f>
        <v>0</v>
      </c>
      <c r="O233" s="118">
        <f>'4'!O107</f>
        <v>0</v>
      </c>
      <c r="P233" s="118">
        <f>'4'!P107</f>
        <v>0</v>
      </c>
      <c r="Q233" s="118">
        <f>'4'!Q107</f>
        <v>0</v>
      </c>
      <c r="R233" s="118">
        <f>'4'!R107</f>
        <v>0</v>
      </c>
      <c r="S233" s="118">
        <f>'4'!S107</f>
        <v>0</v>
      </c>
      <c r="T233" s="118">
        <f>'4'!T107</f>
        <v>0</v>
      </c>
      <c r="U233" s="167"/>
      <c r="V233"/>
    </row>
    <row r="234" spans="3:22" s="94" customFormat="1">
      <c r="C234" s="113" t="str">
        <f t="shared" si="15"/>
        <v>Recruitment</v>
      </c>
      <c r="D234" s="27"/>
      <c r="E234" s="27" t="s">
        <v>27</v>
      </c>
      <c r="H234" s="118">
        <f>'4'!H108</f>
        <v>0</v>
      </c>
      <c r="I234" s="118">
        <f>'4'!I108</f>
        <v>0</v>
      </c>
      <c r="J234" s="118">
        <f>'4'!J108</f>
        <v>0</v>
      </c>
      <c r="K234" s="118">
        <f>'4'!K108</f>
        <v>0</v>
      </c>
      <c r="L234" s="118">
        <f>'4'!L108</f>
        <v>0</v>
      </c>
      <c r="M234" s="118">
        <f>'4'!M108</f>
        <v>0</v>
      </c>
      <c r="N234" s="118">
        <f>'4'!N108</f>
        <v>0</v>
      </c>
      <c r="O234" s="118">
        <f>'4'!O108</f>
        <v>0</v>
      </c>
      <c r="P234" s="118">
        <f>'4'!P108</f>
        <v>0</v>
      </c>
      <c r="Q234" s="118">
        <f>'4'!Q108</f>
        <v>0</v>
      </c>
      <c r="R234" s="118">
        <f>'4'!R108</f>
        <v>0</v>
      </c>
      <c r="S234" s="118">
        <f>'4'!S108</f>
        <v>0</v>
      </c>
      <c r="T234" s="118">
        <f>'4'!T108</f>
        <v>0</v>
      </c>
      <c r="U234" s="167"/>
      <c r="V234"/>
    </row>
    <row r="235" spans="3:22" s="94" customFormat="1">
      <c r="C235" s="113" t="str">
        <f t="shared" si="15"/>
        <v>Accommodation</v>
      </c>
      <c r="D235" s="27"/>
      <c r="E235" s="27" t="s">
        <v>27</v>
      </c>
      <c r="H235" s="118">
        <f>'4'!H109</f>
        <v>0</v>
      </c>
      <c r="I235" s="118">
        <f>'4'!I109</f>
        <v>0</v>
      </c>
      <c r="J235" s="118">
        <f>'4'!J109</f>
        <v>0</v>
      </c>
      <c r="K235" s="118">
        <f>'4'!K109</f>
        <v>0</v>
      </c>
      <c r="L235" s="118">
        <f>'4'!L109</f>
        <v>0</v>
      </c>
      <c r="M235" s="118">
        <f>'4'!M109</f>
        <v>0</v>
      </c>
      <c r="N235" s="118">
        <f>'4'!N109</f>
        <v>0</v>
      </c>
      <c r="O235" s="118">
        <f>'4'!O109</f>
        <v>0</v>
      </c>
      <c r="P235" s="118">
        <f>'4'!P109</f>
        <v>0</v>
      </c>
      <c r="Q235" s="118">
        <f>'4'!Q109</f>
        <v>0</v>
      </c>
      <c r="R235" s="118">
        <f>'4'!R109</f>
        <v>0</v>
      </c>
      <c r="S235" s="118">
        <f>'4'!S109</f>
        <v>0</v>
      </c>
      <c r="T235" s="118">
        <f>'4'!T109</f>
        <v>0</v>
      </c>
      <c r="U235" s="167"/>
      <c r="V235"/>
    </row>
    <row r="236" spans="3:22" s="94" customFormat="1">
      <c r="C236" s="113" t="str">
        <f t="shared" si="15"/>
        <v>External services</v>
      </c>
      <c r="D236" s="27"/>
      <c r="E236" s="27" t="s">
        <v>27</v>
      </c>
      <c r="H236" s="118">
        <f>'4'!H110</f>
        <v>0</v>
      </c>
      <c r="I236" s="118">
        <f>'4'!I110</f>
        <v>0</v>
      </c>
      <c r="J236" s="118">
        <f>'4'!J110</f>
        <v>0</v>
      </c>
      <c r="K236" s="118">
        <f>'4'!K110</f>
        <v>0</v>
      </c>
      <c r="L236" s="118">
        <f>'4'!L110</f>
        <v>0</v>
      </c>
      <c r="M236" s="118">
        <f>'4'!M110</f>
        <v>0</v>
      </c>
      <c r="N236" s="118">
        <f>'4'!N110</f>
        <v>0</v>
      </c>
      <c r="O236" s="118">
        <f>'4'!O110</f>
        <v>0</v>
      </c>
      <c r="P236" s="118">
        <f>'4'!P110</f>
        <v>0</v>
      </c>
      <c r="Q236" s="118">
        <f>'4'!Q110</f>
        <v>0</v>
      </c>
      <c r="R236" s="118">
        <f>'4'!R110</f>
        <v>0</v>
      </c>
      <c r="S236" s="118">
        <f>'4'!S110</f>
        <v>0</v>
      </c>
      <c r="T236" s="118">
        <f>'4'!T110</f>
        <v>0</v>
      </c>
      <c r="U236" s="167"/>
      <c r="V236"/>
    </row>
    <row r="237" spans="3:22" s="94" customFormat="1">
      <c r="C237" s="113" t="str">
        <f t="shared" si="15"/>
        <v>Internal services</v>
      </c>
      <c r="D237" s="27"/>
      <c r="E237" s="27" t="s">
        <v>27</v>
      </c>
      <c r="H237" s="118">
        <f>'4'!H111</f>
        <v>0</v>
      </c>
      <c r="I237" s="118">
        <f>'4'!I111</f>
        <v>0</v>
      </c>
      <c r="J237" s="118">
        <f>'4'!J111</f>
        <v>0</v>
      </c>
      <c r="K237" s="118">
        <f>'4'!K111</f>
        <v>0</v>
      </c>
      <c r="L237" s="118">
        <f>'4'!L111</f>
        <v>0</v>
      </c>
      <c r="M237" s="118">
        <f>'4'!M111</f>
        <v>0</v>
      </c>
      <c r="N237" s="118">
        <f>'4'!N111</f>
        <v>0</v>
      </c>
      <c r="O237" s="118">
        <f>'4'!O111</f>
        <v>0</v>
      </c>
      <c r="P237" s="118">
        <f>'4'!P111</f>
        <v>0</v>
      </c>
      <c r="Q237" s="118">
        <f>'4'!Q111</f>
        <v>0</v>
      </c>
      <c r="R237" s="118">
        <f>'4'!R111</f>
        <v>0</v>
      </c>
      <c r="S237" s="118">
        <f>'4'!S111</f>
        <v>0</v>
      </c>
      <c r="T237" s="118">
        <f>'4'!T111</f>
        <v>0</v>
      </c>
      <c r="U237" s="167"/>
      <c r="V237"/>
    </row>
    <row r="238" spans="3:22" s="94" customFormat="1">
      <c r="C238" s="113" t="str">
        <f t="shared" si="15"/>
        <v>Service management</v>
      </c>
      <c r="D238" s="27"/>
      <c r="E238" s="27" t="s">
        <v>27</v>
      </c>
      <c r="H238" s="118">
        <f>'4'!H112</f>
        <v>0</v>
      </c>
      <c r="I238" s="118">
        <f>'4'!I112</f>
        <v>0</v>
      </c>
      <c r="J238" s="118">
        <f>'4'!J112</f>
        <v>0</v>
      </c>
      <c r="K238" s="118">
        <f>'4'!K112</f>
        <v>0</v>
      </c>
      <c r="L238" s="118">
        <f>'4'!L112</f>
        <v>0</v>
      </c>
      <c r="M238" s="118">
        <f>'4'!M112</f>
        <v>0</v>
      </c>
      <c r="N238" s="118">
        <f>'4'!N112</f>
        <v>0</v>
      </c>
      <c r="O238" s="118">
        <f>'4'!O112</f>
        <v>0</v>
      </c>
      <c r="P238" s="118">
        <f>'4'!P112</f>
        <v>0</v>
      </c>
      <c r="Q238" s="118">
        <f>'4'!Q112</f>
        <v>0</v>
      </c>
      <c r="R238" s="118">
        <f>'4'!R112</f>
        <v>0</v>
      </c>
      <c r="S238" s="118">
        <f>'4'!S112</f>
        <v>0</v>
      </c>
      <c r="T238" s="118">
        <f>'4'!T112</f>
        <v>0</v>
      </c>
      <c r="U238" s="167"/>
      <c r="V238"/>
    </row>
    <row r="239" spans="3:22" s="94" customFormat="1">
      <c r="C239" s="113" t="str">
        <f t="shared" si="15"/>
        <v>Transition</v>
      </c>
      <c r="D239" s="27"/>
      <c r="E239" s="27" t="s">
        <v>27</v>
      </c>
      <c r="H239" s="118">
        <f>'4'!H113</f>
        <v>0</v>
      </c>
      <c r="I239" s="118">
        <f>'4'!I113</f>
        <v>0</v>
      </c>
      <c r="J239" s="118">
        <f>'4'!J113</f>
        <v>0</v>
      </c>
      <c r="K239" s="118">
        <f>'4'!K113</f>
        <v>0</v>
      </c>
      <c r="L239" s="118">
        <f>'4'!L113</f>
        <v>0</v>
      </c>
      <c r="M239" s="118">
        <f>'4'!M113</f>
        <v>0</v>
      </c>
      <c r="N239" s="118">
        <f>'4'!N113</f>
        <v>0</v>
      </c>
      <c r="O239" s="118">
        <f>'4'!O113</f>
        <v>0</v>
      </c>
      <c r="P239" s="118">
        <f>'4'!P113</f>
        <v>0</v>
      </c>
      <c r="Q239" s="118">
        <f>'4'!Q113</f>
        <v>0</v>
      </c>
      <c r="R239" s="118">
        <f>'4'!R113</f>
        <v>0</v>
      </c>
      <c r="S239" s="118">
        <f>'4'!S113</f>
        <v>0</v>
      </c>
      <c r="T239" s="118">
        <f>'4'!T113</f>
        <v>0</v>
      </c>
      <c r="U239" s="167"/>
      <c r="V239"/>
    </row>
    <row r="240" spans="3:22" s="94" customFormat="1">
      <c r="C240" s="113" t="str">
        <f t="shared" si="15"/>
        <v>Impact assessments</v>
      </c>
      <c r="D240" s="27"/>
      <c r="E240" s="27" t="s">
        <v>27</v>
      </c>
      <c r="H240" s="118">
        <f>'4'!H114</f>
        <v>0</v>
      </c>
      <c r="I240" s="118">
        <f>'4'!I114</f>
        <v>0</v>
      </c>
      <c r="J240" s="118">
        <f>'4'!J114</f>
        <v>0</v>
      </c>
      <c r="K240" s="118">
        <f>'4'!K114</f>
        <v>0</v>
      </c>
      <c r="L240" s="118">
        <f>'4'!L114</f>
        <v>0</v>
      </c>
      <c r="M240" s="118">
        <f>'4'!M114</f>
        <v>0</v>
      </c>
      <c r="N240" s="118">
        <f>'4'!N114</f>
        <v>0</v>
      </c>
      <c r="O240" s="118">
        <f>'4'!O114</f>
        <v>0</v>
      </c>
      <c r="P240" s="118">
        <f>'4'!P114</f>
        <v>0</v>
      </c>
      <c r="Q240" s="118">
        <f>'4'!Q114</f>
        <v>0</v>
      </c>
      <c r="R240" s="118">
        <f>'4'!R114</f>
        <v>0</v>
      </c>
      <c r="S240" s="118">
        <f>'4'!S114</f>
        <v>0</v>
      </c>
      <c r="T240" s="118">
        <f>'4'!T114</f>
        <v>0</v>
      </c>
      <c r="U240" s="167"/>
      <c r="V240"/>
    </row>
    <row r="241" spans="3:22" s="94" customFormat="1">
      <c r="C241" s="113" t="str">
        <f t="shared" si="15"/>
        <v>Spare - Please specify</v>
      </c>
      <c r="D241" s="27"/>
      <c r="E241" s="27" t="s">
        <v>27</v>
      </c>
      <c r="H241" s="118">
        <f>'4'!H115</f>
        <v>0</v>
      </c>
      <c r="I241" s="118">
        <f>'4'!I115</f>
        <v>0</v>
      </c>
      <c r="J241" s="118">
        <f>'4'!J115</f>
        <v>0</v>
      </c>
      <c r="K241" s="118">
        <f>'4'!K115</f>
        <v>0</v>
      </c>
      <c r="L241" s="118">
        <f>'4'!L115</f>
        <v>0</v>
      </c>
      <c r="M241" s="118">
        <f>'4'!M115</f>
        <v>0</v>
      </c>
      <c r="N241" s="118">
        <f>'4'!N115</f>
        <v>0</v>
      </c>
      <c r="O241" s="118">
        <f>'4'!O115</f>
        <v>0</v>
      </c>
      <c r="P241" s="118">
        <f>'4'!P115</f>
        <v>0</v>
      </c>
      <c r="Q241" s="118">
        <f>'4'!Q115</f>
        <v>0</v>
      </c>
      <c r="R241" s="118">
        <f>'4'!R115</f>
        <v>0</v>
      </c>
      <c r="S241" s="118">
        <f>'4'!S115</f>
        <v>0</v>
      </c>
      <c r="T241" s="118">
        <f>'4'!T115</f>
        <v>0</v>
      </c>
      <c r="U241" s="167"/>
      <c r="V241"/>
    </row>
    <row r="242" spans="3:22" s="94" customFormat="1">
      <c r="C242" s="113" t="str">
        <f t="shared" si="15"/>
        <v>Spare - Please specify</v>
      </c>
      <c r="D242" s="27"/>
      <c r="E242" s="27" t="s">
        <v>27</v>
      </c>
      <c r="H242" s="118">
        <f>'4'!H116</f>
        <v>0</v>
      </c>
      <c r="I242" s="118">
        <f>'4'!I116</f>
        <v>0</v>
      </c>
      <c r="J242" s="118">
        <f>'4'!J116</f>
        <v>0</v>
      </c>
      <c r="K242" s="118">
        <f>'4'!K116</f>
        <v>0</v>
      </c>
      <c r="L242" s="118">
        <f>'4'!L116</f>
        <v>0</v>
      </c>
      <c r="M242" s="118">
        <f>'4'!M116</f>
        <v>0</v>
      </c>
      <c r="N242" s="118">
        <f>'4'!N116</f>
        <v>0</v>
      </c>
      <c r="O242" s="118">
        <f>'4'!O116</f>
        <v>0</v>
      </c>
      <c r="P242" s="118">
        <f>'4'!P116</f>
        <v>0</v>
      </c>
      <c r="Q242" s="118">
        <f>'4'!Q116</f>
        <v>0</v>
      </c>
      <c r="R242" s="118">
        <f>'4'!R116</f>
        <v>0</v>
      </c>
      <c r="S242" s="118">
        <f>'4'!S116</f>
        <v>0</v>
      </c>
      <c r="T242" s="118">
        <f>'4'!T116</f>
        <v>0</v>
      </c>
      <c r="U242" s="167"/>
      <c r="V242"/>
    </row>
    <row r="243" spans="3:22" s="94" customFormat="1">
      <c r="C243" s="113" t="str">
        <f t="shared" si="15"/>
        <v>Spare - Please specify</v>
      </c>
      <c r="D243" s="27"/>
      <c r="E243" s="27" t="s">
        <v>27</v>
      </c>
      <c r="H243" s="118">
        <f>'4'!H117</f>
        <v>0</v>
      </c>
      <c r="I243" s="118">
        <f>'4'!I117</f>
        <v>0</v>
      </c>
      <c r="J243" s="118">
        <f>'4'!J117</f>
        <v>0</v>
      </c>
      <c r="K243" s="118">
        <f>'4'!K117</f>
        <v>0</v>
      </c>
      <c r="L243" s="118">
        <f>'4'!L117</f>
        <v>0</v>
      </c>
      <c r="M243" s="118">
        <f>'4'!M117</f>
        <v>0</v>
      </c>
      <c r="N243" s="118">
        <f>'4'!N117</f>
        <v>0</v>
      </c>
      <c r="O243" s="118">
        <f>'4'!O117</f>
        <v>0</v>
      </c>
      <c r="P243" s="118">
        <f>'4'!P117</f>
        <v>0</v>
      </c>
      <c r="Q243" s="118">
        <f>'4'!Q117</f>
        <v>0</v>
      </c>
      <c r="R243" s="118">
        <f>'4'!R117</f>
        <v>0</v>
      </c>
      <c r="S243" s="118">
        <f>'4'!S117</f>
        <v>0</v>
      </c>
      <c r="T243" s="118">
        <f>'4'!T117</f>
        <v>0</v>
      </c>
      <c r="U243" s="167"/>
      <c r="V243"/>
    </row>
    <row r="244" spans="3:22" s="94" customFormat="1">
      <c r="C244" s="186" t="str">
        <f t="shared" si="15"/>
        <v>Programme</v>
      </c>
      <c r="D244" s="27"/>
      <c r="E244" s="27" t="s">
        <v>27</v>
      </c>
      <c r="H244" s="118">
        <f>'4'!H118</f>
        <v>0</v>
      </c>
      <c r="I244" s="118">
        <f>'4'!I118</f>
        <v>0</v>
      </c>
      <c r="J244" s="118">
        <f>'4'!J118</f>
        <v>0</v>
      </c>
      <c r="K244" s="118">
        <f>'4'!K118</f>
        <v>0</v>
      </c>
      <c r="L244" s="118">
        <f>'4'!L118</f>
        <v>0</v>
      </c>
      <c r="M244" s="118">
        <f>'4'!M118</f>
        <v>0</v>
      </c>
      <c r="N244" s="118">
        <f>'4'!N118</f>
        <v>0</v>
      </c>
      <c r="O244" s="118">
        <f>'4'!O118</f>
        <v>0</v>
      </c>
      <c r="P244" s="118">
        <f>'4'!P118</f>
        <v>0</v>
      </c>
      <c r="Q244" s="118">
        <f>'4'!Q118</f>
        <v>0</v>
      </c>
      <c r="R244" s="118">
        <f>'4'!R118</f>
        <v>0</v>
      </c>
      <c r="S244" s="118">
        <f>'4'!S118</f>
        <v>0</v>
      </c>
      <c r="T244" s="118">
        <f>'4'!T118</f>
        <v>0</v>
      </c>
      <c r="U244" s="167"/>
      <c r="V244"/>
    </row>
    <row r="245" spans="3:22" s="94" customFormat="1">
      <c r="C245" s="113" t="str">
        <f t="shared" si="15"/>
        <v>Payroll costs</v>
      </c>
      <c r="D245" s="27"/>
      <c r="E245" s="27" t="s">
        <v>27</v>
      </c>
      <c r="H245" s="118">
        <f>'4'!H119</f>
        <v>0</v>
      </c>
      <c r="I245" s="118">
        <f>'4'!I119</f>
        <v>0</v>
      </c>
      <c r="J245" s="118">
        <f>'4'!J119</f>
        <v>0</v>
      </c>
      <c r="K245" s="118">
        <f>'4'!K119</f>
        <v>0</v>
      </c>
      <c r="L245" s="118">
        <f>'4'!L119</f>
        <v>0</v>
      </c>
      <c r="M245" s="118">
        <f>'4'!M119</f>
        <v>0</v>
      </c>
      <c r="N245" s="118">
        <f>'4'!N119</f>
        <v>0</v>
      </c>
      <c r="O245" s="118">
        <f>'4'!O119</f>
        <v>0</v>
      </c>
      <c r="P245" s="118">
        <f>'4'!P119</f>
        <v>0</v>
      </c>
      <c r="Q245" s="118">
        <f>'4'!Q119</f>
        <v>0</v>
      </c>
      <c r="R245" s="118">
        <f>'4'!R119</f>
        <v>0</v>
      </c>
      <c r="S245" s="118">
        <f>'4'!S119</f>
        <v>0</v>
      </c>
      <c r="T245" s="118">
        <f>'4'!T119</f>
        <v>0</v>
      </c>
      <c r="U245" s="167"/>
      <c r="V245"/>
    </row>
    <row r="246" spans="3:22" s="94" customFormat="1">
      <c r="C246" s="113" t="str">
        <f t="shared" si="15"/>
        <v>Non-payroll costs</v>
      </c>
      <c r="D246" s="27"/>
      <c r="E246" s="27" t="s">
        <v>27</v>
      </c>
      <c r="H246" s="118">
        <f>'4'!H120</f>
        <v>0</v>
      </c>
      <c r="I246" s="118">
        <f>'4'!I120</f>
        <v>0</v>
      </c>
      <c r="J246" s="118">
        <f>'4'!J120</f>
        <v>0</v>
      </c>
      <c r="K246" s="118">
        <f>'4'!K120</f>
        <v>0</v>
      </c>
      <c r="L246" s="118">
        <f>'4'!L120</f>
        <v>0</v>
      </c>
      <c r="M246" s="118">
        <f>'4'!M120</f>
        <v>0</v>
      </c>
      <c r="N246" s="118">
        <f>'4'!N120</f>
        <v>0</v>
      </c>
      <c r="O246" s="118">
        <f>'4'!O120</f>
        <v>0</v>
      </c>
      <c r="P246" s="118">
        <f>'4'!P120</f>
        <v>0</v>
      </c>
      <c r="Q246" s="118">
        <f>'4'!Q120</f>
        <v>0</v>
      </c>
      <c r="R246" s="118">
        <f>'4'!R120</f>
        <v>0</v>
      </c>
      <c r="S246" s="118">
        <f>'4'!S120</f>
        <v>0</v>
      </c>
      <c r="T246" s="118">
        <f>'4'!T120</f>
        <v>0</v>
      </c>
      <c r="U246" s="167"/>
      <c r="V246"/>
    </row>
    <row r="247" spans="3:22" s="94" customFormat="1">
      <c r="C247" s="113" t="str">
        <f t="shared" si="15"/>
        <v>Recruitment</v>
      </c>
      <c r="D247" s="27"/>
      <c r="E247" s="27" t="s">
        <v>27</v>
      </c>
      <c r="H247" s="118">
        <f>'4'!H121</f>
        <v>0</v>
      </c>
      <c r="I247" s="118">
        <f>'4'!I121</f>
        <v>0</v>
      </c>
      <c r="J247" s="118">
        <f>'4'!J121</f>
        <v>0</v>
      </c>
      <c r="K247" s="118">
        <f>'4'!K121</f>
        <v>0</v>
      </c>
      <c r="L247" s="118">
        <f>'4'!L121</f>
        <v>0</v>
      </c>
      <c r="M247" s="118">
        <f>'4'!M121</f>
        <v>0</v>
      </c>
      <c r="N247" s="118">
        <f>'4'!N121</f>
        <v>0</v>
      </c>
      <c r="O247" s="118">
        <f>'4'!O121</f>
        <v>0</v>
      </c>
      <c r="P247" s="118">
        <f>'4'!P121</f>
        <v>0</v>
      </c>
      <c r="Q247" s="118">
        <f>'4'!Q121</f>
        <v>0</v>
      </c>
      <c r="R247" s="118">
        <f>'4'!R121</f>
        <v>0</v>
      </c>
      <c r="S247" s="118">
        <f>'4'!S121</f>
        <v>0</v>
      </c>
      <c r="T247" s="118">
        <f>'4'!T121</f>
        <v>0</v>
      </c>
      <c r="U247" s="167"/>
      <c r="V247"/>
    </row>
    <row r="248" spans="3:22" s="94" customFormat="1">
      <c r="C248" s="113" t="str">
        <f t="shared" si="15"/>
        <v>Accommodation</v>
      </c>
      <c r="D248" s="27"/>
      <c r="E248" s="27" t="s">
        <v>27</v>
      </c>
      <c r="H248" s="118">
        <f>'4'!H122</f>
        <v>0</v>
      </c>
      <c r="I248" s="118">
        <f>'4'!I122</f>
        <v>0</v>
      </c>
      <c r="J248" s="118">
        <f>'4'!J122</f>
        <v>0</v>
      </c>
      <c r="K248" s="118">
        <f>'4'!K122</f>
        <v>0</v>
      </c>
      <c r="L248" s="118">
        <f>'4'!L122</f>
        <v>0</v>
      </c>
      <c r="M248" s="118">
        <f>'4'!M122</f>
        <v>0</v>
      </c>
      <c r="N248" s="118">
        <f>'4'!N122</f>
        <v>0</v>
      </c>
      <c r="O248" s="118">
        <f>'4'!O122</f>
        <v>0</v>
      </c>
      <c r="P248" s="118">
        <f>'4'!P122</f>
        <v>0</v>
      </c>
      <c r="Q248" s="118">
        <f>'4'!Q122</f>
        <v>0</v>
      </c>
      <c r="R248" s="118">
        <f>'4'!R122</f>
        <v>0</v>
      </c>
      <c r="S248" s="118">
        <f>'4'!S122</f>
        <v>0</v>
      </c>
      <c r="T248" s="118">
        <f>'4'!T122</f>
        <v>0</v>
      </c>
      <c r="U248" s="167"/>
      <c r="V248"/>
    </row>
    <row r="249" spans="3:22" s="94" customFormat="1">
      <c r="C249" s="113" t="str">
        <f t="shared" ref="C249:C256" si="16">C121</f>
        <v>External services</v>
      </c>
      <c r="D249" s="27"/>
      <c r="E249" s="27" t="s">
        <v>27</v>
      </c>
      <c r="H249" s="118">
        <f>'4'!H123</f>
        <v>0</v>
      </c>
      <c r="I249" s="118">
        <f>'4'!I123</f>
        <v>0</v>
      </c>
      <c r="J249" s="118">
        <f>'4'!J123</f>
        <v>0</v>
      </c>
      <c r="K249" s="118">
        <f>'4'!K123</f>
        <v>0</v>
      </c>
      <c r="L249" s="118">
        <f>'4'!L123</f>
        <v>0</v>
      </c>
      <c r="M249" s="118">
        <f>'4'!M123</f>
        <v>0</v>
      </c>
      <c r="N249" s="118">
        <f>'4'!N123</f>
        <v>0</v>
      </c>
      <c r="O249" s="118">
        <f>'4'!O123</f>
        <v>0</v>
      </c>
      <c r="P249" s="118">
        <f>'4'!P123</f>
        <v>0</v>
      </c>
      <c r="Q249" s="118">
        <f>'4'!Q123</f>
        <v>0</v>
      </c>
      <c r="R249" s="118">
        <f>'4'!R123</f>
        <v>0</v>
      </c>
      <c r="S249" s="118">
        <f>'4'!S123</f>
        <v>0</v>
      </c>
      <c r="T249" s="118">
        <f>'4'!T123</f>
        <v>0</v>
      </c>
      <c r="U249" s="167"/>
      <c r="V249"/>
    </row>
    <row r="250" spans="3:22" s="94" customFormat="1">
      <c r="C250" s="113" t="str">
        <f t="shared" si="16"/>
        <v>Internal services</v>
      </c>
      <c r="D250" s="27"/>
      <c r="E250" s="27" t="s">
        <v>27</v>
      </c>
      <c r="H250" s="118">
        <f>'4'!H124</f>
        <v>0</v>
      </c>
      <c r="I250" s="118">
        <f>'4'!I124</f>
        <v>0</v>
      </c>
      <c r="J250" s="118">
        <f>'4'!J124</f>
        <v>0</v>
      </c>
      <c r="K250" s="118">
        <f>'4'!K124</f>
        <v>0</v>
      </c>
      <c r="L250" s="118">
        <f>'4'!L124</f>
        <v>0</v>
      </c>
      <c r="M250" s="118">
        <f>'4'!M124</f>
        <v>0</v>
      </c>
      <c r="N250" s="118">
        <f>'4'!N124</f>
        <v>0</v>
      </c>
      <c r="O250" s="118">
        <f>'4'!O124</f>
        <v>0</v>
      </c>
      <c r="P250" s="118">
        <f>'4'!P124</f>
        <v>0</v>
      </c>
      <c r="Q250" s="118">
        <f>'4'!Q124</f>
        <v>0</v>
      </c>
      <c r="R250" s="118">
        <f>'4'!R124</f>
        <v>0</v>
      </c>
      <c r="S250" s="118">
        <f>'4'!S124</f>
        <v>0</v>
      </c>
      <c r="T250" s="118">
        <f>'4'!T124</f>
        <v>0</v>
      </c>
      <c r="U250" s="167"/>
      <c r="V250"/>
    </row>
    <row r="251" spans="3:22" s="94" customFormat="1">
      <c r="C251" s="113" t="str">
        <f t="shared" si="16"/>
        <v>Service management</v>
      </c>
      <c r="D251" s="27"/>
      <c r="E251" s="27" t="s">
        <v>27</v>
      </c>
      <c r="H251" s="118">
        <f>'4'!H125</f>
        <v>0</v>
      </c>
      <c r="I251" s="118">
        <f>'4'!I125</f>
        <v>0</v>
      </c>
      <c r="J251" s="118">
        <f>'4'!J125</f>
        <v>0</v>
      </c>
      <c r="K251" s="118">
        <f>'4'!K125</f>
        <v>0</v>
      </c>
      <c r="L251" s="118">
        <f>'4'!L125</f>
        <v>0</v>
      </c>
      <c r="M251" s="118">
        <f>'4'!M125</f>
        <v>0</v>
      </c>
      <c r="N251" s="118">
        <f>'4'!N125</f>
        <v>0</v>
      </c>
      <c r="O251" s="118">
        <f>'4'!O125</f>
        <v>0</v>
      </c>
      <c r="P251" s="118">
        <f>'4'!P125</f>
        <v>0</v>
      </c>
      <c r="Q251" s="118">
        <f>'4'!Q125</f>
        <v>0</v>
      </c>
      <c r="R251" s="118">
        <f>'4'!R125</f>
        <v>0</v>
      </c>
      <c r="S251" s="118">
        <f>'4'!S125</f>
        <v>0</v>
      </c>
      <c r="T251" s="118">
        <f>'4'!T125</f>
        <v>0</v>
      </c>
      <c r="U251" s="167"/>
      <c r="V251"/>
    </row>
    <row r="252" spans="3:22" s="94" customFormat="1">
      <c r="C252" s="113" t="str">
        <f t="shared" si="16"/>
        <v>Transition</v>
      </c>
      <c r="D252" s="27"/>
      <c r="E252" s="27" t="s">
        <v>27</v>
      </c>
      <c r="H252" s="118">
        <f>'4'!H126</f>
        <v>0</v>
      </c>
      <c r="I252" s="118">
        <f>'4'!I126</f>
        <v>0</v>
      </c>
      <c r="J252" s="118">
        <f>'4'!J126</f>
        <v>0</v>
      </c>
      <c r="K252" s="118">
        <f>'4'!K126</f>
        <v>0</v>
      </c>
      <c r="L252" s="118">
        <f>'4'!L126</f>
        <v>0</v>
      </c>
      <c r="M252" s="118">
        <f>'4'!M126</f>
        <v>0</v>
      </c>
      <c r="N252" s="118">
        <f>'4'!N126</f>
        <v>0</v>
      </c>
      <c r="O252" s="118">
        <f>'4'!O126</f>
        <v>0</v>
      </c>
      <c r="P252" s="118">
        <f>'4'!P126</f>
        <v>0</v>
      </c>
      <c r="Q252" s="118">
        <f>'4'!Q126</f>
        <v>0</v>
      </c>
      <c r="R252" s="118">
        <f>'4'!R126</f>
        <v>0</v>
      </c>
      <c r="S252" s="118">
        <f>'4'!S126</f>
        <v>0</v>
      </c>
      <c r="T252" s="118">
        <f>'4'!T126</f>
        <v>0</v>
      </c>
      <c r="U252" s="167"/>
      <c r="V252"/>
    </row>
    <row r="253" spans="3:22" s="94" customFormat="1">
      <c r="C253" s="113" t="str">
        <f t="shared" si="16"/>
        <v>Impact assessments</v>
      </c>
      <c r="D253" s="27"/>
      <c r="E253" s="27" t="s">
        <v>27</v>
      </c>
      <c r="H253" s="118">
        <f>'4'!H127</f>
        <v>0</v>
      </c>
      <c r="I253" s="118">
        <f>'4'!I127</f>
        <v>0</v>
      </c>
      <c r="J253" s="118">
        <f>'4'!J127</f>
        <v>0</v>
      </c>
      <c r="K253" s="118">
        <f>'4'!K127</f>
        <v>0</v>
      </c>
      <c r="L253" s="118">
        <f>'4'!L127</f>
        <v>0</v>
      </c>
      <c r="M253" s="118">
        <f>'4'!M127</f>
        <v>0</v>
      </c>
      <c r="N253" s="118">
        <f>'4'!N127</f>
        <v>0</v>
      </c>
      <c r="O253" s="118">
        <f>'4'!O127</f>
        <v>0</v>
      </c>
      <c r="P253" s="118">
        <f>'4'!P127</f>
        <v>0</v>
      </c>
      <c r="Q253" s="118">
        <f>'4'!Q127</f>
        <v>0</v>
      </c>
      <c r="R253" s="118">
        <f>'4'!R127</f>
        <v>0</v>
      </c>
      <c r="S253" s="118">
        <f>'4'!S127</f>
        <v>0</v>
      </c>
      <c r="T253" s="118">
        <f>'4'!T127</f>
        <v>0</v>
      </c>
      <c r="U253" s="167"/>
      <c r="V253"/>
    </row>
    <row r="254" spans="3:22" s="94" customFormat="1">
      <c r="C254" s="113" t="str">
        <f t="shared" si="16"/>
        <v>Spare - Please specify</v>
      </c>
      <c r="D254" s="27"/>
      <c r="E254" s="27" t="s">
        <v>27</v>
      </c>
      <c r="H254" s="118">
        <f>'4'!H128</f>
        <v>0</v>
      </c>
      <c r="I254" s="118">
        <f>'4'!I128</f>
        <v>0</v>
      </c>
      <c r="J254" s="118">
        <f>'4'!J128</f>
        <v>0</v>
      </c>
      <c r="K254" s="118">
        <f>'4'!K128</f>
        <v>0</v>
      </c>
      <c r="L254" s="118">
        <f>'4'!L128</f>
        <v>0</v>
      </c>
      <c r="M254" s="118">
        <f>'4'!M128</f>
        <v>0</v>
      </c>
      <c r="N254" s="118">
        <f>'4'!N128</f>
        <v>0</v>
      </c>
      <c r="O254" s="118">
        <f>'4'!O128</f>
        <v>0</v>
      </c>
      <c r="P254" s="118">
        <f>'4'!P128</f>
        <v>0</v>
      </c>
      <c r="Q254" s="118">
        <f>'4'!Q128</f>
        <v>0</v>
      </c>
      <c r="R254" s="118">
        <f>'4'!R128</f>
        <v>0</v>
      </c>
      <c r="S254" s="118">
        <f>'4'!S128</f>
        <v>0</v>
      </c>
      <c r="T254" s="118">
        <f>'4'!T128</f>
        <v>0</v>
      </c>
      <c r="U254" s="167"/>
      <c r="V254"/>
    </row>
    <row r="255" spans="3:22" s="94" customFormat="1">
      <c r="C255" s="113" t="str">
        <f t="shared" si="16"/>
        <v>Spare - Please specify</v>
      </c>
      <c r="D255" s="27"/>
      <c r="E255" s="27" t="s">
        <v>27</v>
      </c>
      <c r="H255" s="118">
        <f>'4'!H129</f>
        <v>0</v>
      </c>
      <c r="I255" s="118">
        <f>'4'!I129</f>
        <v>0</v>
      </c>
      <c r="J255" s="118">
        <f>'4'!J129</f>
        <v>0</v>
      </c>
      <c r="K255" s="118">
        <f>'4'!K129</f>
        <v>0</v>
      </c>
      <c r="L255" s="118">
        <f>'4'!L129</f>
        <v>0</v>
      </c>
      <c r="M255" s="118">
        <f>'4'!M129</f>
        <v>0</v>
      </c>
      <c r="N255" s="118">
        <f>'4'!N129</f>
        <v>0</v>
      </c>
      <c r="O255" s="118">
        <f>'4'!O129</f>
        <v>0</v>
      </c>
      <c r="P255" s="118">
        <f>'4'!P129</f>
        <v>0</v>
      </c>
      <c r="Q255" s="118">
        <f>'4'!Q129</f>
        <v>0</v>
      </c>
      <c r="R255" s="118">
        <f>'4'!R129</f>
        <v>0</v>
      </c>
      <c r="S255" s="118">
        <f>'4'!S129</f>
        <v>0</v>
      </c>
      <c r="T255" s="118">
        <f>'4'!T129</f>
        <v>0</v>
      </c>
      <c r="U255" s="167"/>
      <c r="V255"/>
    </row>
    <row r="256" spans="3:22" s="94" customFormat="1">
      <c r="C256" s="113" t="str">
        <f t="shared" si="16"/>
        <v>Spare - Please specify</v>
      </c>
      <c r="D256" s="27"/>
      <c r="E256" s="27" t="s">
        <v>27</v>
      </c>
      <c r="H256" s="118">
        <f>'4'!H130</f>
        <v>0</v>
      </c>
      <c r="I256" s="118">
        <f>'4'!I130</f>
        <v>0</v>
      </c>
      <c r="J256" s="118">
        <f>'4'!J130</f>
        <v>0</v>
      </c>
      <c r="K256" s="118">
        <f>'4'!K130</f>
        <v>0</v>
      </c>
      <c r="L256" s="118">
        <f>'4'!L130</f>
        <v>0</v>
      </c>
      <c r="M256" s="118">
        <f>'4'!M130</f>
        <v>0</v>
      </c>
      <c r="N256" s="118">
        <f>'4'!N130</f>
        <v>0</v>
      </c>
      <c r="O256" s="118">
        <f>'4'!O130</f>
        <v>0</v>
      </c>
      <c r="P256" s="118">
        <f>'4'!P130</f>
        <v>0</v>
      </c>
      <c r="Q256" s="118">
        <f>'4'!Q130</f>
        <v>0</v>
      </c>
      <c r="R256" s="118">
        <f>'4'!R130</f>
        <v>0</v>
      </c>
      <c r="S256" s="118">
        <f>'4'!S130</f>
        <v>0</v>
      </c>
      <c r="T256" s="118">
        <f>'4'!T130</f>
        <v>0</v>
      </c>
      <c r="U256" s="167"/>
      <c r="V256"/>
    </row>
    <row r="257" spans="1:256" s="94" customFormat="1">
      <c r="C257" s="32"/>
      <c r="H257" s="117"/>
      <c r="I257" s="117"/>
      <c r="J257" s="117"/>
      <c r="K257" s="117"/>
      <c r="L257" s="117"/>
      <c r="M257" s="117"/>
      <c r="N257" s="117"/>
      <c r="O257" s="117"/>
      <c r="P257" s="117"/>
      <c r="Q257" s="117"/>
      <c r="R257" s="117"/>
      <c r="S257" s="117"/>
      <c r="T257" s="117"/>
    </row>
    <row r="258" spans="1:256" s="94" customFormat="1">
      <c r="C258" s="187" t="str">
        <f>C130</f>
        <v>New scope</v>
      </c>
      <c r="D258" s="27"/>
      <c r="E258" s="27" t="s">
        <v>27</v>
      </c>
      <c r="H258" s="118">
        <f>SUM(H260:H269)</f>
        <v>0</v>
      </c>
      <c r="I258" s="118">
        <f t="shared" ref="I258:T258" si="17">SUM(I260:I269)</f>
        <v>0</v>
      </c>
      <c r="J258" s="118">
        <f t="shared" si="17"/>
        <v>0</v>
      </c>
      <c r="K258" s="118">
        <f t="shared" si="17"/>
        <v>0</v>
      </c>
      <c r="L258" s="118">
        <f t="shared" si="17"/>
        <v>0</v>
      </c>
      <c r="M258" s="118">
        <f t="shared" si="17"/>
        <v>0</v>
      </c>
      <c r="N258" s="118">
        <f t="shared" si="17"/>
        <v>0</v>
      </c>
      <c r="O258" s="118">
        <f t="shared" si="17"/>
        <v>0</v>
      </c>
      <c r="P258" s="118">
        <f t="shared" si="17"/>
        <v>0</v>
      </c>
      <c r="Q258" s="118">
        <f t="shared" si="17"/>
        <v>0</v>
      </c>
      <c r="R258" s="118">
        <f t="shared" si="17"/>
        <v>0</v>
      </c>
      <c r="S258" s="118">
        <f t="shared" si="17"/>
        <v>0</v>
      </c>
      <c r="T258" s="118">
        <f t="shared" si="17"/>
        <v>0</v>
      </c>
    </row>
    <row r="259" spans="1:256" s="94" customFormat="1">
      <c r="A259" s="27"/>
      <c r="B259" s="27"/>
      <c r="C259" s="100"/>
      <c r="D259" s="27"/>
      <c r="E259" s="27"/>
      <c r="F259" s="27"/>
      <c r="G259" s="27"/>
      <c r="H259" s="141"/>
      <c r="I259" s="141"/>
      <c r="J259" s="141"/>
      <c r="K259" s="141"/>
      <c r="L259" s="141"/>
      <c r="M259" s="141"/>
      <c r="N259" s="141"/>
      <c r="O259" s="141"/>
      <c r="P259" s="141"/>
      <c r="Q259" s="141"/>
      <c r="R259" s="141"/>
      <c r="S259" s="141"/>
      <c r="T259" s="141"/>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27"/>
      <c r="BM259" s="27"/>
      <c r="BN259" s="27"/>
      <c r="BO259" s="27"/>
      <c r="BP259" s="27"/>
      <c r="BQ259" s="27"/>
      <c r="BR259" s="27"/>
      <c r="BS259" s="27"/>
      <c r="BT259" s="27"/>
      <c r="BU259" s="27"/>
      <c r="BV259" s="27"/>
      <c r="BW259" s="27"/>
      <c r="BX259" s="27"/>
      <c r="BY259" s="27"/>
      <c r="BZ259" s="27"/>
      <c r="CA259" s="27"/>
      <c r="CB259" s="27"/>
      <c r="CC259" s="27"/>
      <c r="CD259" s="27"/>
      <c r="CE259" s="27"/>
      <c r="CF259" s="27"/>
      <c r="CG259" s="27"/>
      <c r="CH259" s="27"/>
      <c r="CI259" s="27"/>
      <c r="CJ259" s="27"/>
      <c r="CK259" s="27"/>
      <c r="CL259" s="27"/>
      <c r="CM259" s="27"/>
      <c r="CN259" s="27"/>
      <c r="CO259" s="27"/>
      <c r="CP259" s="27"/>
      <c r="CQ259" s="27"/>
      <c r="CR259" s="27"/>
      <c r="CS259" s="27"/>
      <c r="CT259" s="27"/>
      <c r="CU259" s="27"/>
      <c r="CV259" s="27"/>
      <c r="CW259" s="27"/>
      <c r="CX259" s="27"/>
      <c r="CY259" s="27"/>
      <c r="CZ259" s="27"/>
      <c r="DA259" s="27"/>
      <c r="DB259" s="27"/>
      <c r="DC259" s="27"/>
      <c r="DD259" s="27"/>
      <c r="DE259" s="27"/>
      <c r="DF259" s="27"/>
      <c r="DG259" s="27"/>
      <c r="DH259" s="27"/>
      <c r="DI259" s="27"/>
      <c r="DJ259" s="27"/>
      <c r="DK259" s="27"/>
      <c r="DL259" s="27"/>
      <c r="DM259" s="27"/>
      <c r="DN259" s="27"/>
      <c r="DO259" s="27"/>
      <c r="DP259" s="27"/>
      <c r="DQ259" s="27"/>
      <c r="DR259" s="27"/>
      <c r="DS259" s="27"/>
      <c r="DT259" s="27"/>
      <c r="DU259" s="27"/>
      <c r="DV259" s="27"/>
      <c r="DW259" s="27"/>
      <c r="DX259" s="27"/>
      <c r="DY259" s="27"/>
      <c r="DZ259" s="27"/>
      <c r="EA259" s="27"/>
      <c r="EB259" s="27"/>
      <c r="EC259" s="27"/>
      <c r="ED259" s="27"/>
      <c r="EE259" s="27"/>
      <c r="EF259" s="27"/>
      <c r="EG259" s="27"/>
      <c r="EH259" s="27"/>
      <c r="EI259" s="27"/>
      <c r="EJ259" s="27"/>
      <c r="EK259" s="27"/>
      <c r="EL259" s="27"/>
      <c r="EM259" s="27"/>
      <c r="EN259" s="27"/>
      <c r="EO259" s="27"/>
      <c r="EP259" s="27"/>
      <c r="EQ259" s="27"/>
      <c r="ER259" s="27"/>
      <c r="ES259" s="27"/>
      <c r="ET259" s="27"/>
      <c r="EU259" s="27"/>
      <c r="EV259" s="27"/>
      <c r="EW259" s="27"/>
      <c r="EX259" s="27"/>
      <c r="EY259" s="27"/>
      <c r="EZ259" s="27"/>
      <c r="FA259" s="27"/>
      <c r="FB259" s="27"/>
      <c r="FC259" s="27"/>
      <c r="FD259" s="27"/>
      <c r="FE259" s="27"/>
      <c r="FF259" s="27"/>
      <c r="FG259" s="27"/>
      <c r="FH259" s="27"/>
      <c r="FI259" s="27"/>
      <c r="FJ259" s="27"/>
      <c r="FK259" s="27"/>
      <c r="FL259" s="27"/>
      <c r="FM259" s="27"/>
      <c r="FN259" s="27"/>
      <c r="FO259" s="27"/>
      <c r="FP259" s="27"/>
      <c r="FQ259" s="27"/>
      <c r="FR259" s="27"/>
      <c r="FS259" s="27"/>
      <c r="FT259" s="27"/>
      <c r="FU259" s="27"/>
      <c r="FV259" s="27"/>
      <c r="FW259" s="27"/>
      <c r="FX259" s="27"/>
      <c r="FY259" s="27"/>
      <c r="FZ259" s="27"/>
      <c r="GA259" s="27"/>
      <c r="GB259" s="27"/>
      <c r="GC259" s="27"/>
      <c r="GD259" s="27"/>
      <c r="GE259" s="27"/>
      <c r="GF259" s="27"/>
      <c r="GG259" s="27"/>
      <c r="GH259" s="27"/>
      <c r="GI259" s="27"/>
      <c r="GJ259" s="27"/>
      <c r="GK259" s="27"/>
      <c r="GL259" s="27"/>
      <c r="GM259" s="27"/>
      <c r="GN259" s="27"/>
      <c r="GO259" s="27"/>
      <c r="GP259" s="27"/>
      <c r="GQ259" s="27"/>
      <c r="GR259" s="27"/>
      <c r="GS259" s="27"/>
      <c r="GT259" s="27"/>
      <c r="GU259" s="27"/>
      <c r="GV259" s="27"/>
      <c r="GW259" s="27"/>
      <c r="GX259" s="27"/>
      <c r="GY259" s="27"/>
      <c r="GZ259" s="27"/>
      <c r="HA259" s="27"/>
      <c r="HB259" s="27"/>
      <c r="HC259" s="27"/>
      <c r="HD259" s="27"/>
      <c r="HE259" s="27"/>
      <c r="HF259" s="27"/>
      <c r="HG259" s="27"/>
      <c r="HH259" s="27"/>
      <c r="HI259" s="27"/>
      <c r="HJ259" s="27"/>
      <c r="HK259" s="27"/>
      <c r="HL259" s="27"/>
      <c r="HM259" s="27"/>
      <c r="HN259" s="27"/>
      <c r="HO259" s="27"/>
      <c r="HP259" s="27"/>
      <c r="HQ259" s="27"/>
      <c r="HR259" s="27"/>
      <c r="HS259" s="27"/>
      <c r="HT259" s="27"/>
      <c r="HU259" s="27"/>
      <c r="HV259" s="27"/>
      <c r="HW259" s="27"/>
      <c r="HX259" s="27"/>
      <c r="HY259" s="27"/>
      <c r="HZ259" s="27"/>
      <c r="IA259" s="27"/>
      <c r="IB259" s="27"/>
      <c r="IC259" s="27"/>
      <c r="ID259" s="27"/>
      <c r="IE259" s="27"/>
      <c r="IF259" s="27"/>
      <c r="IG259" s="27"/>
      <c r="IH259" s="27"/>
      <c r="II259" s="27"/>
      <c r="IJ259" s="27"/>
      <c r="IK259" s="27"/>
      <c r="IL259" s="27"/>
      <c r="IM259" s="27"/>
      <c r="IN259" s="27"/>
      <c r="IO259" s="27"/>
      <c r="IP259" s="27"/>
      <c r="IQ259" s="27"/>
      <c r="IR259" s="27"/>
      <c r="IS259" s="27"/>
      <c r="IT259" s="27"/>
      <c r="IU259" s="27"/>
      <c r="IV259" s="27"/>
    </row>
    <row r="260" spans="1:256" s="94" customFormat="1">
      <c r="C260" s="186" t="str">
        <f t="shared" ref="C260:C269" si="18">C132</f>
        <v>Project 1</v>
      </c>
      <c r="D260" s="27"/>
      <c r="E260" s="27" t="s">
        <v>27</v>
      </c>
      <c r="H260" s="118">
        <f>'4'!H134</f>
        <v>0</v>
      </c>
      <c r="I260" s="118">
        <f>'4'!I134</f>
        <v>0</v>
      </c>
      <c r="J260" s="118">
        <f>'4'!J134</f>
        <v>0</v>
      </c>
      <c r="K260" s="118">
        <f>'4'!K134</f>
        <v>0</v>
      </c>
      <c r="L260" s="118">
        <f>'4'!L134</f>
        <v>0</v>
      </c>
      <c r="M260" s="118">
        <f>'4'!M134</f>
        <v>0</v>
      </c>
      <c r="N260" s="118">
        <f>'4'!N134</f>
        <v>0</v>
      </c>
      <c r="O260" s="118">
        <f>'4'!O134</f>
        <v>0</v>
      </c>
      <c r="P260" s="118">
        <f>'4'!P134</f>
        <v>0</v>
      </c>
      <c r="Q260" s="118">
        <f>'4'!Q134</f>
        <v>0</v>
      </c>
      <c r="R260" s="118">
        <f>'4'!R134</f>
        <v>0</v>
      </c>
      <c r="S260" s="118">
        <f>'4'!S134</f>
        <v>0</v>
      </c>
      <c r="T260" s="118">
        <f>'4'!T134</f>
        <v>0</v>
      </c>
    </row>
    <row r="261" spans="1:256" s="94" customFormat="1">
      <c r="C261" s="186" t="str">
        <f t="shared" si="18"/>
        <v>Project 2</v>
      </c>
      <c r="H261" s="118">
        <f>'4'!H135</f>
        <v>0</v>
      </c>
      <c r="I261" s="118">
        <f>'4'!I135</f>
        <v>0</v>
      </c>
      <c r="J261" s="118">
        <f>'4'!J135</f>
        <v>0</v>
      </c>
      <c r="K261" s="118">
        <f>'4'!K135</f>
        <v>0</v>
      </c>
      <c r="L261" s="118">
        <f>'4'!L135</f>
        <v>0</v>
      </c>
      <c r="M261" s="118">
        <f>'4'!M135</f>
        <v>0</v>
      </c>
      <c r="N261" s="118">
        <f>'4'!N135</f>
        <v>0</v>
      </c>
      <c r="O261" s="118">
        <f>'4'!O135</f>
        <v>0</v>
      </c>
      <c r="P261" s="118">
        <f>'4'!P135</f>
        <v>0</v>
      </c>
      <c r="Q261" s="118">
        <f>'4'!Q135</f>
        <v>0</v>
      </c>
      <c r="R261" s="118">
        <f>'4'!R135</f>
        <v>0</v>
      </c>
      <c r="S261" s="118">
        <f>'4'!S135</f>
        <v>0</v>
      </c>
      <c r="T261" s="118">
        <f>'4'!T135</f>
        <v>0</v>
      </c>
    </row>
    <row r="262" spans="1:256" s="94" customFormat="1">
      <c r="C262" s="186" t="str">
        <f t="shared" si="18"/>
        <v>Project 3</v>
      </c>
      <c r="D262" s="27"/>
      <c r="E262" s="27" t="s">
        <v>27</v>
      </c>
      <c r="H262" s="118">
        <f>'4'!H136</f>
        <v>0</v>
      </c>
      <c r="I262" s="118">
        <f>'4'!I136</f>
        <v>0</v>
      </c>
      <c r="J262" s="118">
        <f>'4'!J136</f>
        <v>0</v>
      </c>
      <c r="K262" s="118">
        <f>'4'!K136</f>
        <v>0</v>
      </c>
      <c r="L262" s="118">
        <f>'4'!L136</f>
        <v>0</v>
      </c>
      <c r="M262" s="118">
        <f>'4'!M136</f>
        <v>0</v>
      </c>
      <c r="N262" s="118">
        <f>'4'!N136</f>
        <v>0</v>
      </c>
      <c r="O262" s="118">
        <f>'4'!O136</f>
        <v>0</v>
      </c>
      <c r="P262" s="118">
        <f>'4'!P136</f>
        <v>0</v>
      </c>
      <c r="Q262" s="118">
        <f>'4'!Q136</f>
        <v>0</v>
      </c>
      <c r="R262" s="118">
        <f>'4'!R136</f>
        <v>0</v>
      </c>
      <c r="S262" s="118">
        <f>'4'!S136</f>
        <v>0</v>
      </c>
      <c r="T262" s="118">
        <f>'4'!T136</f>
        <v>0</v>
      </c>
    </row>
    <row r="263" spans="1:256" s="94" customFormat="1">
      <c r="C263" s="186" t="str">
        <f t="shared" si="18"/>
        <v>Project 4</v>
      </c>
      <c r="D263" s="27"/>
      <c r="E263" s="27" t="s">
        <v>27</v>
      </c>
      <c r="H263" s="118">
        <f>'4'!H137</f>
        <v>0</v>
      </c>
      <c r="I263" s="118">
        <f>'4'!I137</f>
        <v>0</v>
      </c>
      <c r="J263" s="118">
        <f>'4'!J137</f>
        <v>0</v>
      </c>
      <c r="K263" s="118">
        <f>'4'!K137</f>
        <v>0</v>
      </c>
      <c r="L263" s="118">
        <f>'4'!L137</f>
        <v>0</v>
      </c>
      <c r="M263" s="118">
        <f>'4'!M137</f>
        <v>0</v>
      </c>
      <c r="N263" s="118">
        <f>'4'!N137</f>
        <v>0</v>
      </c>
      <c r="O263" s="118">
        <f>'4'!O137</f>
        <v>0</v>
      </c>
      <c r="P263" s="118">
        <f>'4'!P137</f>
        <v>0</v>
      </c>
      <c r="Q263" s="118">
        <f>'4'!Q137</f>
        <v>0</v>
      </c>
      <c r="R263" s="118">
        <f>'4'!R137</f>
        <v>0</v>
      </c>
      <c r="S263" s="118">
        <f>'4'!S137</f>
        <v>0</v>
      </c>
      <c r="T263" s="118">
        <f>'4'!T137</f>
        <v>0</v>
      </c>
    </row>
    <row r="264" spans="1:256" s="94" customFormat="1">
      <c r="C264" s="186" t="str">
        <f t="shared" si="18"/>
        <v>Project 5</v>
      </c>
      <c r="D264" s="27"/>
      <c r="E264" s="27" t="s">
        <v>27</v>
      </c>
      <c r="H264" s="118">
        <f>'4'!H138</f>
        <v>0</v>
      </c>
      <c r="I264" s="118">
        <f>'4'!I138</f>
        <v>0</v>
      </c>
      <c r="J264" s="118">
        <f>'4'!J138</f>
        <v>0</v>
      </c>
      <c r="K264" s="118">
        <f>'4'!K138</f>
        <v>0</v>
      </c>
      <c r="L264" s="118">
        <f>'4'!L138</f>
        <v>0</v>
      </c>
      <c r="M264" s="118">
        <f>'4'!M138</f>
        <v>0</v>
      </c>
      <c r="N264" s="118">
        <f>'4'!N138</f>
        <v>0</v>
      </c>
      <c r="O264" s="118">
        <f>'4'!O138</f>
        <v>0</v>
      </c>
      <c r="P264" s="118">
        <f>'4'!P138</f>
        <v>0</v>
      </c>
      <c r="Q264" s="118">
        <f>'4'!Q138</f>
        <v>0</v>
      </c>
      <c r="R264" s="118">
        <f>'4'!R138</f>
        <v>0</v>
      </c>
      <c r="S264" s="118">
        <f>'4'!S138</f>
        <v>0</v>
      </c>
      <c r="T264" s="118">
        <f>'4'!T138</f>
        <v>0</v>
      </c>
    </row>
    <row r="265" spans="1:256" s="94" customFormat="1">
      <c r="C265" s="186" t="str">
        <f t="shared" si="18"/>
        <v>Project 6</v>
      </c>
      <c r="D265" s="27"/>
      <c r="E265" s="27" t="s">
        <v>27</v>
      </c>
      <c r="H265" s="118">
        <f>'4'!H139</f>
        <v>0</v>
      </c>
      <c r="I265" s="118">
        <f>'4'!I139</f>
        <v>0</v>
      </c>
      <c r="J265" s="118">
        <f>'4'!J139</f>
        <v>0</v>
      </c>
      <c r="K265" s="118">
        <f>'4'!K139</f>
        <v>0</v>
      </c>
      <c r="L265" s="118">
        <f>'4'!L139</f>
        <v>0</v>
      </c>
      <c r="M265" s="118">
        <f>'4'!M139</f>
        <v>0</v>
      </c>
      <c r="N265" s="118">
        <f>'4'!N139</f>
        <v>0</v>
      </c>
      <c r="O265" s="118">
        <f>'4'!O139</f>
        <v>0</v>
      </c>
      <c r="P265" s="118">
        <f>'4'!P139</f>
        <v>0</v>
      </c>
      <c r="Q265" s="118">
        <f>'4'!Q139</f>
        <v>0</v>
      </c>
      <c r="R265" s="118">
        <f>'4'!R139</f>
        <v>0</v>
      </c>
      <c r="S265" s="118">
        <f>'4'!S139</f>
        <v>0</v>
      </c>
      <c r="T265" s="118">
        <f>'4'!T139</f>
        <v>0</v>
      </c>
    </row>
    <row r="266" spans="1:256" s="94" customFormat="1">
      <c r="C266" s="186" t="str">
        <f t="shared" si="18"/>
        <v>Project 7</v>
      </c>
      <c r="D266" s="27"/>
      <c r="E266" s="27" t="s">
        <v>27</v>
      </c>
      <c r="H266" s="118">
        <f>'4'!H140</f>
        <v>0</v>
      </c>
      <c r="I266" s="118">
        <f>'4'!I140</f>
        <v>0</v>
      </c>
      <c r="J266" s="118">
        <f>'4'!J140</f>
        <v>0</v>
      </c>
      <c r="K266" s="118">
        <f>'4'!K140</f>
        <v>0</v>
      </c>
      <c r="L266" s="118">
        <f>'4'!L140</f>
        <v>0</v>
      </c>
      <c r="M266" s="118">
        <f>'4'!M140</f>
        <v>0</v>
      </c>
      <c r="N266" s="118">
        <f>'4'!N140</f>
        <v>0</v>
      </c>
      <c r="O266" s="118">
        <f>'4'!O140</f>
        <v>0</v>
      </c>
      <c r="P266" s="118">
        <f>'4'!P140</f>
        <v>0</v>
      </c>
      <c r="Q266" s="118">
        <f>'4'!Q140</f>
        <v>0</v>
      </c>
      <c r="R266" s="118">
        <f>'4'!R140</f>
        <v>0</v>
      </c>
      <c r="S266" s="118">
        <f>'4'!S140</f>
        <v>0</v>
      </c>
      <c r="T266" s="118">
        <f>'4'!T140</f>
        <v>0</v>
      </c>
    </row>
    <row r="267" spans="1:256" s="94" customFormat="1">
      <c r="C267" s="186" t="str">
        <f t="shared" si="18"/>
        <v>Project 8</v>
      </c>
      <c r="D267" s="27"/>
      <c r="E267" s="27" t="s">
        <v>27</v>
      </c>
      <c r="H267" s="118">
        <f>'4'!H141</f>
        <v>0</v>
      </c>
      <c r="I267" s="118">
        <f>'4'!I141</f>
        <v>0</v>
      </c>
      <c r="J267" s="118">
        <f>'4'!J141</f>
        <v>0</v>
      </c>
      <c r="K267" s="118">
        <f>'4'!K141</f>
        <v>0</v>
      </c>
      <c r="L267" s="118">
        <f>'4'!L141</f>
        <v>0</v>
      </c>
      <c r="M267" s="118">
        <f>'4'!M141</f>
        <v>0</v>
      </c>
      <c r="N267" s="118">
        <f>'4'!N141</f>
        <v>0</v>
      </c>
      <c r="O267" s="118">
        <f>'4'!O141</f>
        <v>0</v>
      </c>
      <c r="P267" s="118">
        <f>'4'!P141</f>
        <v>0</v>
      </c>
      <c r="Q267" s="118">
        <f>'4'!Q141</f>
        <v>0</v>
      </c>
      <c r="R267" s="118">
        <f>'4'!R141</f>
        <v>0</v>
      </c>
      <c r="S267" s="118">
        <f>'4'!S141</f>
        <v>0</v>
      </c>
      <c r="T267" s="118">
        <f>'4'!T141</f>
        <v>0</v>
      </c>
    </row>
    <row r="268" spans="1:256" s="94" customFormat="1">
      <c r="C268" s="186" t="str">
        <f t="shared" si="18"/>
        <v>Project 9</v>
      </c>
      <c r="D268" s="27"/>
      <c r="E268" s="27" t="s">
        <v>27</v>
      </c>
      <c r="H268" s="118">
        <f>'4'!H142</f>
        <v>0</v>
      </c>
      <c r="I268" s="118">
        <f>'4'!I142</f>
        <v>0</v>
      </c>
      <c r="J268" s="118">
        <f>'4'!J142</f>
        <v>0</v>
      </c>
      <c r="K268" s="118">
        <f>'4'!K142</f>
        <v>0</v>
      </c>
      <c r="L268" s="118">
        <f>'4'!L142</f>
        <v>0</v>
      </c>
      <c r="M268" s="118">
        <f>'4'!M142</f>
        <v>0</v>
      </c>
      <c r="N268" s="118">
        <f>'4'!N142</f>
        <v>0</v>
      </c>
      <c r="O268" s="118">
        <f>'4'!O142</f>
        <v>0</v>
      </c>
      <c r="P268" s="118">
        <f>'4'!P142</f>
        <v>0</v>
      </c>
      <c r="Q268" s="118">
        <f>'4'!Q142</f>
        <v>0</v>
      </c>
      <c r="R268" s="118">
        <f>'4'!R142</f>
        <v>0</v>
      </c>
      <c r="S268" s="118">
        <f>'4'!S142</f>
        <v>0</v>
      </c>
      <c r="T268" s="118">
        <f>'4'!T142</f>
        <v>0</v>
      </c>
    </row>
    <row r="269" spans="1:256" s="94" customFormat="1">
      <c r="C269" s="186" t="str">
        <f t="shared" si="18"/>
        <v>Additional project - Please specify</v>
      </c>
      <c r="D269" s="27"/>
      <c r="E269" s="27" t="s">
        <v>27</v>
      </c>
      <c r="H269" s="118">
        <f>'4'!H143</f>
        <v>0</v>
      </c>
      <c r="I269" s="118">
        <f>'4'!I143</f>
        <v>0</v>
      </c>
      <c r="J269" s="118">
        <f>'4'!J143</f>
        <v>0</v>
      </c>
      <c r="K269" s="118">
        <f>'4'!K143</f>
        <v>0</v>
      </c>
      <c r="L269" s="118">
        <f>'4'!L143</f>
        <v>0</v>
      </c>
      <c r="M269" s="118">
        <f>'4'!M143</f>
        <v>0</v>
      </c>
      <c r="N269" s="118">
        <f>'4'!N143</f>
        <v>0</v>
      </c>
      <c r="O269" s="118">
        <f>'4'!O143</f>
        <v>0</v>
      </c>
      <c r="P269" s="118">
        <f>'4'!P143</f>
        <v>0</v>
      </c>
      <c r="Q269" s="118">
        <f>'4'!Q143</f>
        <v>0</v>
      </c>
      <c r="R269" s="118">
        <f>'4'!R143</f>
        <v>0</v>
      </c>
      <c r="S269" s="118">
        <f>'4'!S143</f>
        <v>0</v>
      </c>
      <c r="T269" s="118">
        <f>'4'!T143</f>
        <v>0</v>
      </c>
    </row>
    <row r="270" spans="1:256" s="167" customFormat="1">
      <c r="C270" s="113"/>
      <c r="D270" s="27"/>
      <c r="E270" s="27"/>
      <c r="F270" s="27"/>
      <c r="G270" s="27"/>
      <c r="H270" s="141"/>
      <c r="I270" s="141"/>
      <c r="J270" s="141"/>
      <c r="K270" s="141"/>
      <c r="L270" s="141"/>
      <c r="M270" s="141"/>
      <c r="N270" s="141"/>
      <c r="O270" s="141"/>
      <c r="P270" s="141"/>
      <c r="Q270" s="141"/>
      <c r="R270" s="141"/>
      <c r="S270" s="141"/>
      <c r="T270" s="141"/>
      <c r="U270" s="152"/>
    </row>
    <row r="271" spans="1:256" s="167" customFormat="1">
      <c r="C271" s="187" t="str">
        <f>C143</f>
        <v>Shared services</v>
      </c>
      <c r="D271" s="66"/>
      <c r="E271" s="27" t="s">
        <v>27</v>
      </c>
      <c r="H271" s="126">
        <f>'4'!H145</f>
        <v>0</v>
      </c>
      <c r="I271" s="126">
        <f>'4'!I145</f>
        <v>0</v>
      </c>
      <c r="J271" s="126">
        <f>'4'!J145</f>
        <v>0</v>
      </c>
      <c r="K271" s="126">
        <f>'4'!K145</f>
        <v>0</v>
      </c>
      <c r="L271" s="126">
        <f>'4'!L145</f>
        <v>0</v>
      </c>
      <c r="M271" s="126">
        <f>'4'!M145</f>
        <v>0</v>
      </c>
      <c r="N271" s="126">
        <f>'4'!N145</f>
        <v>0</v>
      </c>
      <c r="O271" s="126">
        <f>'4'!O145</f>
        <v>0</v>
      </c>
      <c r="P271" s="126">
        <f>'4'!P145</f>
        <v>0</v>
      </c>
      <c r="Q271" s="126">
        <f>'4'!Q145</f>
        <v>0</v>
      </c>
      <c r="R271" s="126">
        <f>'4'!R145</f>
        <v>0</v>
      </c>
      <c r="S271" s="126">
        <f>'4'!S145</f>
        <v>0</v>
      </c>
      <c r="T271" s="126">
        <f>'4'!T145</f>
        <v>0</v>
      </c>
    </row>
    <row r="272" spans="1:256" s="201" customFormat="1">
      <c r="C272" s="49" t="str">
        <f>C144</f>
        <v>Internal costs not incurring charges for Shared services</v>
      </c>
      <c r="D272" s="66"/>
      <c r="E272" s="27" t="s">
        <v>27</v>
      </c>
      <c r="H272" s="126">
        <f>'4'!H146</f>
        <v>0</v>
      </c>
      <c r="I272" s="126">
        <f>'4'!I146</f>
        <v>0</v>
      </c>
      <c r="J272" s="126">
        <f>'4'!J146</f>
        <v>0</v>
      </c>
      <c r="K272" s="126">
        <f>'4'!K146</f>
        <v>0</v>
      </c>
      <c r="L272" s="126">
        <f>'4'!L146</f>
        <v>0</v>
      </c>
      <c r="M272" s="126">
        <f>'4'!M146</f>
        <v>0</v>
      </c>
      <c r="N272" s="126">
        <f>'4'!N146</f>
        <v>0</v>
      </c>
      <c r="O272" s="126">
        <f>'4'!O146</f>
        <v>0</v>
      </c>
      <c r="P272" s="126">
        <f>'4'!P146</f>
        <v>0</v>
      </c>
      <c r="Q272" s="126">
        <f>'4'!Q146</f>
        <v>0</v>
      </c>
      <c r="R272" s="126">
        <f>'4'!R146</f>
        <v>0</v>
      </c>
      <c r="S272" s="126">
        <f>'4'!S146</f>
        <v>0</v>
      </c>
      <c r="T272" s="126">
        <f>'4'!T146</f>
        <v>0</v>
      </c>
    </row>
    <row r="273" spans="1:22" s="94" customFormat="1">
      <c r="H273" s="117"/>
      <c r="I273" s="117"/>
      <c r="J273" s="117"/>
      <c r="K273" s="117"/>
      <c r="L273" s="117"/>
      <c r="M273" s="117"/>
      <c r="N273" s="117"/>
      <c r="O273" s="117"/>
      <c r="P273" s="117"/>
      <c r="Q273" s="117"/>
      <c r="R273" s="117"/>
      <c r="S273" s="117"/>
      <c r="T273" s="117"/>
    </row>
    <row r="274" spans="1:22" s="78" customFormat="1">
      <c r="H274" s="144"/>
      <c r="I274" s="144"/>
      <c r="J274" s="144"/>
      <c r="K274" s="144"/>
      <c r="L274" s="144"/>
      <c r="M274" s="144"/>
      <c r="N274" s="144"/>
      <c r="O274" s="144"/>
      <c r="P274" s="144"/>
      <c r="Q274" s="144"/>
      <c r="R274" s="144"/>
      <c r="S274" s="144"/>
      <c r="T274" s="144"/>
    </row>
    <row r="275" spans="1:22" s="57" customFormat="1">
      <c r="B275" s="80" t="s">
        <v>353</v>
      </c>
      <c r="D275" s="79"/>
      <c r="E275" s="79"/>
      <c r="F275" s="79"/>
      <c r="G275" s="79"/>
      <c r="H275" s="143"/>
      <c r="I275" s="143"/>
      <c r="J275" s="143"/>
      <c r="K275" s="143"/>
      <c r="L275" s="143"/>
      <c r="M275" s="143"/>
      <c r="N275" s="143"/>
      <c r="O275" s="143"/>
      <c r="P275" s="143"/>
      <c r="Q275" s="143"/>
      <c r="R275" s="143"/>
      <c r="S275" s="143"/>
      <c r="T275" s="143"/>
    </row>
    <row r="276" spans="1:22" s="57" customFormat="1">
      <c r="C276" s="80"/>
      <c r="D276" s="79"/>
      <c r="E276" s="79"/>
      <c r="F276" s="79"/>
      <c r="G276" s="79"/>
      <c r="H276" s="143"/>
      <c r="I276" s="143"/>
      <c r="J276" s="143"/>
      <c r="K276" s="143"/>
      <c r="L276" s="143"/>
      <c r="M276" s="143"/>
      <c r="N276" s="143"/>
      <c r="O276" s="143"/>
      <c r="P276" s="143"/>
      <c r="Q276" s="143"/>
      <c r="R276" s="143"/>
      <c r="S276" s="143"/>
      <c r="T276" s="143"/>
    </row>
    <row r="277" spans="1:22" s="94" customFormat="1">
      <c r="A277" s="79"/>
      <c r="B277" s="79"/>
      <c r="C277" s="80" t="s">
        <v>219</v>
      </c>
      <c r="D277" s="79"/>
      <c r="E277" s="27" t="s">
        <v>27</v>
      </c>
      <c r="H277" s="118">
        <f t="shared" ref="H277:T277" si="19">H149-H21</f>
        <v>0</v>
      </c>
      <c r="I277" s="118">
        <f t="shared" si="19"/>
        <v>0</v>
      </c>
      <c r="J277" s="118">
        <f t="shared" si="19"/>
        <v>0</v>
      </c>
      <c r="K277" s="118">
        <f t="shared" si="19"/>
        <v>0</v>
      </c>
      <c r="L277" s="118">
        <f t="shared" si="19"/>
        <v>0</v>
      </c>
      <c r="M277" s="118">
        <f t="shared" si="19"/>
        <v>0</v>
      </c>
      <c r="N277" s="118">
        <f t="shared" si="19"/>
        <v>0</v>
      </c>
      <c r="O277" s="118">
        <f t="shared" si="19"/>
        <v>0</v>
      </c>
      <c r="P277" s="118">
        <f t="shared" si="19"/>
        <v>0</v>
      </c>
      <c r="Q277" s="118">
        <f t="shared" si="19"/>
        <v>0</v>
      </c>
      <c r="R277" s="118">
        <f t="shared" si="19"/>
        <v>0</v>
      </c>
      <c r="S277" s="118">
        <f t="shared" si="19"/>
        <v>0</v>
      </c>
      <c r="T277" s="118">
        <f t="shared" si="19"/>
        <v>0</v>
      </c>
      <c r="U277" s="79"/>
      <c r="V277" s="79"/>
    </row>
    <row r="278" spans="1:22" s="94" customFormat="1">
      <c r="A278" s="79"/>
      <c r="B278" s="79"/>
      <c r="C278" s="80"/>
      <c r="D278" s="79"/>
      <c r="E278" s="79"/>
      <c r="F278" s="79"/>
      <c r="G278" s="79"/>
      <c r="H278" s="143"/>
      <c r="I278" s="143"/>
      <c r="J278" s="143"/>
      <c r="K278" s="143"/>
      <c r="L278" s="143"/>
      <c r="M278" s="143"/>
      <c r="N278" s="143"/>
      <c r="O278" s="143"/>
      <c r="P278" s="143"/>
      <c r="Q278" s="143"/>
      <c r="R278" s="143"/>
      <c r="S278" s="143"/>
      <c r="T278" s="143"/>
      <c r="U278" s="79"/>
      <c r="V278" s="79"/>
    </row>
    <row r="279" spans="1:22" s="94" customFormat="1">
      <c r="A279" s="79"/>
      <c r="B279" s="79"/>
      <c r="C279" s="80" t="s">
        <v>380</v>
      </c>
      <c r="D279" s="79"/>
      <c r="E279" s="27" t="s">
        <v>27</v>
      </c>
      <c r="F279" s="79"/>
      <c r="G279" s="79"/>
      <c r="H279" s="118">
        <f t="shared" ref="H279:T279" si="20">H151-H23</f>
        <v>0</v>
      </c>
      <c r="I279" s="118">
        <f t="shared" si="20"/>
        <v>0</v>
      </c>
      <c r="J279" s="118">
        <f t="shared" si="20"/>
        <v>0</v>
      </c>
      <c r="K279" s="118">
        <f t="shared" si="20"/>
        <v>0</v>
      </c>
      <c r="L279" s="118">
        <f t="shared" si="20"/>
        <v>0</v>
      </c>
      <c r="M279" s="118">
        <f t="shared" si="20"/>
        <v>0</v>
      </c>
      <c r="N279" s="118">
        <f t="shared" si="20"/>
        <v>0</v>
      </c>
      <c r="O279" s="118">
        <f t="shared" si="20"/>
        <v>0</v>
      </c>
      <c r="P279" s="118">
        <f t="shared" si="20"/>
        <v>0</v>
      </c>
      <c r="Q279" s="118">
        <f t="shared" si="20"/>
        <v>0</v>
      </c>
      <c r="R279" s="118">
        <f t="shared" si="20"/>
        <v>0</v>
      </c>
      <c r="S279" s="118">
        <f t="shared" si="20"/>
        <v>0</v>
      </c>
      <c r="T279" s="118">
        <f t="shared" si="20"/>
        <v>0</v>
      </c>
      <c r="U279" s="79"/>
      <c r="V279" s="79"/>
    </row>
    <row r="280" spans="1:22" s="94" customFormat="1">
      <c r="A280" s="79"/>
      <c r="B280" s="79"/>
      <c r="C280" s="80"/>
      <c r="D280" s="79"/>
      <c r="E280" s="79"/>
      <c r="F280" s="79"/>
      <c r="G280" s="79"/>
      <c r="H280" s="143"/>
      <c r="I280" s="143"/>
      <c r="J280" s="143"/>
      <c r="K280" s="143"/>
      <c r="L280" s="143"/>
      <c r="M280" s="143"/>
      <c r="N280" s="143"/>
      <c r="O280" s="143"/>
      <c r="P280" s="143"/>
      <c r="Q280" s="143"/>
      <c r="R280" s="143"/>
      <c r="S280" s="143"/>
      <c r="T280" s="143"/>
      <c r="U280" s="79"/>
      <c r="V280" s="79"/>
    </row>
    <row r="281" spans="1:22" s="57" customFormat="1">
      <c r="C281" s="186" t="str">
        <f t="shared" ref="C281:C312" si="21">C25</f>
        <v>Corporate management</v>
      </c>
      <c r="D281" s="27"/>
      <c r="E281" s="27" t="s">
        <v>27</v>
      </c>
      <c r="H281" s="118">
        <f t="shared" ref="H281:T281" si="22">H153-H25</f>
        <v>0</v>
      </c>
      <c r="I281" s="118">
        <f t="shared" si="22"/>
        <v>0</v>
      </c>
      <c r="J281" s="118">
        <f t="shared" si="22"/>
        <v>0</v>
      </c>
      <c r="K281" s="118">
        <f t="shared" si="22"/>
        <v>0</v>
      </c>
      <c r="L281" s="118">
        <f t="shared" si="22"/>
        <v>0</v>
      </c>
      <c r="M281" s="118">
        <f t="shared" si="22"/>
        <v>0</v>
      </c>
      <c r="N281" s="118">
        <f t="shared" si="22"/>
        <v>0</v>
      </c>
      <c r="O281" s="118">
        <f t="shared" si="22"/>
        <v>0</v>
      </c>
      <c r="P281" s="118">
        <f t="shared" si="22"/>
        <v>0</v>
      </c>
      <c r="Q281" s="118">
        <f t="shared" si="22"/>
        <v>0</v>
      </c>
      <c r="R281" s="118">
        <f t="shared" si="22"/>
        <v>0</v>
      </c>
      <c r="S281" s="118">
        <f t="shared" si="22"/>
        <v>0</v>
      </c>
      <c r="T281" s="118">
        <f t="shared" si="22"/>
        <v>0</v>
      </c>
    </row>
    <row r="282" spans="1:22" s="57" customFormat="1">
      <c r="C282" s="113" t="str">
        <f t="shared" si="21"/>
        <v>Payroll costs</v>
      </c>
      <c r="D282" s="27"/>
      <c r="E282" s="27" t="s">
        <v>27</v>
      </c>
      <c r="H282" s="118">
        <f t="shared" ref="H282:T282" si="23">H154-H26</f>
        <v>0</v>
      </c>
      <c r="I282" s="118">
        <f t="shared" si="23"/>
        <v>0</v>
      </c>
      <c r="J282" s="118">
        <f t="shared" si="23"/>
        <v>0</v>
      </c>
      <c r="K282" s="118">
        <f t="shared" si="23"/>
        <v>0</v>
      </c>
      <c r="L282" s="118">
        <f t="shared" si="23"/>
        <v>0</v>
      </c>
      <c r="M282" s="118">
        <f t="shared" si="23"/>
        <v>0</v>
      </c>
      <c r="N282" s="118">
        <f t="shared" si="23"/>
        <v>0</v>
      </c>
      <c r="O282" s="118">
        <f t="shared" si="23"/>
        <v>0</v>
      </c>
      <c r="P282" s="118">
        <f t="shared" si="23"/>
        <v>0</v>
      </c>
      <c r="Q282" s="118">
        <f t="shared" si="23"/>
        <v>0</v>
      </c>
      <c r="R282" s="118">
        <f t="shared" si="23"/>
        <v>0</v>
      </c>
      <c r="S282" s="118">
        <f t="shared" si="23"/>
        <v>0</v>
      </c>
      <c r="T282" s="118">
        <f t="shared" si="23"/>
        <v>0</v>
      </c>
    </row>
    <row r="283" spans="1:22" s="57" customFormat="1">
      <c r="C283" s="113" t="str">
        <f t="shared" si="21"/>
        <v>Non-payroll costs</v>
      </c>
      <c r="D283" s="27"/>
      <c r="E283" s="27" t="s">
        <v>27</v>
      </c>
      <c r="H283" s="118">
        <f t="shared" ref="H283:T283" si="24">H155-H27</f>
        <v>0</v>
      </c>
      <c r="I283" s="118">
        <f t="shared" si="24"/>
        <v>0</v>
      </c>
      <c r="J283" s="118">
        <f t="shared" si="24"/>
        <v>0</v>
      </c>
      <c r="K283" s="118">
        <f t="shared" si="24"/>
        <v>0</v>
      </c>
      <c r="L283" s="118">
        <f t="shared" si="24"/>
        <v>0</v>
      </c>
      <c r="M283" s="118">
        <f t="shared" si="24"/>
        <v>0</v>
      </c>
      <c r="N283" s="118">
        <f t="shared" si="24"/>
        <v>0</v>
      </c>
      <c r="O283" s="118">
        <f t="shared" si="24"/>
        <v>0</v>
      </c>
      <c r="P283" s="118">
        <f t="shared" si="24"/>
        <v>0</v>
      </c>
      <c r="Q283" s="118">
        <f t="shared" si="24"/>
        <v>0</v>
      </c>
      <c r="R283" s="118">
        <f t="shared" si="24"/>
        <v>0</v>
      </c>
      <c r="S283" s="118">
        <f t="shared" si="24"/>
        <v>0</v>
      </c>
      <c r="T283" s="118">
        <f t="shared" si="24"/>
        <v>0</v>
      </c>
    </row>
    <row r="284" spans="1:22" s="57" customFormat="1">
      <c r="C284" s="113" t="str">
        <f t="shared" si="21"/>
        <v>Recruitment</v>
      </c>
      <c r="D284" s="27"/>
      <c r="E284" s="27" t="s">
        <v>27</v>
      </c>
      <c r="H284" s="118">
        <f t="shared" ref="H284:T284" si="25">H156-H28</f>
        <v>0</v>
      </c>
      <c r="I284" s="118">
        <f t="shared" si="25"/>
        <v>0</v>
      </c>
      <c r="J284" s="118">
        <f t="shared" si="25"/>
        <v>0</v>
      </c>
      <c r="K284" s="118">
        <f t="shared" si="25"/>
        <v>0</v>
      </c>
      <c r="L284" s="118">
        <f t="shared" si="25"/>
        <v>0</v>
      </c>
      <c r="M284" s="118">
        <f t="shared" si="25"/>
        <v>0</v>
      </c>
      <c r="N284" s="118">
        <f t="shared" si="25"/>
        <v>0</v>
      </c>
      <c r="O284" s="118">
        <f t="shared" si="25"/>
        <v>0</v>
      </c>
      <c r="P284" s="118">
        <f t="shared" si="25"/>
        <v>0</v>
      </c>
      <c r="Q284" s="118">
        <f t="shared" si="25"/>
        <v>0</v>
      </c>
      <c r="R284" s="118">
        <f t="shared" si="25"/>
        <v>0</v>
      </c>
      <c r="S284" s="118">
        <f t="shared" si="25"/>
        <v>0</v>
      </c>
      <c r="T284" s="118">
        <f t="shared" si="25"/>
        <v>0</v>
      </c>
    </row>
    <row r="285" spans="1:22" s="57" customFormat="1">
      <c r="C285" s="113" t="str">
        <f t="shared" si="21"/>
        <v>Accommodation</v>
      </c>
      <c r="D285" s="27"/>
      <c r="E285" s="27" t="s">
        <v>27</v>
      </c>
      <c r="H285" s="118">
        <f t="shared" ref="H285:T285" si="26">H157-H29</f>
        <v>0</v>
      </c>
      <c r="I285" s="118">
        <f t="shared" si="26"/>
        <v>0</v>
      </c>
      <c r="J285" s="118">
        <f t="shared" si="26"/>
        <v>0</v>
      </c>
      <c r="K285" s="118">
        <f t="shared" si="26"/>
        <v>0</v>
      </c>
      <c r="L285" s="118">
        <f t="shared" si="26"/>
        <v>0</v>
      </c>
      <c r="M285" s="118">
        <f t="shared" si="26"/>
        <v>0</v>
      </c>
      <c r="N285" s="118">
        <f t="shared" si="26"/>
        <v>0</v>
      </c>
      <c r="O285" s="118">
        <f t="shared" si="26"/>
        <v>0</v>
      </c>
      <c r="P285" s="118">
        <f t="shared" si="26"/>
        <v>0</v>
      </c>
      <c r="Q285" s="118">
        <f t="shared" si="26"/>
        <v>0</v>
      </c>
      <c r="R285" s="118">
        <f t="shared" si="26"/>
        <v>0</v>
      </c>
      <c r="S285" s="118">
        <f t="shared" si="26"/>
        <v>0</v>
      </c>
      <c r="T285" s="118">
        <f t="shared" si="26"/>
        <v>0</v>
      </c>
    </row>
    <row r="286" spans="1:22" s="57" customFormat="1">
      <c r="C286" s="113" t="str">
        <f t="shared" si="21"/>
        <v>External services</v>
      </c>
      <c r="D286" s="27"/>
      <c r="E286" s="27" t="s">
        <v>27</v>
      </c>
      <c r="H286" s="118">
        <f t="shared" ref="H286:T286" si="27">H158-H30</f>
        <v>0</v>
      </c>
      <c r="I286" s="118">
        <f t="shared" si="27"/>
        <v>0</v>
      </c>
      <c r="J286" s="118">
        <f t="shared" si="27"/>
        <v>0</v>
      </c>
      <c r="K286" s="118">
        <f t="shared" si="27"/>
        <v>0</v>
      </c>
      <c r="L286" s="118">
        <f t="shared" si="27"/>
        <v>0</v>
      </c>
      <c r="M286" s="118">
        <f t="shared" si="27"/>
        <v>0</v>
      </c>
      <c r="N286" s="118">
        <f t="shared" si="27"/>
        <v>0</v>
      </c>
      <c r="O286" s="118">
        <f t="shared" si="27"/>
        <v>0</v>
      </c>
      <c r="P286" s="118">
        <f t="shared" si="27"/>
        <v>0</v>
      </c>
      <c r="Q286" s="118">
        <f t="shared" si="27"/>
        <v>0</v>
      </c>
      <c r="R286" s="118">
        <f t="shared" si="27"/>
        <v>0</v>
      </c>
      <c r="S286" s="118">
        <f t="shared" si="27"/>
        <v>0</v>
      </c>
      <c r="T286" s="118">
        <f t="shared" si="27"/>
        <v>0</v>
      </c>
    </row>
    <row r="287" spans="1:22" s="57" customFormat="1">
      <c r="C287" s="113" t="str">
        <f t="shared" si="21"/>
        <v>Internal services</v>
      </c>
      <c r="D287" s="27"/>
      <c r="E287" s="27" t="s">
        <v>27</v>
      </c>
      <c r="H287" s="118">
        <f t="shared" ref="H287:T287" si="28">H159-H31</f>
        <v>0</v>
      </c>
      <c r="I287" s="118">
        <f t="shared" si="28"/>
        <v>0</v>
      </c>
      <c r="J287" s="118">
        <f t="shared" si="28"/>
        <v>0</v>
      </c>
      <c r="K287" s="118">
        <f t="shared" si="28"/>
        <v>0</v>
      </c>
      <c r="L287" s="118">
        <f t="shared" si="28"/>
        <v>0</v>
      </c>
      <c r="M287" s="118">
        <f t="shared" si="28"/>
        <v>0</v>
      </c>
      <c r="N287" s="118">
        <f t="shared" si="28"/>
        <v>0</v>
      </c>
      <c r="O287" s="118">
        <f t="shared" si="28"/>
        <v>0</v>
      </c>
      <c r="P287" s="118">
        <f t="shared" si="28"/>
        <v>0</v>
      </c>
      <c r="Q287" s="118">
        <f t="shared" si="28"/>
        <v>0</v>
      </c>
      <c r="R287" s="118">
        <f t="shared" si="28"/>
        <v>0</v>
      </c>
      <c r="S287" s="118">
        <f t="shared" si="28"/>
        <v>0</v>
      </c>
      <c r="T287" s="118">
        <f t="shared" si="28"/>
        <v>0</v>
      </c>
    </row>
    <row r="288" spans="1:22" s="57" customFormat="1">
      <c r="C288" s="113" t="str">
        <f t="shared" si="21"/>
        <v>Service management</v>
      </c>
      <c r="D288" s="27"/>
      <c r="E288" s="27" t="s">
        <v>27</v>
      </c>
      <c r="H288" s="118">
        <f t="shared" ref="H288:T288" si="29">H160-H32</f>
        <v>0</v>
      </c>
      <c r="I288" s="118">
        <f t="shared" si="29"/>
        <v>0</v>
      </c>
      <c r="J288" s="118">
        <f t="shared" si="29"/>
        <v>0</v>
      </c>
      <c r="K288" s="118">
        <f t="shared" si="29"/>
        <v>0</v>
      </c>
      <c r="L288" s="118">
        <f t="shared" si="29"/>
        <v>0</v>
      </c>
      <c r="M288" s="118">
        <f t="shared" si="29"/>
        <v>0</v>
      </c>
      <c r="N288" s="118">
        <f t="shared" si="29"/>
        <v>0</v>
      </c>
      <c r="O288" s="118">
        <f t="shared" si="29"/>
        <v>0</v>
      </c>
      <c r="P288" s="118">
        <f t="shared" si="29"/>
        <v>0</v>
      </c>
      <c r="Q288" s="118">
        <f t="shared" si="29"/>
        <v>0</v>
      </c>
      <c r="R288" s="118">
        <f t="shared" si="29"/>
        <v>0</v>
      </c>
      <c r="S288" s="118">
        <f t="shared" si="29"/>
        <v>0</v>
      </c>
      <c r="T288" s="118">
        <f t="shared" si="29"/>
        <v>0</v>
      </c>
    </row>
    <row r="289" spans="3:20" s="57" customFormat="1">
      <c r="C289" s="113" t="str">
        <f t="shared" si="21"/>
        <v>Transition</v>
      </c>
      <c r="D289" s="27"/>
      <c r="E289" s="27" t="s">
        <v>27</v>
      </c>
      <c r="H289" s="118">
        <f t="shared" ref="H289:T289" si="30">H161-H33</f>
        <v>0</v>
      </c>
      <c r="I289" s="118">
        <f t="shared" si="30"/>
        <v>0</v>
      </c>
      <c r="J289" s="118">
        <f t="shared" si="30"/>
        <v>0</v>
      </c>
      <c r="K289" s="118">
        <f t="shared" si="30"/>
        <v>0</v>
      </c>
      <c r="L289" s="118">
        <f t="shared" si="30"/>
        <v>0</v>
      </c>
      <c r="M289" s="118">
        <f t="shared" si="30"/>
        <v>0</v>
      </c>
      <c r="N289" s="118">
        <f t="shared" si="30"/>
        <v>0</v>
      </c>
      <c r="O289" s="118">
        <f t="shared" si="30"/>
        <v>0</v>
      </c>
      <c r="P289" s="118">
        <f t="shared" si="30"/>
        <v>0</v>
      </c>
      <c r="Q289" s="118">
        <f t="shared" si="30"/>
        <v>0</v>
      </c>
      <c r="R289" s="118">
        <f t="shared" si="30"/>
        <v>0</v>
      </c>
      <c r="S289" s="118">
        <f t="shared" si="30"/>
        <v>0</v>
      </c>
      <c r="T289" s="118">
        <f t="shared" si="30"/>
        <v>0</v>
      </c>
    </row>
    <row r="290" spans="3:20" s="57" customFormat="1">
      <c r="C290" s="113" t="str">
        <f t="shared" si="21"/>
        <v>Impact assessments</v>
      </c>
      <c r="D290" s="27"/>
      <c r="E290" s="27" t="s">
        <v>27</v>
      </c>
      <c r="H290" s="118">
        <f t="shared" ref="H290:T290" si="31">H162-H34</f>
        <v>0</v>
      </c>
      <c r="I290" s="118">
        <f t="shared" si="31"/>
        <v>0</v>
      </c>
      <c r="J290" s="118">
        <f t="shared" si="31"/>
        <v>0</v>
      </c>
      <c r="K290" s="118">
        <f t="shared" si="31"/>
        <v>0</v>
      </c>
      <c r="L290" s="118">
        <f t="shared" si="31"/>
        <v>0</v>
      </c>
      <c r="M290" s="118">
        <f t="shared" si="31"/>
        <v>0</v>
      </c>
      <c r="N290" s="118">
        <f t="shared" si="31"/>
        <v>0</v>
      </c>
      <c r="O290" s="118">
        <f t="shared" si="31"/>
        <v>0</v>
      </c>
      <c r="P290" s="118">
        <f t="shared" si="31"/>
        <v>0</v>
      </c>
      <c r="Q290" s="118">
        <f t="shared" si="31"/>
        <v>0</v>
      </c>
      <c r="R290" s="118">
        <f t="shared" si="31"/>
        <v>0</v>
      </c>
      <c r="S290" s="118">
        <f t="shared" si="31"/>
        <v>0</v>
      </c>
      <c r="T290" s="118">
        <f t="shared" si="31"/>
        <v>0</v>
      </c>
    </row>
    <row r="291" spans="3:20" s="57" customFormat="1">
      <c r="C291" s="113" t="str">
        <f t="shared" si="21"/>
        <v>Spare - Please specify</v>
      </c>
      <c r="D291" s="27"/>
      <c r="E291" s="27" t="s">
        <v>27</v>
      </c>
      <c r="H291" s="118">
        <f t="shared" ref="H291:T291" si="32">H163-H35</f>
        <v>0</v>
      </c>
      <c r="I291" s="118">
        <f t="shared" si="32"/>
        <v>0</v>
      </c>
      <c r="J291" s="118">
        <f t="shared" si="32"/>
        <v>0</v>
      </c>
      <c r="K291" s="118">
        <f t="shared" si="32"/>
        <v>0</v>
      </c>
      <c r="L291" s="118">
        <f t="shared" si="32"/>
        <v>0</v>
      </c>
      <c r="M291" s="118">
        <f t="shared" si="32"/>
        <v>0</v>
      </c>
      <c r="N291" s="118">
        <f t="shared" si="32"/>
        <v>0</v>
      </c>
      <c r="O291" s="118">
        <f t="shared" si="32"/>
        <v>0</v>
      </c>
      <c r="P291" s="118">
        <f t="shared" si="32"/>
        <v>0</v>
      </c>
      <c r="Q291" s="118">
        <f t="shared" si="32"/>
        <v>0</v>
      </c>
      <c r="R291" s="118">
        <f t="shared" si="32"/>
        <v>0</v>
      </c>
      <c r="S291" s="118">
        <f t="shared" si="32"/>
        <v>0</v>
      </c>
      <c r="T291" s="118">
        <f t="shared" si="32"/>
        <v>0</v>
      </c>
    </row>
    <row r="292" spans="3:20" s="94" customFormat="1">
      <c r="C292" s="113" t="str">
        <f t="shared" si="21"/>
        <v>Spare - Please specify</v>
      </c>
      <c r="D292" s="27"/>
      <c r="E292" s="27" t="s">
        <v>27</v>
      </c>
      <c r="H292" s="118">
        <f t="shared" ref="H292:T292" si="33">H164-H36</f>
        <v>0</v>
      </c>
      <c r="I292" s="118">
        <f t="shared" si="33"/>
        <v>0</v>
      </c>
      <c r="J292" s="118">
        <f t="shared" si="33"/>
        <v>0</v>
      </c>
      <c r="K292" s="118">
        <f t="shared" si="33"/>
        <v>0</v>
      </c>
      <c r="L292" s="118">
        <f t="shared" si="33"/>
        <v>0</v>
      </c>
      <c r="M292" s="118">
        <f t="shared" si="33"/>
        <v>0</v>
      </c>
      <c r="N292" s="118">
        <f t="shared" si="33"/>
        <v>0</v>
      </c>
      <c r="O292" s="118">
        <f t="shared" si="33"/>
        <v>0</v>
      </c>
      <c r="P292" s="118">
        <f t="shared" si="33"/>
        <v>0</v>
      </c>
      <c r="Q292" s="118">
        <f t="shared" si="33"/>
        <v>0</v>
      </c>
      <c r="R292" s="118">
        <f t="shared" si="33"/>
        <v>0</v>
      </c>
      <c r="S292" s="118">
        <f t="shared" si="33"/>
        <v>0</v>
      </c>
      <c r="T292" s="118">
        <f t="shared" si="33"/>
        <v>0</v>
      </c>
    </row>
    <row r="293" spans="3:20" s="94" customFormat="1">
      <c r="C293" s="113" t="str">
        <f t="shared" si="21"/>
        <v>Spare - Please specify</v>
      </c>
      <c r="D293" s="27"/>
      <c r="E293" s="27" t="s">
        <v>27</v>
      </c>
      <c r="H293" s="118">
        <f t="shared" ref="H293:T293" si="34">H165-H37</f>
        <v>0</v>
      </c>
      <c r="I293" s="118">
        <f t="shared" si="34"/>
        <v>0</v>
      </c>
      <c r="J293" s="118">
        <f t="shared" si="34"/>
        <v>0</v>
      </c>
      <c r="K293" s="118">
        <f t="shared" si="34"/>
        <v>0</v>
      </c>
      <c r="L293" s="118">
        <f t="shared" si="34"/>
        <v>0</v>
      </c>
      <c r="M293" s="118">
        <f t="shared" si="34"/>
        <v>0</v>
      </c>
      <c r="N293" s="118">
        <f t="shared" si="34"/>
        <v>0</v>
      </c>
      <c r="O293" s="118">
        <f t="shared" si="34"/>
        <v>0</v>
      </c>
      <c r="P293" s="118">
        <f t="shared" si="34"/>
        <v>0</v>
      </c>
      <c r="Q293" s="118">
        <f t="shared" si="34"/>
        <v>0</v>
      </c>
      <c r="R293" s="118">
        <f t="shared" si="34"/>
        <v>0</v>
      </c>
      <c r="S293" s="118">
        <f t="shared" si="34"/>
        <v>0</v>
      </c>
      <c r="T293" s="118">
        <f t="shared" si="34"/>
        <v>0</v>
      </c>
    </row>
    <row r="294" spans="3:20" s="94" customFormat="1">
      <c r="C294" s="186" t="str">
        <f t="shared" si="21"/>
        <v>Industry</v>
      </c>
      <c r="D294" s="27"/>
      <c r="E294" s="27" t="s">
        <v>27</v>
      </c>
      <c r="H294" s="118">
        <f t="shared" ref="H294:T294" si="35">H166-H38</f>
        <v>0</v>
      </c>
      <c r="I294" s="118">
        <f t="shared" si="35"/>
        <v>0</v>
      </c>
      <c r="J294" s="118">
        <f t="shared" si="35"/>
        <v>0</v>
      </c>
      <c r="K294" s="118">
        <f t="shared" si="35"/>
        <v>0</v>
      </c>
      <c r="L294" s="118">
        <f t="shared" si="35"/>
        <v>0</v>
      </c>
      <c r="M294" s="118">
        <f t="shared" si="35"/>
        <v>0</v>
      </c>
      <c r="N294" s="118">
        <f t="shared" si="35"/>
        <v>0</v>
      </c>
      <c r="O294" s="118">
        <f t="shared" si="35"/>
        <v>0</v>
      </c>
      <c r="P294" s="118">
        <f t="shared" si="35"/>
        <v>0</v>
      </c>
      <c r="Q294" s="118">
        <f t="shared" si="35"/>
        <v>0</v>
      </c>
      <c r="R294" s="118">
        <f t="shared" si="35"/>
        <v>0</v>
      </c>
      <c r="S294" s="118">
        <f t="shared" si="35"/>
        <v>0</v>
      </c>
      <c r="T294" s="118">
        <f t="shared" si="35"/>
        <v>0</v>
      </c>
    </row>
    <row r="295" spans="3:20" s="94" customFormat="1">
      <c r="C295" s="113" t="str">
        <f t="shared" si="21"/>
        <v>Payroll costs</v>
      </c>
      <c r="D295" s="27"/>
      <c r="E295" s="27" t="s">
        <v>27</v>
      </c>
      <c r="H295" s="118">
        <f t="shared" ref="H295:T295" si="36">H167-H39</f>
        <v>0</v>
      </c>
      <c r="I295" s="118">
        <f t="shared" si="36"/>
        <v>0</v>
      </c>
      <c r="J295" s="118">
        <f t="shared" si="36"/>
        <v>0</v>
      </c>
      <c r="K295" s="118">
        <f t="shared" si="36"/>
        <v>0</v>
      </c>
      <c r="L295" s="118">
        <f t="shared" si="36"/>
        <v>0</v>
      </c>
      <c r="M295" s="118">
        <f t="shared" si="36"/>
        <v>0</v>
      </c>
      <c r="N295" s="118">
        <f t="shared" si="36"/>
        <v>0</v>
      </c>
      <c r="O295" s="118">
        <f t="shared" si="36"/>
        <v>0</v>
      </c>
      <c r="P295" s="118">
        <f t="shared" si="36"/>
        <v>0</v>
      </c>
      <c r="Q295" s="118">
        <f t="shared" si="36"/>
        <v>0</v>
      </c>
      <c r="R295" s="118">
        <f t="shared" si="36"/>
        <v>0</v>
      </c>
      <c r="S295" s="118">
        <f t="shared" si="36"/>
        <v>0</v>
      </c>
      <c r="T295" s="118">
        <f t="shared" si="36"/>
        <v>0</v>
      </c>
    </row>
    <row r="296" spans="3:20" s="57" customFormat="1">
      <c r="C296" s="113" t="str">
        <f t="shared" si="21"/>
        <v>Non-payroll costs</v>
      </c>
      <c r="D296" s="27"/>
      <c r="E296" s="27" t="s">
        <v>27</v>
      </c>
      <c r="H296" s="118">
        <f t="shared" ref="H296:T296" si="37">H168-H40</f>
        <v>0</v>
      </c>
      <c r="I296" s="118">
        <f t="shared" si="37"/>
        <v>0</v>
      </c>
      <c r="J296" s="118">
        <f t="shared" si="37"/>
        <v>0</v>
      </c>
      <c r="K296" s="118">
        <f t="shared" si="37"/>
        <v>0</v>
      </c>
      <c r="L296" s="118">
        <f t="shared" si="37"/>
        <v>0</v>
      </c>
      <c r="M296" s="118">
        <f t="shared" si="37"/>
        <v>0</v>
      </c>
      <c r="N296" s="118">
        <f t="shared" si="37"/>
        <v>0</v>
      </c>
      <c r="O296" s="118">
        <f t="shared" si="37"/>
        <v>0</v>
      </c>
      <c r="P296" s="118">
        <f t="shared" si="37"/>
        <v>0</v>
      </c>
      <c r="Q296" s="118">
        <f t="shared" si="37"/>
        <v>0</v>
      </c>
      <c r="R296" s="118">
        <f t="shared" si="37"/>
        <v>0</v>
      </c>
      <c r="S296" s="118">
        <f t="shared" si="37"/>
        <v>0</v>
      </c>
      <c r="T296" s="118">
        <f t="shared" si="37"/>
        <v>0</v>
      </c>
    </row>
    <row r="297" spans="3:20" s="57" customFormat="1">
      <c r="C297" s="113" t="str">
        <f t="shared" si="21"/>
        <v>Recruitment</v>
      </c>
      <c r="D297" s="27"/>
      <c r="E297" s="27" t="s">
        <v>27</v>
      </c>
      <c r="H297" s="118">
        <f t="shared" ref="H297:T297" si="38">H169-H41</f>
        <v>0</v>
      </c>
      <c r="I297" s="118">
        <f t="shared" si="38"/>
        <v>0</v>
      </c>
      <c r="J297" s="118">
        <f t="shared" si="38"/>
        <v>0</v>
      </c>
      <c r="K297" s="118">
        <f t="shared" si="38"/>
        <v>0</v>
      </c>
      <c r="L297" s="118">
        <f t="shared" si="38"/>
        <v>0</v>
      </c>
      <c r="M297" s="118">
        <f t="shared" si="38"/>
        <v>0</v>
      </c>
      <c r="N297" s="118">
        <f t="shared" si="38"/>
        <v>0</v>
      </c>
      <c r="O297" s="118">
        <f t="shared" si="38"/>
        <v>0</v>
      </c>
      <c r="P297" s="118">
        <f t="shared" si="38"/>
        <v>0</v>
      </c>
      <c r="Q297" s="118">
        <f t="shared" si="38"/>
        <v>0</v>
      </c>
      <c r="R297" s="118">
        <f t="shared" si="38"/>
        <v>0</v>
      </c>
      <c r="S297" s="118">
        <f t="shared" si="38"/>
        <v>0</v>
      </c>
      <c r="T297" s="118">
        <f t="shared" si="38"/>
        <v>0</v>
      </c>
    </row>
    <row r="298" spans="3:20" s="57" customFormat="1">
      <c r="C298" s="113" t="str">
        <f t="shared" si="21"/>
        <v>Accommodation</v>
      </c>
      <c r="D298" s="27"/>
      <c r="E298" s="27" t="s">
        <v>27</v>
      </c>
      <c r="H298" s="118">
        <f t="shared" ref="H298:T298" si="39">H170-H42</f>
        <v>0</v>
      </c>
      <c r="I298" s="118">
        <f t="shared" si="39"/>
        <v>0</v>
      </c>
      <c r="J298" s="118">
        <f t="shared" si="39"/>
        <v>0</v>
      </c>
      <c r="K298" s="118">
        <f t="shared" si="39"/>
        <v>0</v>
      </c>
      <c r="L298" s="118">
        <f t="shared" si="39"/>
        <v>0</v>
      </c>
      <c r="M298" s="118">
        <f t="shared" si="39"/>
        <v>0</v>
      </c>
      <c r="N298" s="118">
        <f t="shared" si="39"/>
        <v>0</v>
      </c>
      <c r="O298" s="118">
        <f t="shared" si="39"/>
        <v>0</v>
      </c>
      <c r="P298" s="118">
        <f t="shared" si="39"/>
        <v>0</v>
      </c>
      <c r="Q298" s="118">
        <f t="shared" si="39"/>
        <v>0</v>
      </c>
      <c r="R298" s="118">
        <f t="shared" si="39"/>
        <v>0</v>
      </c>
      <c r="S298" s="118">
        <f t="shared" si="39"/>
        <v>0</v>
      </c>
      <c r="T298" s="118">
        <f t="shared" si="39"/>
        <v>0</v>
      </c>
    </row>
    <row r="299" spans="3:20" s="57" customFormat="1">
      <c r="C299" s="113" t="str">
        <f t="shared" si="21"/>
        <v>External services</v>
      </c>
      <c r="D299" s="27"/>
      <c r="E299" s="27" t="s">
        <v>27</v>
      </c>
      <c r="H299" s="118">
        <f t="shared" ref="H299:T299" si="40">H171-H43</f>
        <v>0</v>
      </c>
      <c r="I299" s="118">
        <f t="shared" si="40"/>
        <v>0</v>
      </c>
      <c r="J299" s="118">
        <f t="shared" si="40"/>
        <v>0</v>
      </c>
      <c r="K299" s="118">
        <f t="shared" si="40"/>
        <v>0</v>
      </c>
      <c r="L299" s="118">
        <f t="shared" si="40"/>
        <v>0</v>
      </c>
      <c r="M299" s="118">
        <f t="shared" si="40"/>
        <v>0</v>
      </c>
      <c r="N299" s="118">
        <f t="shared" si="40"/>
        <v>0</v>
      </c>
      <c r="O299" s="118">
        <f t="shared" si="40"/>
        <v>0</v>
      </c>
      <c r="P299" s="118">
        <f t="shared" si="40"/>
        <v>0</v>
      </c>
      <c r="Q299" s="118">
        <f t="shared" si="40"/>
        <v>0</v>
      </c>
      <c r="R299" s="118">
        <f t="shared" si="40"/>
        <v>0</v>
      </c>
      <c r="S299" s="118">
        <f t="shared" si="40"/>
        <v>0</v>
      </c>
      <c r="T299" s="118">
        <f t="shared" si="40"/>
        <v>0</v>
      </c>
    </row>
    <row r="300" spans="3:20" s="57" customFormat="1">
      <c r="C300" s="113" t="str">
        <f t="shared" si="21"/>
        <v>Internal services</v>
      </c>
      <c r="D300" s="27"/>
      <c r="E300" s="27" t="s">
        <v>27</v>
      </c>
      <c r="H300" s="118">
        <f t="shared" ref="H300:T300" si="41">H172-H44</f>
        <v>0</v>
      </c>
      <c r="I300" s="118">
        <f t="shared" si="41"/>
        <v>0</v>
      </c>
      <c r="J300" s="118">
        <f t="shared" si="41"/>
        <v>0</v>
      </c>
      <c r="K300" s="118">
        <f t="shared" si="41"/>
        <v>0</v>
      </c>
      <c r="L300" s="118">
        <f t="shared" si="41"/>
        <v>0</v>
      </c>
      <c r="M300" s="118">
        <f t="shared" si="41"/>
        <v>0</v>
      </c>
      <c r="N300" s="118">
        <f t="shared" si="41"/>
        <v>0</v>
      </c>
      <c r="O300" s="118">
        <f t="shared" si="41"/>
        <v>0</v>
      </c>
      <c r="P300" s="118">
        <f t="shared" si="41"/>
        <v>0</v>
      </c>
      <c r="Q300" s="118">
        <f t="shared" si="41"/>
        <v>0</v>
      </c>
      <c r="R300" s="118">
        <f t="shared" si="41"/>
        <v>0</v>
      </c>
      <c r="S300" s="118">
        <f t="shared" si="41"/>
        <v>0</v>
      </c>
      <c r="T300" s="118">
        <f t="shared" si="41"/>
        <v>0</v>
      </c>
    </row>
    <row r="301" spans="3:20" s="57" customFormat="1">
      <c r="C301" s="113" t="str">
        <f t="shared" si="21"/>
        <v>Service management</v>
      </c>
      <c r="D301" s="27"/>
      <c r="E301" s="27" t="s">
        <v>27</v>
      </c>
      <c r="H301" s="118">
        <f t="shared" ref="H301:T301" si="42">H173-H45</f>
        <v>0</v>
      </c>
      <c r="I301" s="118">
        <f t="shared" si="42"/>
        <v>0</v>
      </c>
      <c r="J301" s="118">
        <f t="shared" si="42"/>
        <v>0</v>
      </c>
      <c r="K301" s="118">
        <f t="shared" si="42"/>
        <v>0</v>
      </c>
      <c r="L301" s="118">
        <f t="shared" si="42"/>
        <v>0</v>
      </c>
      <c r="M301" s="118">
        <f t="shared" si="42"/>
        <v>0</v>
      </c>
      <c r="N301" s="118">
        <f t="shared" si="42"/>
        <v>0</v>
      </c>
      <c r="O301" s="118">
        <f t="shared" si="42"/>
        <v>0</v>
      </c>
      <c r="P301" s="118">
        <f t="shared" si="42"/>
        <v>0</v>
      </c>
      <c r="Q301" s="118">
        <f t="shared" si="42"/>
        <v>0</v>
      </c>
      <c r="R301" s="118">
        <f t="shared" si="42"/>
        <v>0</v>
      </c>
      <c r="S301" s="118">
        <f t="shared" si="42"/>
        <v>0</v>
      </c>
      <c r="T301" s="118">
        <f t="shared" si="42"/>
        <v>0</v>
      </c>
    </row>
    <row r="302" spans="3:20" s="57" customFormat="1">
      <c r="C302" s="113" t="str">
        <f t="shared" si="21"/>
        <v>Transition</v>
      </c>
      <c r="D302" s="27"/>
      <c r="E302" s="27" t="s">
        <v>27</v>
      </c>
      <c r="H302" s="118">
        <f t="shared" ref="H302:T302" si="43">H174-H46</f>
        <v>0</v>
      </c>
      <c r="I302" s="118">
        <f t="shared" si="43"/>
        <v>0</v>
      </c>
      <c r="J302" s="118">
        <f t="shared" si="43"/>
        <v>0</v>
      </c>
      <c r="K302" s="118">
        <f t="shared" si="43"/>
        <v>0</v>
      </c>
      <c r="L302" s="118">
        <f t="shared" si="43"/>
        <v>0</v>
      </c>
      <c r="M302" s="118">
        <f t="shared" si="43"/>
        <v>0</v>
      </c>
      <c r="N302" s="118">
        <f t="shared" si="43"/>
        <v>0</v>
      </c>
      <c r="O302" s="118">
        <f t="shared" si="43"/>
        <v>0</v>
      </c>
      <c r="P302" s="118">
        <f t="shared" si="43"/>
        <v>0</v>
      </c>
      <c r="Q302" s="118">
        <f t="shared" si="43"/>
        <v>0</v>
      </c>
      <c r="R302" s="118">
        <f t="shared" si="43"/>
        <v>0</v>
      </c>
      <c r="S302" s="118">
        <f t="shared" si="43"/>
        <v>0</v>
      </c>
      <c r="T302" s="118">
        <f t="shared" si="43"/>
        <v>0</v>
      </c>
    </row>
    <row r="303" spans="3:20" s="57" customFormat="1">
      <c r="C303" s="113" t="str">
        <f t="shared" si="21"/>
        <v>Impact assessments</v>
      </c>
      <c r="D303" s="27"/>
      <c r="E303" s="27" t="s">
        <v>27</v>
      </c>
      <c r="F303" s="27"/>
      <c r="G303" s="27"/>
      <c r="H303" s="118">
        <f t="shared" ref="H303:T303" si="44">H175-H47</f>
        <v>0</v>
      </c>
      <c r="I303" s="118">
        <f t="shared" si="44"/>
        <v>0</v>
      </c>
      <c r="J303" s="118">
        <f t="shared" si="44"/>
        <v>0</v>
      </c>
      <c r="K303" s="118">
        <f t="shared" si="44"/>
        <v>0</v>
      </c>
      <c r="L303" s="118">
        <f t="shared" si="44"/>
        <v>0</v>
      </c>
      <c r="M303" s="118">
        <f t="shared" si="44"/>
        <v>0</v>
      </c>
      <c r="N303" s="118">
        <f t="shared" si="44"/>
        <v>0</v>
      </c>
      <c r="O303" s="118">
        <f t="shared" si="44"/>
        <v>0</v>
      </c>
      <c r="P303" s="118">
        <f t="shared" si="44"/>
        <v>0</v>
      </c>
      <c r="Q303" s="118">
        <f t="shared" si="44"/>
        <v>0</v>
      </c>
      <c r="R303" s="118">
        <f t="shared" si="44"/>
        <v>0</v>
      </c>
      <c r="S303" s="118">
        <f t="shared" si="44"/>
        <v>0</v>
      </c>
      <c r="T303" s="118">
        <f t="shared" si="44"/>
        <v>0</v>
      </c>
    </row>
    <row r="304" spans="3:20" s="57" customFormat="1">
      <c r="C304" s="113" t="str">
        <f t="shared" si="21"/>
        <v>Spare - Please specify</v>
      </c>
      <c r="D304" s="27"/>
      <c r="E304" s="27" t="s">
        <v>27</v>
      </c>
      <c r="F304" s="27"/>
      <c r="G304" s="27"/>
      <c r="H304" s="118">
        <f t="shared" ref="H304:T304" si="45">H176-H48</f>
        <v>0</v>
      </c>
      <c r="I304" s="118">
        <f t="shared" si="45"/>
        <v>0</v>
      </c>
      <c r="J304" s="118">
        <f t="shared" si="45"/>
        <v>0</v>
      </c>
      <c r="K304" s="118">
        <f t="shared" si="45"/>
        <v>0</v>
      </c>
      <c r="L304" s="118">
        <f t="shared" si="45"/>
        <v>0</v>
      </c>
      <c r="M304" s="118">
        <f t="shared" si="45"/>
        <v>0</v>
      </c>
      <c r="N304" s="118">
        <f t="shared" si="45"/>
        <v>0</v>
      </c>
      <c r="O304" s="118">
        <f t="shared" si="45"/>
        <v>0</v>
      </c>
      <c r="P304" s="118">
        <f t="shared" si="45"/>
        <v>0</v>
      </c>
      <c r="Q304" s="118">
        <f t="shared" si="45"/>
        <v>0</v>
      </c>
      <c r="R304" s="118">
        <f t="shared" si="45"/>
        <v>0</v>
      </c>
      <c r="S304" s="118">
        <f t="shared" si="45"/>
        <v>0</v>
      </c>
      <c r="T304" s="118">
        <f t="shared" si="45"/>
        <v>0</v>
      </c>
    </row>
    <row r="305" spans="3:20" s="57" customFormat="1">
      <c r="C305" s="113" t="str">
        <f t="shared" si="21"/>
        <v>Spare - Please specify</v>
      </c>
      <c r="D305" s="27"/>
      <c r="E305" s="27" t="s">
        <v>27</v>
      </c>
      <c r="F305" s="27"/>
      <c r="G305" s="27"/>
      <c r="H305" s="118">
        <f t="shared" ref="H305:T305" si="46">H177-H49</f>
        <v>0</v>
      </c>
      <c r="I305" s="118">
        <f t="shared" si="46"/>
        <v>0</v>
      </c>
      <c r="J305" s="118">
        <f t="shared" si="46"/>
        <v>0</v>
      </c>
      <c r="K305" s="118">
        <f t="shared" si="46"/>
        <v>0</v>
      </c>
      <c r="L305" s="118">
        <f t="shared" si="46"/>
        <v>0</v>
      </c>
      <c r="M305" s="118">
        <f t="shared" si="46"/>
        <v>0</v>
      </c>
      <c r="N305" s="118">
        <f t="shared" si="46"/>
        <v>0</v>
      </c>
      <c r="O305" s="118">
        <f t="shared" si="46"/>
        <v>0</v>
      </c>
      <c r="P305" s="118">
        <f t="shared" si="46"/>
        <v>0</v>
      </c>
      <c r="Q305" s="118">
        <f t="shared" si="46"/>
        <v>0</v>
      </c>
      <c r="R305" s="118">
        <f t="shared" si="46"/>
        <v>0</v>
      </c>
      <c r="S305" s="118">
        <f t="shared" si="46"/>
        <v>0</v>
      </c>
      <c r="T305" s="118">
        <f t="shared" si="46"/>
        <v>0</v>
      </c>
    </row>
    <row r="306" spans="3:20" s="57" customFormat="1">
      <c r="C306" s="113" t="str">
        <f t="shared" si="21"/>
        <v>Spare - Please specify</v>
      </c>
      <c r="D306" s="27"/>
      <c r="E306" s="27" t="s">
        <v>27</v>
      </c>
      <c r="F306" s="27"/>
      <c r="G306" s="27"/>
      <c r="H306" s="118">
        <f t="shared" ref="H306:T306" si="47">H178-H50</f>
        <v>0</v>
      </c>
      <c r="I306" s="118">
        <f t="shared" si="47"/>
        <v>0</v>
      </c>
      <c r="J306" s="118">
        <f t="shared" si="47"/>
        <v>0</v>
      </c>
      <c r="K306" s="118">
        <f t="shared" si="47"/>
        <v>0</v>
      </c>
      <c r="L306" s="118">
        <f t="shared" si="47"/>
        <v>0</v>
      </c>
      <c r="M306" s="118">
        <f t="shared" si="47"/>
        <v>0</v>
      </c>
      <c r="N306" s="118">
        <f t="shared" si="47"/>
        <v>0</v>
      </c>
      <c r="O306" s="118">
        <f t="shared" si="47"/>
        <v>0</v>
      </c>
      <c r="P306" s="118">
        <f t="shared" si="47"/>
        <v>0</v>
      </c>
      <c r="Q306" s="118">
        <f t="shared" si="47"/>
        <v>0</v>
      </c>
      <c r="R306" s="118">
        <f t="shared" si="47"/>
        <v>0</v>
      </c>
      <c r="S306" s="118">
        <f t="shared" si="47"/>
        <v>0</v>
      </c>
      <c r="T306" s="118">
        <f t="shared" si="47"/>
        <v>0</v>
      </c>
    </row>
    <row r="307" spans="3:20" s="57" customFormat="1">
      <c r="C307" s="186" t="str">
        <f t="shared" si="21"/>
        <v>Finance</v>
      </c>
      <c r="D307" s="27"/>
      <c r="E307" s="27" t="s">
        <v>27</v>
      </c>
      <c r="H307" s="118">
        <f t="shared" ref="H307:T307" si="48">H179-H51</f>
        <v>0</v>
      </c>
      <c r="I307" s="118">
        <f t="shared" si="48"/>
        <v>0</v>
      </c>
      <c r="J307" s="118">
        <f t="shared" si="48"/>
        <v>0</v>
      </c>
      <c r="K307" s="118">
        <f t="shared" si="48"/>
        <v>0</v>
      </c>
      <c r="L307" s="118">
        <f t="shared" si="48"/>
        <v>0</v>
      </c>
      <c r="M307" s="118">
        <f t="shared" si="48"/>
        <v>0</v>
      </c>
      <c r="N307" s="118">
        <f t="shared" si="48"/>
        <v>0</v>
      </c>
      <c r="O307" s="118">
        <f t="shared" si="48"/>
        <v>0</v>
      </c>
      <c r="P307" s="118">
        <f t="shared" si="48"/>
        <v>0</v>
      </c>
      <c r="Q307" s="118">
        <f t="shared" si="48"/>
        <v>0</v>
      </c>
      <c r="R307" s="118">
        <f t="shared" si="48"/>
        <v>0</v>
      </c>
      <c r="S307" s="118">
        <f t="shared" si="48"/>
        <v>0</v>
      </c>
      <c r="T307" s="118">
        <f t="shared" si="48"/>
        <v>0</v>
      </c>
    </row>
    <row r="308" spans="3:20" s="57" customFormat="1">
      <c r="C308" s="113" t="str">
        <f t="shared" si="21"/>
        <v>Payroll costs</v>
      </c>
      <c r="D308" s="27"/>
      <c r="E308" s="27" t="s">
        <v>27</v>
      </c>
      <c r="H308" s="118">
        <f t="shared" ref="H308:T308" si="49">H180-H52</f>
        <v>0</v>
      </c>
      <c r="I308" s="118">
        <f t="shared" si="49"/>
        <v>0</v>
      </c>
      <c r="J308" s="118">
        <f t="shared" si="49"/>
        <v>0</v>
      </c>
      <c r="K308" s="118">
        <f t="shared" si="49"/>
        <v>0</v>
      </c>
      <c r="L308" s="118">
        <f t="shared" si="49"/>
        <v>0</v>
      </c>
      <c r="M308" s="118">
        <f t="shared" si="49"/>
        <v>0</v>
      </c>
      <c r="N308" s="118">
        <f t="shared" si="49"/>
        <v>0</v>
      </c>
      <c r="O308" s="118">
        <f t="shared" si="49"/>
        <v>0</v>
      </c>
      <c r="P308" s="118">
        <f t="shared" si="49"/>
        <v>0</v>
      </c>
      <c r="Q308" s="118">
        <f t="shared" si="49"/>
        <v>0</v>
      </c>
      <c r="R308" s="118">
        <f t="shared" si="49"/>
        <v>0</v>
      </c>
      <c r="S308" s="118">
        <f t="shared" si="49"/>
        <v>0</v>
      </c>
      <c r="T308" s="118">
        <f t="shared" si="49"/>
        <v>0</v>
      </c>
    </row>
    <row r="309" spans="3:20" s="57" customFormat="1">
      <c r="C309" s="113" t="str">
        <f t="shared" si="21"/>
        <v>Non-payroll costs</v>
      </c>
      <c r="D309" s="27"/>
      <c r="E309" s="27" t="s">
        <v>27</v>
      </c>
      <c r="H309" s="118">
        <f t="shared" ref="H309:T309" si="50">H181-H53</f>
        <v>0</v>
      </c>
      <c r="I309" s="118">
        <f t="shared" si="50"/>
        <v>0</v>
      </c>
      <c r="J309" s="118">
        <f t="shared" si="50"/>
        <v>0</v>
      </c>
      <c r="K309" s="118">
        <f t="shared" si="50"/>
        <v>0</v>
      </c>
      <c r="L309" s="118">
        <f t="shared" si="50"/>
        <v>0</v>
      </c>
      <c r="M309" s="118">
        <f t="shared" si="50"/>
        <v>0</v>
      </c>
      <c r="N309" s="118">
        <f t="shared" si="50"/>
        <v>0</v>
      </c>
      <c r="O309" s="118">
        <f t="shared" si="50"/>
        <v>0</v>
      </c>
      <c r="P309" s="118">
        <f t="shared" si="50"/>
        <v>0</v>
      </c>
      <c r="Q309" s="118">
        <f t="shared" si="50"/>
        <v>0</v>
      </c>
      <c r="R309" s="118">
        <f t="shared" si="50"/>
        <v>0</v>
      </c>
      <c r="S309" s="118">
        <f t="shared" si="50"/>
        <v>0</v>
      </c>
      <c r="T309" s="118">
        <f t="shared" si="50"/>
        <v>0</v>
      </c>
    </row>
    <row r="310" spans="3:20" s="57" customFormat="1">
      <c r="C310" s="113" t="str">
        <f t="shared" si="21"/>
        <v>Recruitment</v>
      </c>
      <c r="D310" s="27"/>
      <c r="E310" s="27" t="s">
        <v>27</v>
      </c>
      <c r="H310" s="118">
        <f t="shared" ref="H310:T310" si="51">H182-H54</f>
        <v>0</v>
      </c>
      <c r="I310" s="118">
        <f t="shared" si="51"/>
        <v>0</v>
      </c>
      <c r="J310" s="118">
        <f t="shared" si="51"/>
        <v>0</v>
      </c>
      <c r="K310" s="118">
        <f t="shared" si="51"/>
        <v>0</v>
      </c>
      <c r="L310" s="118">
        <f t="shared" si="51"/>
        <v>0</v>
      </c>
      <c r="M310" s="118">
        <f t="shared" si="51"/>
        <v>0</v>
      </c>
      <c r="N310" s="118">
        <f t="shared" si="51"/>
        <v>0</v>
      </c>
      <c r="O310" s="118">
        <f t="shared" si="51"/>
        <v>0</v>
      </c>
      <c r="P310" s="118">
        <f t="shared" si="51"/>
        <v>0</v>
      </c>
      <c r="Q310" s="118">
        <f t="shared" si="51"/>
        <v>0</v>
      </c>
      <c r="R310" s="118">
        <f t="shared" si="51"/>
        <v>0</v>
      </c>
      <c r="S310" s="118">
        <f t="shared" si="51"/>
        <v>0</v>
      </c>
      <c r="T310" s="118">
        <f t="shared" si="51"/>
        <v>0</v>
      </c>
    </row>
    <row r="311" spans="3:20" s="57" customFormat="1">
      <c r="C311" s="113" t="str">
        <f t="shared" si="21"/>
        <v>Accommodation</v>
      </c>
      <c r="D311" s="27"/>
      <c r="E311" s="27" t="s">
        <v>27</v>
      </c>
      <c r="H311" s="118">
        <f t="shared" ref="H311:T311" si="52">H183-H55</f>
        <v>0</v>
      </c>
      <c r="I311" s="118">
        <f t="shared" si="52"/>
        <v>0</v>
      </c>
      <c r="J311" s="118">
        <f t="shared" si="52"/>
        <v>0</v>
      </c>
      <c r="K311" s="118">
        <f t="shared" si="52"/>
        <v>0</v>
      </c>
      <c r="L311" s="118">
        <f t="shared" si="52"/>
        <v>0</v>
      </c>
      <c r="M311" s="118">
        <f t="shared" si="52"/>
        <v>0</v>
      </c>
      <c r="N311" s="118">
        <f t="shared" si="52"/>
        <v>0</v>
      </c>
      <c r="O311" s="118">
        <f t="shared" si="52"/>
        <v>0</v>
      </c>
      <c r="P311" s="118">
        <f t="shared" si="52"/>
        <v>0</v>
      </c>
      <c r="Q311" s="118">
        <f t="shared" si="52"/>
        <v>0</v>
      </c>
      <c r="R311" s="118">
        <f t="shared" si="52"/>
        <v>0</v>
      </c>
      <c r="S311" s="118">
        <f t="shared" si="52"/>
        <v>0</v>
      </c>
      <c r="T311" s="118">
        <f t="shared" si="52"/>
        <v>0</v>
      </c>
    </row>
    <row r="312" spans="3:20" s="57" customFormat="1">
      <c r="C312" s="113" t="str">
        <f t="shared" si="21"/>
        <v>External services</v>
      </c>
      <c r="D312" s="27"/>
      <c r="E312" s="27" t="s">
        <v>27</v>
      </c>
      <c r="H312" s="118">
        <f t="shared" ref="H312:T312" si="53">H184-H56</f>
        <v>0</v>
      </c>
      <c r="I312" s="118">
        <f t="shared" si="53"/>
        <v>0</v>
      </c>
      <c r="J312" s="118">
        <f t="shared" si="53"/>
        <v>0</v>
      </c>
      <c r="K312" s="118">
        <f t="shared" si="53"/>
        <v>0</v>
      </c>
      <c r="L312" s="118">
        <f t="shared" si="53"/>
        <v>0</v>
      </c>
      <c r="M312" s="118">
        <f t="shared" si="53"/>
        <v>0</v>
      </c>
      <c r="N312" s="118">
        <f t="shared" si="53"/>
        <v>0</v>
      </c>
      <c r="O312" s="118">
        <f t="shared" si="53"/>
        <v>0</v>
      </c>
      <c r="P312" s="118">
        <f t="shared" si="53"/>
        <v>0</v>
      </c>
      <c r="Q312" s="118">
        <f t="shared" si="53"/>
        <v>0</v>
      </c>
      <c r="R312" s="118">
        <f t="shared" si="53"/>
        <v>0</v>
      </c>
      <c r="S312" s="118">
        <f t="shared" si="53"/>
        <v>0</v>
      </c>
      <c r="T312" s="118">
        <f t="shared" si="53"/>
        <v>0</v>
      </c>
    </row>
    <row r="313" spans="3:20" s="57" customFormat="1">
      <c r="C313" s="113" t="str">
        <f t="shared" ref="C313:C344" si="54">C57</f>
        <v>Internal services</v>
      </c>
      <c r="D313" s="27"/>
      <c r="E313" s="27" t="s">
        <v>27</v>
      </c>
      <c r="H313" s="118">
        <f t="shared" ref="H313:T313" si="55">H185-H57</f>
        <v>0</v>
      </c>
      <c r="I313" s="118">
        <f t="shared" si="55"/>
        <v>0</v>
      </c>
      <c r="J313" s="118">
        <f t="shared" si="55"/>
        <v>0</v>
      </c>
      <c r="K313" s="118">
        <f t="shared" si="55"/>
        <v>0</v>
      </c>
      <c r="L313" s="118">
        <f t="shared" si="55"/>
        <v>0</v>
      </c>
      <c r="M313" s="118">
        <f t="shared" si="55"/>
        <v>0</v>
      </c>
      <c r="N313" s="118">
        <f t="shared" si="55"/>
        <v>0</v>
      </c>
      <c r="O313" s="118">
        <f t="shared" si="55"/>
        <v>0</v>
      </c>
      <c r="P313" s="118">
        <f t="shared" si="55"/>
        <v>0</v>
      </c>
      <c r="Q313" s="118">
        <f t="shared" si="55"/>
        <v>0</v>
      </c>
      <c r="R313" s="118">
        <f t="shared" si="55"/>
        <v>0</v>
      </c>
      <c r="S313" s="118">
        <f t="shared" si="55"/>
        <v>0</v>
      </c>
      <c r="T313" s="118">
        <f t="shared" si="55"/>
        <v>0</v>
      </c>
    </row>
    <row r="314" spans="3:20" s="57" customFormat="1">
      <c r="C314" s="113" t="str">
        <f t="shared" si="54"/>
        <v>Service management</v>
      </c>
      <c r="D314" s="27"/>
      <c r="E314" s="27" t="s">
        <v>27</v>
      </c>
      <c r="H314" s="118">
        <f t="shared" ref="H314:T314" si="56">H186-H58</f>
        <v>0</v>
      </c>
      <c r="I314" s="118">
        <f t="shared" si="56"/>
        <v>0</v>
      </c>
      <c r="J314" s="118">
        <f t="shared" si="56"/>
        <v>0</v>
      </c>
      <c r="K314" s="118">
        <f t="shared" si="56"/>
        <v>0</v>
      </c>
      <c r="L314" s="118">
        <f t="shared" si="56"/>
        <v>0</v>
      </c>
      <c r="M314" s="118">
        <f t="shared" si="56"/>
        <v>0</v>
      </c>
      <c r="N314" s="118">
        <f t="shared" si="56"/>
        <v>0</v>
      </c>
      <c r="O314" s="118">
        <f t="shared" si="56"/>
        <v>0</v>
      </c>
      <c r="P314" s="118">
        <f t="shared" si="56"/>
        <v>0</v>
      </c>
      <c r="Q314" s="118">
        <f t="shared" si="56"/>
        <v>0</v>
      </c>
      <c r="R314" s="118">
        <f t="shared" si="56"/>
        <v>0</v>
      </c>
      <c r="S314" s="118">
        <f t="shared" si="56"/>
        <v>0</v>
      </c>
      <c r="T314" s="118">
        <f t="shared" si="56"/>
        <v>0</v>
      </c>
    </row>
    <row r="315" spans="3:20" s="94" customFormat="1">
      <c r="C315" s="113" t="str">
        <f t="shared" si="54"/>
        <v>Transition</v>
      </c>
      <c r="E315" s="27" t="s">
        <v>27</v>
      </c>
      <c r="H315" s="118">
        <f t="shared" ref="H315:T315" si="57">H187-H59</f>
        <v>0</v>
      </c>
      <c r="I315" s="118">
        <f t="shared" si="57"/>
        <v>0</v>
      </c>
      <c r="J315" s="118">
        <f t="shared" si="57"/>
        <v>0</v>
      </c>
      <c r="K315" s="118">
        <f t="shared" si="57"/>
        <v>0</v>
      </c>
      <c r="L315" s="118">
        <f t="shared" si="57"/>
        <v>0</v>
      </c>
      <c r="M315" s="118">
        <f t="shared" si="57"/>
        <v>0</v>
      </c>
      <c r="N315" s="118">
        <f t="shared" si="57"/>
        <v>0</v>
      </c>
      <c r="O315" s="118">
        <f t="shared" si="57"/>
        <v>0</v>
      </c>
      <c r="P315" s="118">
        <f t="shared" si="57"/>
        <v>0</v>
      </c>
      <c r="Q315" s="118">
        <f t="shared" si="57"/>
        <v>0</v>
      </c>
      <c r="R315" s="118">
        <f t="shared" si="57"/>
        <v>0</v>
      </c>
      <c r="S315" s="118">
        <f t="shared" si="57"/>
        <v>0</v>
      </c>
      <c r="T315" s="118">
        <f t="shared" si="57"/>
        <v>0</v>
      </c>
    </row>
    <row r="316" spans="3:20" s="94" customFormat="1">
      <c r="C316" s="113" t="str">
        <f t="shared" si="54"/>
        <v>Impact assessments</v>
      </c>
      <c r="E316" s="27" t="s">
        <v>27</v>
      </c>
      <c r="H316" s="118">
        <f t="shared" ref="H316:T316" si="58">H188-H60</f>
        <v>0</v>
      </c>
      <c r="I316" s="118">
        <f t="shared" si="58"/>
        <v>0</v>
      </c>
      <c r="J316" s="118">
        <f t="shared" si="58"/>
        <v>0</v>
      </c>
      <c r="K316" s="118">
        <f t="shared" si="58"/>
        <v>0</v>
      </c>
      <c r="L316" s="118">
        <f t="shared" si="58"/>
        <v>0</v>
      </c>
      <c r="M316" s="118">
        <f t="shared" si="58"/>
        <v>0</v>
      </c>
      <c r="N316" s="118">
        <f t="shared" si="58"/>
        <v>0</v>
      </c>
      <c r="O316" s="118">
        <f t="shared" si="58"/>
        <v>0</v>
      </c>
      <c r="P316" s="118">
        <f t="shared" si="58"/>
        <v>0</v>
      </c>
      <c r="Q316" s="118">
        <f t="shared" si="58"/>
        <v>0</v>
      </c>
      <c r="R316" s="118">
        <f t="shared" si="58"/>
        <v>0</v>
      </c>
      <c r="S316" s="118">
        <f t="shared" si="58"/>
        <v>0</v>
      </c>
      <c r="T316" s="118">
        <f t="shared" si="58"/>
        <v>0</v>
      </c>
    </row>
    <row r="317" spans="3:20" s="94" customFormat="1">
      <c r="C317" s="113" t="str">
        <f t="shared" si="54"/>
        <v>Spare - Please specify</v>
      </c>
      <c r="D317" s="27"/>
      <c r="E317" s="27" t="s">
        <v>27</v>
      </c>
      <c r="H317" s="118">
        <f t="shared" ref="H317:T317" si="59">H189-H61</f>
        <v>0</v>
      </c>
      <c r="I317" s="118">
        <f t="shared" si="59"/>
        <v>0</v>
      </c>
      <c r="J317" s="118">
        <f t="shared" si="59"/>
        <v>0</v>
      </c>
      <c r="K317" s="118">
        <f t="shared" si="59"/>
        <v>0</v>
      </c>
      <c r="L317" s="118">
        <f t="shared" si="59"/>
        <v>0</v>
      </c>
      <c r="M317" s="118">
        <f t="shared" si="59"/>
        <v>0</v>
      </c>
      <c r="N317" s="118">
        <f t="shared" si="59"/>
        <v>0</v>
      </c>
      <c r="O317" s="118">
        <f t="shared" si="59"/>
        <v>0</v>
      </c>
      <c r="P317" s="118">
        <f t="shared" si="59"/>
        <v>0</v>
      </c>
      <c r="Q317" s="118">
        <f t="shared" si="59"/>
        <v>0</v>
      </c>
      <c r="R317" s="118">
        <f t="shared" si="59"/>
        <v>0</v>
      </c>
      <c r="S317" s="118">
        <f t="shared" si="59"/>
        <v>0</v>
      </c>
      <c r="T317" s="118">
        <f t="shared" si="59"/>
        <v>0</v>
      </c>
    </row>
    <row r="318" spans="3:20" s="94" customFormat="1">
      <c r="C318" s="113" t="str">
        <f t="shared" si="54"/>
        <v>Spare - Please specify</v>
      </c>
      <c r="D318" s="27"/>
      <c r="E318" s="27" t="s">
        <v>27</v>
      </c>
      <c r="H318" s="118">
        <f t="shared" ref="H318:T318" si="60">H190-H62</f>
        <v>0</v>
      </c>
      <c r="I318" s="118">
        <f t="shared" si="60"/>
        <v>0</v>
      </c>
      <c r="J318" s="118">
        <f t="shared" si="60"/>
        <v>0</v>
      </c>
      <c r="K318" s="118">
        <f t="shared" si="60"/>
        <v>0</v>
      </c>
      <c r="L318" s="118">
        <f t="shared" si="60"/>
        <v>0</v>
      </c>
      <c r="M318" s="118">
        <f t="shared" si="60"/>
        <v>0</v>
      </c>
      <c r="N318" s="118">
        <f t="shared" si="60"/>
        <v>0</v>
      </c>
      <c r="O318" s="118">
        <f t="shared" si="60"/>
        <v>0</v>
      </c>
      <c r="P318" s="118">
        <f t="shared" si="60"/>
        <v>0</v>
      </c>
      <c r="Q318" s="118">
        <f t="shared" si="60"/>
        <v>0</v>
      </c>
      <c r="R318" s="118">
        <f t="shared" si="60"/>
        <v>0</v>
      </c>
      <c r="S318" s="118">
        <f t="shared" si="60"/>
        <v>0</v>
      </c>
      <c r="T318" s="118">
        <f t="shared" si="60"/>
        <v>0</v>
      </c>
    </row>
    <row r="319" spans="3:20" s="94" customFormat="1">
      <c r="C319" s="113" t="str">
        <f t="shared" si="54"/>
        <v>Spare - Please specify</v>
      </c>
      <c r="D319" s="27"/>
      <c r="E319" s="27" t="s">
        <v>27</v>
      </c>
      <c r="H319" s="118">
        <f t="shared" ref="H319:T319" si="61">H191-H63</f>
        <v>0</v>
      </c>
      <c r="I319" s="118">
        <f t="shared" si="61"/>
        <v>0</v>
      </c>
      <c r="J319" s="118">
        <f t="shared" si="61"/>
        <v>0</v>
      </c>
      <c r="K319" s="118">
        <f t="shared" si="61"/>
        <v>0</v>
      </c>
      <c r="L319" s="118">
        <f t="shared" si="61"/>
        <v>0</v>
      </c>
      <c r="M319" s="118">
        <f t="shared" si="61"/>
        <v>0</v>
      </c>
      <c r="N319" s="118">
        <f t="shared" si="61"/>
        <v>0</v>
      </c>
      <c r="O319" s="118">
        <f t="shared" si="61"/>
        <v>0</v>
      </c>
      <c r="P319" s="118">
        <f t="shared" si="61"/>
        <v>0</v>
      </c>
      <c r="Q319" s="118">
        <f t="shared" si="61"/>
        <v>0</v>
      </c>
      <c r="R319" s="118">
        <f t="shared" si="61"/>
        <v>0</v>
      </c>
      <c r="S319" s="118">
        <f t="shared" si="61"/>
        <v>0</v>
      </c>
      <c r="T319" s="118">
        <f t="shared" si="61"/>
        <v>0</v>
      </c>
    </row>
    <row r="320" spans="3:20" s="94" customFormat="1">
      <c r="C320" s="186" t="str">
        <f t="shared" si="54"/>
        <v>Commercial</v>
      </c>
      <c r="D320" s="27"/>
      <c r="E320" s="27" t="s">
        <v>27</v>
      </c>
      <c r="H320" s="118">
        <f t="shared" ref="H320:T320" si="62">H192-H64</f>
        <v>0</v>
      </c>
      <c r="I320" s="118">
        <f t="shared" si="62"/>
        <v>0</v>
      </c>
      <c r="J320" s="118">
        <f t="shared" si="62"/>
        <v>0</v>
      </c>
      <c r="K320" s="118">
        <f t="shared" si="62"/>
        <v>0</v>
      </c>
      <c r="L320" s="118">
        <f t="shared" si="62"/>
        <v>0</v>
      </c>
      <c r="M320" s="118">
        <f t="shared" si="62"/>
        <v>0</v>
      </c>
      <c r="N320" s="118">
        <f t="shared" si="62"/>
        <v>0</v>
      </c>
      <c r="O320" s="118">
        <f t="shared" si="62"/>
        <v>0</v>
      </c>
      <c r="P320" s="118">
        <f t="shared" si="62"/>
        <v>0</v>
      </c>
      <c r="Q320" s="118">
        <f t="shared" si="62"/>
        <v>0</v>
      </c>
      <c r="R320" s="118">
        <f t="shared" si="62"/>
        <v>0</v>
      </c>
      <c r="S320" s="118">
        <f t="shared" si="62"/>
        <v>0</v>
      </c>
      <c r="T320" s="118">
        <f t="shared" si="62"/>
        <v>0</v>
      </c>
    </row>
    <row r="321" spans="3:20" s="94" customFormat="1">
      <c r="C321" s="113" t="str">
        <f t="shared" si="54"/>
        <v>Payroll costs</v>
      </c>
      <c r="D321" s="27"/>
      <c r="E321" s="27" t="s">
        <v>27</v>
      </c>
      <c r="H321" s="118">
        <f t="shared" ref="H321:T321" si="63">H193-H65</f>
        <v>0</v>
      </c>
      <c r="I321" s="118">
        <f t="shared" si="63"/>
        <v>0</v>
      </c>
      <c r="J321" s="118">
        <f t="shared" si="63"/>
        <v>0</v>
      </c>
      <c r="K321" s="118">
        <f t="shared" si="63"/>
        <v>0</v>
      </c>
      <c r="L321" s="118">
        <f t="shared" si="63"/>
        <v>0</v>
      </c>
      <c r="M321" s="118">
        <f t="shared" si="63"/>
        <v>0</v>
      </c>
      <c r="N321" s="118">
        <f t="shared" si="63"/>
        <v>0</v>
      </c>
      <c r="O321" s="118">
        <f t="shared" si="63"/>
        <v>0</v>
      </c>
      <c r="P321" s="118">
        <f t="shared" si="63"/>
        <v>0</v>
      </c>
      <c r="Q321" s="118">
        <f t="shared" si="63"/>
        <v>0</v>
      </c>
      <c r="R321" s="118">
        <f t="shared" si="63"/>
        <v>0</v>
      </c>
      <c r="S321" s="118">
        <f t="shared" si="63"/>
        <v>0</v>
      </c>
      <c r="T321" s="118">
        <f t="shared" si="63"/>
        <v>0</v>
      </c>
    </row>
    <row r="322" spans="3:20" s="94" customFormat="1">
      <c r="C322" s="113" t="str">
        <f t="shared" si="54"/>
        <v>Non-payroll costs</v>
      </c>
      <c r="D322" s="27"/>
      <c r="E322" s="27" t="s">
        <v>27</v>
      </c>
      <c r="H322" s="118">
        <f t="shared" ref="H322:T322" si="64">H194-H66</f>
        <v>0</v>
      </c>
      <c r="I322" s="118">
        <f t="shared" si="64"/>
        <v>0</v>
      </c>
      <c r="J322" s="118">
        <f t="shared" si="64"/>
        <v>0</v>
      </c>
      <c r="K322" s="118">
        <f t="shared" si="64"/>
        <v>0</v>
      </c>
      <c r="L322" s="118">
        <f t="shared" si="64"/>
        <v>0</v>
      </c>
      <c r="M322" s="118">
        <f t="shared" si="64"/>
        <v>0</v>
      </c>
      <c r="N322" s="118">
        <f t="shared" si="64"/>
        <v>0</v>
      </c>
      <c r="O322" s="118">
        <f t="shared" si="64"/>
        <v>0</v>
      </c>
      <c r="P322" s="118">
        <f t="shared" si="64"/>
        <v>0</v>
      </c>
      <c r="Q322" s="118">
        <f t="shared" si="64"/>
        <v>0</v>
      </c>
      <c r="R322" s="118">
        <f t="shared" si="64"/>
        <v>0</v>
      </c>
      <c r="S322" s="118">
        <f t="shared" si="64"/>
        <v>0</v>
      </c>
      <c r="T322" s="118">
        <f t="shared" si="64"/>
        <v>0</v>
      </c>
    </row>
    <row r="323" spans="3:20" s="94" customFormat="1">
      <c r="C323" s="113" t="str">
        <f t="shared" si="54"/>
        <v>Recruitment</v>
      </c>
      <c r="D323" s="27"/>
      <c r="E323" s="27" t="s">
        <v>27</v>
      </c>
      <c r="H323" s="118">
        <f t="shared" ref="H323:T323" si="65">H195-H67</f>
        <v>0</v>
      </c>
      <c r="I323" s="118">
        <f t="shared" si="65"/>
        <v>0</v>
      </c>
      <c r="J323" s="118">
        <f t="shared" si="65"/>
        <v>0</v>
      </c>
      <c r="K323" s="118">
        <f t="shared" si="65"/>
        <v>0</v>
      </c>
      <c r="L323" s="118">
        <f t="shared" si="65"/>
        <v>0</v>
      </c>
      <c r="M323" s="118">
        <f t="shared" si="65"/>
        <v>0</v>
      </c>
      <c r="N323" s="118">
        <f t="shared" si="65"/>
        <v>0</v>
      </c>
      <c r="O323" s="118">
        <f t="shared" si="65"/>
        <v>0</v>
      </c>
      <c r="P323" s="118">
        <f t="shared" si="65"/>
        <v>0</v>
      </c>
      <c r="Q323" s="118">
        <f t="shared" si="65"/>
        <v>0</v>
      </c>
      <c r="R323" s="118">
        <f t="shared" si="65"/>
        <v>0</v>
      </c>
      <c r="S323" s="118">
        <f t="shared" si="65"/>
        <v>0</v>
      </c>
      <c r="T323" s="118">
        <f t="shared" si="65"/>
        <v>0</v>
      </c>
    </row>
    <row r="324" spans="3:20" s="94" customFormat="1">
      <c r="C324" s="113" t="str">
        <f t="shared" si="54"/>
        <v>Accommodation</v>
      </c>
      <c r="D324" s="27"/>
      <c r="E324" s="27" t="s">
        <v>27</v>
      </c>
      <c r="H324" s="118">
        <f t="shared" ref="H324:T324" si="66">H196-H68</f>
        <v>0</v>
      </c>
      <c r="I324" s="118">
        <f t="shared" si="66"/>
        <v>0</v>
      </c>
      <c r="J324" s="118">
        <f t="shared" si="66"/>
        <v>0</v>
      </c>
      <c r="K324" s="118">
        <f t="shared" si="66"/>
        <v>0</v>
      </c>
      <c r="L324" s="118">
        <f t="shared" si="66"/>
        <v>0</v>
      </c>
      <c r="M324" s="118">
        <f t="shared" si="66"/>
        <v>0</v>
      </c>
      <c r="N324" s="118">
        <f t="shared" si="66"/>
        <v>0</v>
      </c>
      <c r="O324" s="118">
        <f t="shared" si="66"/>
        <v>0</v>
      </c>
      <c r="P324" s="118">
        <f t="shared" si="66"/>
        <v>0</v>
      </c>
      <c r="Q324" s="118">
        <f t="shared" si="66"/>
        <v>0</v>
      </c>
      <c r="R324" s="118">
        <f t="shared" si="66"/>
        <v>0</v>
      </c>
      <c r="S324" s="118">
        <f t="shared" si="66"/>
        <v>0</v>
      </c>
      <c r="T324" s="118">
        <f t="shared" si="66"/>
        <v>0</v>
      </c>
    </row>
    <row r="325" spans="3:20" s="94" customFormat="1">
      <c r="C325" s="113" t="str">
        <f t="shared" si="54"/>
        <v>External services</v>
      </c>
      <c r="D325" s="27"/>
      <c r="E325" s="27" t="s">
        <v>27</v>
      </c>
      <c r="H325" s="118">
        <f t="shared" ref="H325:T325" si="67">H197-H69</f>
        <v>0</v>
      </c>
      <c r="I325" s="118">
        <f t="shared" si="67"/>
        <v>0</v>
      </c>
      <c r="J325" s="118">
        <f t="shared" si="67"/>
        <v>0</v>
      </c>
      <c r="K325" s="118">
        <f t="shared" si="67"/>
        <v>0</v>
      </c>
      <c r="L325" s="118">
        <f t="shared" si="67"/>
        <v>0</v>
      </c>
      <c r="M325" s="118">
        <f t="shared" si="67"/>
        <v>0</v>
      </c>
      <c r="N325" s="118">
        <f t="shared" si="67"/>
        <v>0</v>
      </c>
      <c r="O325" s="118">
        <f t="shared" si="67"/>
        <v>0</v>
      </c>
      <c r="P325" s="118">
        <f t="shared" si="67"/>
        <v>0</v>
      </c>
      <c r="Q325" s="118">
        <f t="shared" si="67"/>
        <v>0</v>
      </c>
      <c r="R325" s="118">
        <f t="shared" si="67"/>
        <v>0</v>
      </c>
      <c r="S325" s="118">
        <f t="shared" si="67"/>
        <v>0</v>
      </c>
      <c r="T325" s="118">
        <f t="shared" si="67"/>
        <v>0</v>
      </c>
    </row>
    <row r="326" spans="3:20" s="94" customFormat="1">
      <c r="C326" s="113" t="str">
        <f t="shared" si="54"/>
        <v>Internal services</v>
      </c>
      <c r="D326" s="27"/>
      <c r="E326" s="27" t="s">
        <v>27</v>
      </c>
      <c r="H326" s="118">
        <f t="shared" ref="H326:T326" si="68">H198-H70</f>
        <v>0</v>
      </c>
      <c r="I326" s="118">
        <f t="shared" si="68"/>
        <v>0</v>
      </c>
      <c r="J326" s="118">
        <f t="shared" si="68"/>
        <v>0</v>
      </c>
      <c r="K326" s="118">
        <f t="shared" si="68"/>
        <v>0</v>
      </c>
      <c r="L326" s="118">
        <f t="shared" si="68"/>
        <v>0</v>
      </c>
      <c r="M326" s="118">
        <f t="shared" si="68"/>
        <v>0</v>
      </c>
      <c r="N326" s="118">
        <f t="shared" si="68"/>
        <v>0</v>
      </c>
      <c r="O326" s="118">
        <f t="shared" si="68"/>
        <v>0</v>
      </c>
      <c r="P326" s="118">
        <f t="shared" si="68"/>
        <v>0</v>
      </c>
      <c r="Q326" s="118">
        <f t="shared" si="68"/>
        <v>0</v>
      </c>
      <c r="R326" s="118">
        <f t="shared" si="68"/>
        <v>0</v>
      </c>
      <c r="S326" s="118">
        <f t="shared" si="68"/>
        <v>0</v>
      </c>
      <c r="T326" s="118">
        <f t="shared" si="68"/>
        <v>0</v>
      </c>
    </row>
    <row r="327" spans="3:20" s="94" customFormat="1">
      <c r="C327" s="113" t="str">
        <f t="shared" si="54"/>
        <v>Service management</v>
      </c>
      <c r="D327" s="27"/>
      <c r="E327" s="27" t="s">
        <v>27</v>
      </c>
      <c r="H327" s="118">
        <f t="shared" ref="H327:T327" si="69">H199-H71</f>
        <v>0</v>
      </c>
      <c r="I327" s="118">
        <f t="shared" si="69"/>
        <v>0</v>
      </c>
      <c r="J327" s="118">
        <f t="shared" si="69"/>
        <v>0</v>
      </c>
      <c r="K327" s="118">
        <f t="shared" si="69"/>
        <v>0</v>
      </c>
      <c r="L327" s="118">
        <f t="shared" si="69"/>
        <v>0</v>
      </c>
      <c r="M327" s="118">
        <f t="shared" si="69"/>
        <v>0</v>
      </c>
      <c r="N327" s="118">
        <f t="shared" si="69"/>
        <v>0</v>
      </c>
      <c r="O327" s="118">
        <f t="shared" si="69"/>
        <v>0</v>
      </c>
      <c r="P327" s="118">
        <f t="shared" si="69"/>
        <v>0</v>
      </c>
      <c r="Q327" s="118">
        <f t="shared" si="69"/>
        <v>0</v>
      </c>
      <c r="R327" s="118">
        <f t="shared" si="69"/>
        <v>0</v>
      </c>
      <c r="S327" s="118">
        <f t="shared" si="69"/>
        <v>0</v>
      </c>
      <c r="T327" s="118">
        <f t="shared" si="69"/>
        <v>0</v>
      </c>
    </row>
    <row r="328" spans="3:20" s="94" customFormat="1">
      <c r="C328" s="113" t="str">
        <f t="shared" si="54"/>
        <v>Transition</v>
      </c>
      <c r="D328" s="66"/>
      <c r="E328" s="27" t="s">
        <v>27</v>
      </c>
      <c r="H328" s="118">
        <f t="shared" ref="H328:T328" si="70">H200-H72</f>
        <v>0</v>
      </c>
      <c r="I328" s="118">
        <f t="shared" si="70"/>
        <v>0</v>
      </c>
      <c r="J328" s="118">
        <f t="shared" si="70"/>
        <v>0</v>
      </c>
      <c r="K328" s="118">
        <f t="shared" si="70"/>
        <v>0</v>
      </c>
      <c r="L328" s="118">
        <f t="shared" si="70"/>
        <v>0</v>
      </c>
      <c r="M328" s="118">
        <f t="shared" si="70"/>
        <v>0</v>
      </c>
      <c r="N328" s="118">
        <f t="shared" si="70"/>
        <v>0</v>
      </c>
      <c r="O328" s="118">
        <f t="shared" si="70"/>
        <v>0</v>
      </c>
      <c r="P328" s="118">
        <f t="shared" si="70"/>
        <v>0</v>
      </c>
      <c r="Q328" s="118">
        <f t="shared" si="70"/>
        <v>0</v>
      </c>
      <c r="R328" s="118">
        <f t="shared" si="70"/>
        <v>0</v>
      </c>
      <c r="S328" s="118">
        <f t="shared" si="70"/>
        <v>0</v>
      </c>
      <c r="T328" s="118">
        <f t="shared" si="70"/>
        <v>0</v>
      </c>
    </row>
    <row r="329" spans="3:20" s="57" customFormat="1">
      <c r="C329" s="113" t="str">
        <f t="shared" si="54"/>
        <v>Impact assessments</v>
      </c>
      <c r="D329" s="27"/>
      <c r="E329" s="27" t="s">
        <v>27</v>
      </c>
      <c r="H329" s="118">
        <f t="shared" ref="H329:T329" si="71">H201-H73</f>
        <v>0</v>
      </c>
      <c r="I329" s="118">
        <f t="shared" si="71"/>
        <v>0</v>
      </c>
      <c r="J329" s="118">
        <f t="shared" si="71"/>
        <v>0</v>
      </c>
      <c r="K329" s="118">
        <f t="shared" si="71"/>
        <v>0</v>
      </c>
      <c r="L329" s="118">
        <f t="shared" si="71"/>
        <v>0</v>
      </c>
      <c r="M329" s="118">
        <f t="shared" si="71"/>
        <v>0</v>
      </c>
      <c r="N329" s="118">
        <f t="shared" si="71"/>
        <v>0</v>
      </c>
      <c r="O329" s="118">
        <f t="shared" si="71"/>
        <v>0</v>
      </c>
      <c r="P329" s="118">
        <f t="shared" si="71"/>
        <v>0</v>
      </c>
      <c r="Q329" s="118">
        <f t="shared" si="71"/>
        <v>0</v>
      </c>
      <c r="R329" s="118">
        <f t="shared" si="71"/>
        <v>0</v>
      </c>
      <c r="S329" s="118">
        <f t="shared" si="71"/>
        <v>0</v>
      </c>
      <c r="T329" s="118">
        <f t="shared" si="71"/>
        <v>0</v>
      </c>
    </row>
    <row r="330" spans="3:20" s="94" customFormat="1">
      <c r="C330" s="113" t="str">
        <f t="shared" si="54"/>
        <v>Spare - Please specify</v>
      </c>
      <c r="D330" s="27"/>
      <c r="E330" s="27" t="s">
        <v>27</v>
      </c>
      <c r="H330" s="118">
        <f t="shared" ref="H330:T330" si="72">H202-H74</f>
        <v>0</v>
      </c>
      <c r="I330" s="118">
        <f t="shared" si="72"/>
        <v>0</v>
      </c>
      <c r="J330" s="118">
        <f t="shared" si="72"/>
        <v>0</v>
      </c>
      <c r="K330" s="118">
        <f t="shared" si="72"/>
        <v>0</v>
      </c>
      <c r="L330" s="118">
        <f t="shared" si="72"/>
        <v>0</v>
      </c>
      <c r="M330" s="118">
        <f t="shared" si="72"/>
        <v>0</v>
      </c>
      <c r="N330" s="118">
        <f t="shared" si="72"/>
        <v>0</v>
      </c>
      <c r="O330" s="118">
        <f t="shared" si="72"/>
        <v>0</v>
      </c>
      <c r="P330" s="118">
        <f t="shared" si="72"/>
        <v>0</v>
      </c>
      <c r="Q330" s="118">
        <f t="shared" si="72"/>
        <v>0</v>
      </c>
      <c r="R330" s="118">
        <f t="shared" si="72"/>
        <v>0</v>
      </c>
      <c r="S330" s="118">
        <f t="shared" si="72"/>
        <v>0</v>
      </c>
      <c r="T330" s="118">
        <f t="shared" si="72"/>
        <v>0</v>
      </c>
    </row>
    <row r="331" spans="3:20" s="94" customFormat="1">
      <c r="C331" s="113" t="str">
        <f t="shared" si="54"/>
        <v>Spare - Please specify</v>
      </c>
      <c r="D331" s="27"/>
      <c r="E331" s="27" t="s">
        <v>27</v>
      </c>
      <c r="H331" s="118">
        <f t="shared" ref="H331:T331" si="73">H203-H75</f>
        <v>0</v>
      </c>
      <c r="I331" s="118">
        <f t="shared" si="73"/>
        <v>0</v>
      </c>
      <c r="J331" s="118">
        <f t="shared" si="73"/>
        <v>0</v>
      </c>
      <c r="K331" s="118">
        <f t="shared" si="73"/>
        <v>0</v>
      </c>
      <c r="L331" s="118">
        <f t="shared" si="73"/>
        <v>0</v>
      </c>
      <c r="M331" s="118">
        <f t="shared" si="73"/>
        <v>0</v>
      </c>
      <c r="N331" s="118">
        <f t="shared" si="73"/>
        <v>0</v>
      </c>
      <c r="O331" s="118">
        <f t="shared" si="73"/>
        <v>0</v>
      </c>
      <c r="P331" s="118">
        <f t="shared" si="73"/>
        <v>0</v>
      </c>
      <c r="Q331" s="118">
        <f t="shared" si="73"/>
        <v>0</v>
      </c>
      <c r="R331" s="118">
        <f t="shared" si="73"/>
        <v>0</v>
      </c>
      <c r="S331" s="118">
        <f t="shared" si="73"/>
        <v>0</v>
      </c>
      <c r="T331" s="118">
        <f t="shared" si="73"/>
        <v>0</v>
      </c>
    </row>
    <row r="332" spans="3:20" s="94" customFormat="1">
      <c r="C332" s="113" t="str">
        <f t="shared" si="54"/>
        <v>Spare - Please specify</v>
      </c>
      <c r="D332" s="27"/>
      <c r="E332" s="27" t="s">
        <v>27</v>
      </c>
      <c r="H332" s="118">
        <f t="shared" ref="H332:T332" si="74">H204-H76</f>
        <v>0</v>
      </c>
      <c r="I332" s="118">
        <f t="shared" si="74"/>
        <v>0</v>
      </c>
      <c r="J332" s="118">
        <f t="shared" si="74"/>
        <v>0</v>
      </c>
      <c r="K332" s="118">
        <f t="shared" si="74"/>
        <v>0</v>
      </c>
      <c r="L332" s="118">
        <f t="shared" si="74"/>
        <v>0</v>
      </c>
      <c r="M332" s="118">
        <f t="shared" si="74"/>
        <v>0</v>
      </c>
      <c r="N332" s="118">
        <f t="shared" si="74"/>
        <v>0</v>
      </c>
      <c r="O332" s="118">
        <f t="shared" si="74"/>
        <v>0</v>
      </c>
      <c r="P332" s="118">
        <f t="shared" si="74"/>
        <v>0</v>
      </c>
      <c r="Q332" s="118">
        <f t="shared" si="74"/>
        <v>0</v>
      </c>
      <c r="R332" s="118">
        <f t="shared" si="74"/>
        <v>0</v>
      </c>
      <c r="S332" s="118">
        <f t="shared" si="74"/>
        <v>0</v>
      </c>
      <c r="T332" s="118">
        <f t="shared" si="74"/>
        <v>0</v>
      </c>
    </row>
    <row r="333" spans="3:20" s="94" customFormat="1">
      <c r="C333" s="186" t="str">
        <f t="shared" si="54"/>
        <v>Design &amp; Assurance</v>
      </c>
      <c r="D333" s="27"/>
      <c r="E333" s="27" t="s">
        <v>27</v>
      </c>
      <c r="H333" s="118">
        <f t="shared" ref="H333:T333" si="75">H205-H77</f>
        <v>0</v>
      </c>
      <c r="I333" s="118">
        <f t="shared" si="75"/>
        <v>0</v>
      </c>
      <c r="J333" s="118">
        <f t="shared" si="75"/>
        <v>0</v>
      </c>
      <c r="K333" s="118">
        <f t="shared" si="75"/>
        <v>0</v>
      </c>
      <c r="L333" s="118">
        <f t="shared" si="75"/>
        <v>0</v>
      </c>
      <c r="M333" s="118">
        <f t="shared" si="75"/>
        <v>0</v>
      </c>
      <c r="N333" s="118">
        <f t="shared" si="75"/>
        <v>0</v>
      </c>
      <c r="O333" s="118">
        <f t="shared" si="75"/>
        <v>0</v>
      </c>
      <c r="P333" s="118">
        <f t="shared" si="75"/>
        <v>0</v>
      </c>
      <c r="Q333" s="118">
        <f t="shared" si="75"/>
        <v>0</v>
      </c>
      <c r="R333" s="118">
        <f t="shared" si="75"/>
        <v>0</v>
      </c>
      <c r="S333" s="118">
        <f t="shared" si="75"/>
        <v>0</v>
      </c>
      <c r="T333" s="118">
        <f t="shared" si="75"/>
        <v>0</v>
      </c>
    </row>
    <row r="334" spans="3:20" s="94" customFormat="1">
      <c r="C334" s="113" t="str">
        <f t="shared" si="54"/>
        <v>Payroll costs</v>
      </c>
      <c r="D334" s="27"/>
      <c r="E334" s="27" t="s">
        <v>27</v>
      </c>
      <c r="H334" s="118">
        <f t="shared" ref="H334:T334" si="76">H206-H78</f>
        <v>0</v>
      </c>
      <c r="I334" s="118">
        <f t="shared" si="76"/>
        <v>0</v>
      </c>
      <c r="J334" s="118">
        <f t="shared" si="76"/>
        <v>0</v>
      </c>
      <c r="K334" s="118">
        <f t="shared" si="76"/>
        <v>0</v>
      </c>
      <c r="L334" s="118">
        <f t="shared" si="76"/>
        <v>0</v>
      </c>
      <c r="M334" s="118">
        <f t="shared" si="76"/>
        <v>0</v>
      </c>
      <c r="N334" s="118">
        <f t="shared" si="76"/>
        <v>0</v>
      </c>
      <c r="O334" s="118">
        <f t="shared" si="76"/>
        <v>0</v>
      </c>
      <c r="P334" s="118">
        <f t="shared" si="76"/>
        <v>0</v>
      </c>
      <c r="Q334" s="118">
        <f t="shared" si="76"/>
        <v>0</v>
      </c>
      <c r="R334" s="118">
        <f t="shared" si="76"/>
        <v>0</v>
      </c>
      <c r="S334" s="118">
        <f t="shared" si="76"/>
        <v>0</v>
      </c>
      <c r="T334" s="118">
        <f t="shared" si="76"/>
        <v>0</v>
      </c>
    </row>
    <row r="335" spans="3:20" s="94" customFormat="1">
      <c r="C335" s="113" t="str">
        <f t="shared" si="54"/>
        <v>Non-payroll costs</v>
      </c>
      <c r="D335" s="27"/>
      <c r="E335" s="27" t="s">
        <v>27</v>
      </c>
      <c r="H335" s="118">
        <f t="shared" ref="H335:T335" si="77">H207-H79</f>
        <v>0</v>
      </c>
      <c r="I335" s="118">
        <f t="shared" si="77"/>
        <v>0</v>
      </c>
      <c r="J335" s="118">
        <f t="shared" si="77"/>
        <v>0</v>
      </c>
      <c r="K335" s="118">
        <f t="shared" si="77"/>
        <v>0</v>
      </c>
      <c r="L335" s="118">
        <f t="shared" si="77"/>
        <v>0</v>
      </c>
      <c r="M335" s="118">
        <f t="shared" si="77"/>
        <v>0</v>
      </c>
      <c r="N335" s="118">
        <f t="shared" si="77"/>
        <v>0</v>
      </c>
      <c r="O335" s="118">
        <f t="shared" si="77"/>
        <v>0</v>
      </c>
      <c r="P335" s="118">
        <f t="shared" si="77"/>
        <v>0</v>
      </c>
      <c r="Q335" s="118">
        <f t="shared" si="77"/>
        <v>0</v>
      </c>
      <c r="R335" s="118">
        <f t="shared" si="77"/>
        <v>0</v>
      </c>
      <c r="S335" s="118">
        <f t="shared" si="77"/>
        <v>0</v>
      </c>
      <c r="T335" s="118">
        <f t="shared" si="77"/>
        <v>0</v>
      </c>
    </row>
    <row r="336" spans="3:20" s="94" customFormat="1">
      <c r="C336" s="113" t="str">
        <f t="shared" si="54"/>
        <v>Recruitment</v>
      </c>
      <c r="D336" s="27"/>
      <c r="E336" s="27" t="s">
        <v>27</v>
      </c>
      <c r="H336" s="118">
        <f t="shared" ref="H336:T336" si="78">H208-H80</f>
        <v>0</v>
      </c>
      <c r="I336" s="118">
        <f t="shared" si="78"/>
        <v>0</v>
      </c>
      <c r="J336" s="118">
        <f t="shared" si="78"/>
        <v>0</v>
      </c>
      <c r="K336" s="118">
        <f t="shared" si="78"/>
        <v>0</v>
      </c>
      <c r="L336" s="118">
        <f t="shared" si="78"/>
        <v>0</v>
      </c>
      <c r="M336" s="118">
        <f t="shared" si="78"/>
        <v>0</v>
      </c>
      <c r="N336" s="118">
        <f t="shared" si="78"/>
        <v>0</v>
      </c>
      <c r="O336" s="118">
        <f t="shared" si="78"/>
        <v>0</v>
      </c>
      <c r="P336" s="118">
        <f t="shared" si="78"/>
        <v>0</v>
      </c>
      <c r="Q336" s="118">
        <f t="shared" si="78"/>
        <v>0</v>
      </c>
      <c r="R336" s="118">
        <f t="shared" si="78"/>
        <v>0</v>
      </c>
      <c r="S336" s="118">
        <f t="shared" si="78"/>
        <v>0</v>
      </c>
      <c r="T336" s="118">
        <f t="shared" si="78"/>
        <v>0</v>
      </c>
    </row>
    <row r="337" spans="3:20" s="94" customFormat="1">
      <c r="C337" s="113" t="str">
        <f t="shared" si="54"/>
        <v>Accommodation</v>
      </c>
      <c r="D337" s="27"/>
      <c r="E337" s="27" t="s">
        <v>27</v>
      </c>
      <c r="H337" s="118">
        <f t="shared" ref="H337:T337" si="79">H209-H81</f>
        <v>0</v>
      </c>
      <c r="I337" s="118">
        <f t="shared" si="79"/>
        <v>0</v>
      </c>
      <c r="J337" s="118">
        <f t="shared" si="79"/>
        <v>0</v>
      </c>
      <c r="K337" s="118">
        <f t="shared" si="79"/>
        <v>0</v>
      </c>
      <c r="L337" s="118">
        <f t="shared" si="79"/>
        <v>0</v>
      </c>
      <c r="M337" s="118">
        <f t="shared" si="79"/>
        <v>0</v>
      </c>
      <c r="N337" s="118">
        <f t="shared" si="79"/>
        <v>0</v>
      </c>
      <c r="O337" s="118">
        <f t="shared" si="79"/>
        <v>0</v>
      </c>
      <c r="P337" s="118">
        <f t="shared" si="79"/>
        <v>0</v>
      </c>
      <c r="Q337" s="118">
        <f t="shared" si="79"/>
        <v>0</v>
      </c>
      <c r="R337" s="118">
        <f t="shared" si="79"/>
        <v>0</v>
      </c>
      <c r="S337" s="118">
        <f t="shared" si="79"/>
        <v>0</v>
      </c>
      <c r="T337" s="118">
        <f t="shared" si="79"/>
        <v>0</v>
      </c>
    </row>
    <row r="338" spans="3:20" s="94" customFormat="1">
      <c r="C338" s="113" t="str">
        <f t="shared" si="54"/>
        <v>External services</v>
      </c>
      <c r="D338" s="27"/>
      <c r="E338" s="27" t="s">
        <v>27</v>
      </c>
      <c r="H338" s="118">
        <f t="shared" ref="H338:T338" si="80">H210-H82</f>
        <v>0</v>
      </c>
      <c r="I338" s="118">
        <f t="shared" si="80"/>
        <v>0</v>
      </c>
      <c r="J338" s="118">
        <f t="shared" si="80"/>
        <v>0</v>
      </c>
      <c r="K338" s="118">
        <f t="shared" si="80"/>
        <v>0</v>
      </c>
      <c r="L338" s="118">
        <f t="shared" si="80"/>
        <v>0</v>
      </c>
      <c r="M338" s="118">
        <f t="shared" si="80"/>
        <v>0</v>
      </c>
      <c r="N338" s="118">
        <f t="shared" si="80"/>
        <v>0</v>
      </c>
      <c r="O338" s="118">
        <f t="shared" si="80"/>
        <v>0</v>
      </c>
      <c r="P338" s="118">
        <f t="shared" si="80"/>
        <v>0</v>
      </c>
      <c r="Q338" s="118">
        <f t="shared" si="80"/>
        <v>0</v>
      </c>
      <c r="R338" s="118">
        <f t="shared" si="80"/>
        <v>0</v>
      </c>
      <c r="S338" s="118">
        <f t="shared" si="80"/>
        <v>0</v>
      </c>
      <c r="T338" s="118">
        <f t="shared" si="80"/>
        <v>0</v>
      </c>
    </row>
    <row r="339" spans="3:20" s="94" customFormat="1">
      <c r="C339" s="113" t="str">
        <f t="shared" si="54"/>
        <v>Internal services</v>
      </c>
      <c r="D339" s="27"/>
      <c r="E339" s="27" t="s">
        <v>27</v>
      </c>
      <c r="H339" s="118">
        <f t="shared" ref="H339:T339" si="81">H211-H83</f>
        <v>0</v>
      </c>
      <c r="I339" s="118">
        <f t="shared" si="81"/>
        <v>0</v>
      </c>
      <c r="J339" s="118">
        <f t="shared" si="81"/>
        <v>0</v>
      </c>
      <c r="K339" s="118">
        <f t="shared" si="81"/>
        <v>0</v>
      </c>
      <c r="L339" s="118">
        <f t="shared" si="81"/>
        <v>0</v>
      </c>
      <c r="M339" s="118">
        <f t="shared" si="81"/>
        <v>0</v>
      </c>
      <c r="N339" s="118">
        <f t="shared" si="81"/>
        <v>0</v>
      </c>
      <c r="O339" s="118">
        <f t="shared" si="81"/>
        <v>0</v>
      </c>
      <c r="P339" s="118">
        <f t="shared" si="81"/>
        <v>0</v>
      </c>
      <c r="Q339" s="118">
        <f t="shared" si="81"/>
        <v>0</v>
      </c>
      <c r="R339" s="118">
        <f t="shared" si="81"/>
        <v>0</v>
      </c>
      <c r="S339" s="118">
        <f t="shared" si="81"/>
        <v>0</v>
      </c>
      <c r="T339" s="118">
        <f t="shared" si="81"/>
        <v>0</v>
      </c>
    </row>
    <row r="340" spans="3:20" s="94" customFormat="1">
      <c r="C340" s="113" t="str">
        <f t="shared" si="54"/>
        <v>Service management</v>
      </c>
      <c r="D340" s="27"/>
      <c r="E340" s="27" t="s">
        <v>27</v>
      </c>
      <c r="H340" s="118">
        <f t="shared" ref="H340:T340" si="82">H212-H84</f>
        <v>0</v>
      </c>
      <c r="I340" s="118">
        <f t="shared" si="82"/>
        <v>0</v>
      </c>
      <c r="J340" s="118">
        <f t="shared" si="82"/>
        <v>0</v>
      </c>
      <c r="K340" s="118">
        <f t="shared" si="82"/>
        <v>0</v>
      </c>
      <c r="L340" s="118">
        <f t="shared" si="82"/>
        <v>0</v>
      </c>
      <c r="M340" s="118">
        <f t="shared" si="82"/>
        <v>0</v>
      </c>
      <c r="N340" s="118">
        <f t="shared" si="82"/>
        <v>0</v>
      </c>
      <c r="O340" s="118">
        <f t="shared" si="82"/>
        <v>0</v>
      </c>
      <c r="P340" s="118">
        <f t="shared" si="82"/>
        <v>0</v>
      </c>
      <c r="Q340" s="118">
        <f t="shared" si="82"/>
        <v>0</v>
      </c>
      <c r="R340" s="118">
        <f t="shared" si="82"/>
        <v>0</v>
      </c>
      <c r="S340" s="118">
        <f t="shared" si="82"/>
        <v>0</v>
      </c>
      <c r="T340" s="118">
        <f t="shared" si="82"/>
        <v>0</v>
      </c>
    </row>
    <row r="341" spans="3:20" s="94" customFormat="1">
      <c r="C341" s="113" t="str">
        <f t="shared" si="54"/>
        <v>Transition</v>
      </c>
      <c r="D341" s="27"/>
      <c r="E341" s="27" t="s">
        <v>27</v>
      </c>
      <c r="H341" s="118">
        <f t="shared" ref="H341:T341" si="83">H213-H85</f>
        <v>0</v>
      </c>
      <c r="I341" s="118">
        <f t="shared" si="83"/>
        <v>0</v>
      </c>
      <c r="J341" s="118">
        <f t="shared" si="83"/>
        <v>0</v>
      </c>
      <c r="K341" s="118">
        <f t="shared" si="83"/>
        <v>0</v>
      </c>
      <c r="L341" s="118">
        <f t="shared" si="83"/>
        <v>0</v>
      </c>
      <c r="M341" s="118">
        <f t="shared" si="83"/>
        <v>0</v>
      </c>
      <c r="N341" s="118">
        <f t="shared" si="83"/>
        <v>0</v>
      </c>
      <c r="O341" s="118">
        <f t="shared" si="83"/>
        <v>0</v>
      </c>
      <c r="P341" s="118">
        <f t="shared" si="83"/>
        <v>0</v>
      </c>
      <c r="Q341" s="118">
        <f t="shared" si="83"/>
        <v>0</v>
      </c>
      <c r="R341" s="118">
        <f t="shared" si="83"/>
        <v>0</v>
      </c>
      <c r="S341" s="118">
        <f t="shared" si="83"/>
        <v>0</v>
      </c>
      <c r="T341" s="118">
        <f t="shared" si="83"/>
        <v>0</v>
      </c>
    </row>
    <row r="342" spans="3:20" s="94" customFormat="1">
      <c r="C342" s="113" t="str">
        <f t="shared" si="54"/>
        <v>Impact assessments</v>
      </c>
      <c r="D342" s="27"/>
      <c r="E342" s="27" t="s">
        <v>27</v>
      </c>
      <c r="H342" s="118">
        <f t="shared" ref="H342:T342" si="84">H214-H86</f>
        <v>0</v>
      </c>
      <c r="I342" s="118">
        <f t="shared" si="84"/>
        <v>0</v>
      </c>
      <c r="J342" s="118">
        <f t="shared" si="84"/>
        <v>0</v>
      </c>
      <c r="K342" s="118">
        <f t="shared" si="84"/>
        <v>0</v>
      </c>
      <c r="L342" s="118">
        <f t="shared" si="84"/>
        <v>0</v>
      </c>
      <c r="M342" s="118">
        <f t="shared" si="84"/>
        <v>0</v>
      </c>
      <c r="N342" s="118">
        <f t="shared" si="84"/>
        <v>0</v>
      </c>
      <c r="O342" s="118">
        <f t="shared" si="84"/>
        <v>0</v>
      </c>
      <c r="P342" s="118">
        <f t="shared" si="84"/>
        <v>0</v>
      </c>
      <c r="Q342" s="118">
        <f t="shared" si="84"/>
        <v>0</v>
      </c>
      <c r="R342" s="118">
        <f t="shared" si="84"/>
        <v>0</v>
      </c>
      <c r="S342" s="118">
        <f t="shared" si="84"/>
        <v>0</v>
      </c>
      <c r="T342" s="118">
        <f t="shared" si="84"/>
        <v>0</v>
      </c>
    </row>
    <row r="343" spans="3:20" s="94" customFormat="1">
      <c r="C343" s="113" t="str">
        <f t="shared" si="54"/>
        <v>Spare - Please specify</v>
      </c>
      <c r="D343" s="27"/>
      <c r="E343" s="27" t="s">
        <v>27</v>
      </c>
      <c r="H343" s="118">
        <f t="shared" ref="H343:T343" si="85">H215-H87</f>
        <v>0</v>
      </c>
      <c r="I343" s="118">
        <f t="shared" si="85"/>
        <v>0</v>
      </c>
      <c r="J343" s="118">
        <f t="shared" si="85"/>
        <v>0</v>
      </c>
      <c r="K343" s="118">
        <f t="shared" si="85"/>
        <v>0</v>
      </c>
      <c r="L343" s="118">
        <f t="shared" si="85"/>
        <v>0</v>
      </c>
      <c r="M343" s="118">
        <f t="shared" si="85"/>
        <v>0</v>
      </c>
      <c r="N343" s="118">
        <f t="shared" si="85"/>
        <v>0</v>
      </c>
      <c r="O343" s="118">
        <f t="shared" si="85"/>
        <v>0</v>
      </c>
      <c r="P343" s="118">
        <f t="shared" si="85"/>
        <v>0</v>
      </c>
      <c r="Q343" s="118">
        <f t="shared" si="85"/>
        <v>0</v>
      </c>
      <c r="R343" s="118">
        <f t="shared" si="85"/>
        <v>0</v>
      </c>
      <c r="S343" s="118">
        <f t="shared" si="85"/>
        <v>0</v>
      </c>
      <c r="T343" s="118">
        <f t="shared" si="85"/>
        <v>0</v>
      </c>
    </row>
    <row r="344" spans="3:20" s="94" customFormat="1">
      <c r="C344" s="113" t="str">
        <f t="shared" si="54"/>
        <v>Spare - Please specify</v>
      </c>
      <c r="D344" s="27"/>
      <c r="E344" s="27" t="s">
        <v>27</v>
      </c>
      <c r="H344" s="118">
        <f t="shared" ref="H344:T344" si="86">H216-H88</f>
        <v>0</v>
      </c>
      <c r="I344" s="118">
        <f t="shared" si="86"/>
        <v>0</v>
      </c>
      <c r="J344" s="118">
        <f t="shared" si="86"/>
        <v>0</v>
      </c>
      <c r="K344" s="118">
        <f t="shared" si="86"/>
        <v>0</v>
      </c>
      <c r="L344" s="118">
        <f t="shared" si="86"/>
        <v>0</v>
      </c>
      <c r="M344" s="118">
        <f t="shared" si="86"/>
        <v>0</v>
      </c>
      <c r="N344" s="118">
        <f t="shared" si="86"/>
        <v>0</v>
      </c>
      <c r="O344" s="118">
        <f t="shared" si="86"/>
        <v>0</v>
      </c>
      <c r="P344" s="118">
        <f t="shared" si="86"/>
        <v>0</v>
      </c>
      <c r="Q344" s="118">
        <f t="shared" si="86"/>
        <v>0</v>
      </c>
      <c r="R344" s="118">
        <f t="shared" si="86"/>
        <v>0</v>
      </c>
      <c r="S344" s="118">
        <f t="shared" si="86"/>
        <v>0</v>
      </c>
      <c r="T344" s="118">
        <f t="shared" si="86"/>
        <v>0</v>
      </c>
    </row>
    <row r="345" spans="3:20" s="94" customFormat="1">
      <c r="C345" s="113" t="str">
        <f t="shared" ref="C345:C376" si="87">C89</f>
        <v>Spare - Please specify</v>
      </c>
      <c r="D345" s="27"/>
      <c r="E345" s="27" t="s">
        <v>27</v>
      </c>
      <c r="H345" s="118">
        <f t="shared" ref="H345:T345" si="88">H217-H89</f>
        <v>0</v>
      </c>
      <c r="I345" s="118">
        <f t="shared" si="88"/>
        <v>0</v>
      </c>
      <c r="J345" s="118">
        <f t="shared" si="88"/>
        <v>0</v>
      </c>
      <c r="K345" s="118">
        <f t="shared" si="88"/>
        <v>0</v>
      </c>
      <c r="L345" s="118">
        <f t="shared" si="88"/>
        <v>0</v>
      </c>
      <c r="M345" s="118">
        <f t="shared" si="88"/>
        <v>0</v>
      </c>
      <c r="N345" s="118">
        <f t="shared" si="88"/>
        <v>0</v>
      </c>
      <c r="O345" s="118">
        <f t="shared" si="88"/>
        <v>0</v>
      </c>
      <c r="P345" s="118">
        <f t="shared" si="88"/>
        <v>0</v>
      </c>
      <c r="Q345" s="118">
        <f t="shared" si="88"/>
        <v>0</v>
      </c>
      <c r="R345" s="118">
        <f t="shared" si="88"/>
        <v>0</v>
      </c>
      <c r="S345" s="118">
        <f t="shared" si="88"/>
        <v>0</v>
      </c>
      <c r="T345" s="118">
        <f t="shared" si="88"/>
        <v>0</v>
      </c>
    </row>
    <row r="346" spans="3:20" s="94" customFormat="1">
      <c r="C346" s="186" t="str">
        <f t="shared" si="87"/>
        <v xml:space="preserve">Operations </v>
      </c>
      <c r="D346" s="27"/>
      <c r="E346" s="27" t="s">
        <v>27</v>
      </c>
      <c r="H346" s="118">
        <f t="shared" ref="H346:T346" si="89">H218-H90</f>
        <v>0</v>
      </c>
      <c r="I346" s="118">
        <f t="shared" si="89"/>
        <v>0</v>
      </c>
      <c r="J346" s="118">
        <f t="shared" si="89"/>
        <v>0</v>
      </c>
      <c r="K346" s="118">
        <f t="shared" si="89"/>
        <v>0</v>
      </c>
      <c r="L346" s="118">
        <f t="shared" si="89"/>
        <v>0</v>
      </c>
      <c r="M346" s="118">
        <f t="shared" si="89"/>
        <v>0</v>
      </c>
      <c r="N346" s="118">
        <f t="shared" si="89"/>
        <v>0</v>
      </c>
      <c r="O346" s="118">
        <f t="shared" si="89"/>
        <v>0</v>
      </c>
      <c r="P346" s="118">
        <f t="shared" si="89"/>
        <v>0</v>
      </c>
      <c r="Q346" s="118">
        <f t="shared" si="89"/>
        <v>0</v>
      </c>
      <c r="R346" s="118">
        <f t="shared" si="89"/>
        <v>0</v>
      </c>
      <c r="S346" s="118">
        <f t="shared" si="89"/>
        <v>0</v>
      </c>
      <c r="T346" s="118">
        <f t="shared" si="89"/>
        <v>0</v>
      </c>
    </row>
    <row r="347" spans="3:20" s="94" customFormat="1">
      <c r="C347" s="113" t="str">
        <f t="shared" si="87"/>
        <v>Payroll costs</v>
      </c>
      <c r="D347" s="27"/>
      <c r="E347" s="27" t="s">
        <v>27</v>
      </c>
      <c r="H347" s="118">
        <f t="shared" ref="H347:T347" si="90">H219-H91</f>
        <v>0</v>
      </c>
      <c r="I347" s="118">
        <f t="shared" si="90"/>
        <v>0</v>
      </c>
      <c r="J347" s="118">
        <f t="shared" si="90"/>
        <v>0</v>
      </c>
      <c r="K347" s="118">
        <f t="shared" si="90"/>
        <v>0</v>
      </c>
      <c r="L347" s="118">
        <f t="shared" si="90"/>
        <v>0</v>
      </c>
      <c r="M347" s="118">
        <f t="shared" si="90"/>
        <v>0</v>
      </c>
      <c r="N347" s="118">
        <f t="shared" si="90"/>
        <v>0</v>
      </c>
      <c r="O347" s="118">
        <f t="shared" si="90"/>
        <v>0</v>
      </c>
      <c r="P347" s="118">
        <f t="shared" si="90"/>
        <v>0</v>
      </c>
      <c r="Q347" s="118">
        <f t="shared" si="90"/>
        <v>0</v>
      </c>
      <c r="R347" s="118">
        <f t="shared" si="90"/>
        <v>0</v>
      </c>
      <c r="S347" s="118">
        <f t="shared" si="90"/>
        <v>0</v>
      </c>
      <c r="T347" s="118">
        <f t="shared" si="90"/>
        <v>0</v>
      </c>
    </row>
    <row r="348" spans="3:20" s="94" customFormat="1">
      <c r="C348" s="113" t="str">
        <f t="shared" si="87"/>
        <v>Non-payroll costs</v>
      </c>
      <c r="D348" s="27"/>
      <c r="E348" s="27" t="s">
        <v>27</v>
      </c>
      <c r="H348" s="118">
        <f t="shared" ref="H348:T348" si="91">H220-H92</f>
        <v>0</v>
      </c>
      <c r="I348" s="118">
        <f t="shared" si="91"/>
        <v>0</v>
      </c>
      <c r="J348" s="118">
        <f t="shared" si="91"/>
        <v>0</v>
      </c>
      <c r="K348" s="118">
        <f t="shared" si="91"/>
        <v>0</v>
      </c>
      <c r="L348" s="118">
        <f t="shared" si="91"/>
        <v>0</v>
      </c>
      <c r="M348" s="118">
        <f t="shared" si="91"/>
        <v>0</v>
      </c>
      <c r="N348" s="118">
        <f t="shared" si="91"/>
        <v>0</v>
      </c>
      <c r="O348" s="118">
        <f t="shared" si="91"/>
        <v>0</v>
      </c>
      <c r="P348" s="118">
        <f t="shared" si="91"/>
        <v>0</v>
      </c>
      <c r="Q348" s="118">
        <f t="shared" si="91"/>
        <v>0</v>
      </c>
      <c r="R348" s="118">
        <f t="shared" si="91"/>
        <v>0</v>
      </c>
      <c r="S348" s="118">
        <f t="shared" si="91"/>
        <v>0</v>
      </c>
      <c r="T348" s="118">
        <f t="shared" si="91"/>
        <v>0</v>
      </c>
    </row>
    <row r="349" spans="3:20" s="94" customFormat="1">
      <c r="C349" s="113" t="str">
        <f t="shared" si="87"/>
        <v>Recruitment</v>
      </c>
      <c r="D349" s="27"/>
      <c r="E349" s="27" t="s">
        <v>27</v>
      </c>
      <c r="H349" s="118">
        <f t="shared" ref="H349:T349" si="92">H221-H93</f>
        <v>0</v>
      </c>
      <c r="I349" s="118">
        <f t="shared" si="92"/>
        <v>0</v>
      </c>
      <c r="J349" s="118">
        <f t="shared" si="92"/>
        <v>0</v>
      </c>
      <c r="K349" s="118">
        <f t="shared" si="92"/>
        <v>0</v>
      </c>
      <c r="L349" s="118">
        <f t="shared" si="92"/>
        <v>0</v>
      </c>
      <c r="M349" s="118">
        <f t="shared" si="92"/>
        <v>0</v>
      </c>
      <c r="N349" s="118">
        <f t="shared" si="92"/>
        <v>0</v>
      </c>
      <c r="O349" s="118">
        <f t="shared" si="92"/>
        <v>0</v>
      </c>
      <c r="P349" s="118">
        <f t="shared" si="92"/>
        <v>0</v>
      </c>
      <c r="Q349" s="118">
        <f t="shared" si="92"/>
        <v>0</v>
      </c>
      <c r="R349" s="118">
        <f t="shared" si="92"/>
        <v>0</v>
      </c>
      <c r="S349" s="118">
        <f t="shared" si="92"/>
        <v>0</v>
      </c>
      <c r="T349" s="118">
        <f t="shared" si="92"/>
        <v>0</v>
      </c>
    </row>
    <row r="350" spans="3:20" s="94" customFormat="1">
      <c r="C350" s="113" t="str">
        <f t="shared" si="87"/>
        <v>Accommodation</v>
      </c>
      <c r="D350" s="27"/>
      <c r="E350" s="27" t="s">
        <v>27</v>
      </c>
      <c r="H350" s="118">
        <f t="shared" ref="H350:T350" si="93">H222-H94</f>
        <v>0</v>
      </c>
      <c r="I350" s="118">
        <f t="shared" si="93"/>
        <v>0</v>
      </c>
      <c r="J350" s="118">
        <f t="shared" si="93"/>
        <v>0</v>
      </c>
      <c r="K350" s="118">
        <f t="shared" si="93"/>
        <v>0</v>
      </c>
      <c r="L350" s="118">
        <f t="shared" si="93"/>
        <v>0</v>
      </c>
      <c r="M350" s="118">
        <f t="shared" si="93"/>
        <v>0</v>
      </c>
      <c r="N350" s="118">
        <f t="shared" si="93"/>
        <v>0</v>
      </c>
      <c r="O350" s="118">
        <f t="shared" si="93"/>
        <v>0</v>
      </c>
      <c r="P350" s="118">
        <f t="shared" si="93"/>
        <v>0</v>
      </c>
      <c r="Q350" s="118">
        <f t="shared" si="93"/>
        <v>0</v>
      </c>
      <c r="R350" s="118">
        <f t="shared" si="93"/>
        <v>0</v>
      </c>
      <c r="S350" s="118">
        <f t="shared" si="93"/>
        <v>0</v>
      </c>
      <c r="T350" s="118">
        <f t="shared" si="93"/>
        <v>0</v>
      </c>
    </row>
    <row r="351" spans="3:20" s="94" customFormat="1">
      <c r="C351" s="113" t="str">
        <f t="shared" si="87"/>
        <v>External services</v>
      </c>
      <c r="D351" s="27"/>
      <c r="E351" s="27" t="s">
        <v>27</v>
      </c>
      <c r="H351" s="118">
        <f t="shared" ref="H351:T351" si="94">H223-H95</f>
        <v>0</v>
      </c>
      <c r="I351" s="118">
        <f t="shared" si="94"/>
        <v>0</v>
      </c>
      <c r="J351" s="118">
        <f t="shared" si="94"/>
        <v>0</v>
      </c>
      <c r="K351" s="118">
        <f t="shared" si="94"/>
        <v>0</v>
      </c>
      <c r="L351" s="118">
        <f t="shared" si="94"/>
        <v>0</v>
      </c>
      <c r="M351" s="118">
        <f t="shared" si="94"/>
        <v>0</v>
      </c>
      <c r="N351" s="118">
        <f t="shared" si="94"/>
        <v>0</v>
      </c>
      <c r="O351" s="118">
        <f t="shared" si="94"/>
        <v>0</v>
      </c>
      <c r="P351" s="118">
        <f t="shared" si="94"/>
        <v>0</v>
      </c>
      <c r="Q351" s="118">
        <f t="shared" si="94"/>
        <v>0</v>
      </c>
      <c r="R351" s="118">
        <f t="shared" si="94"/>
        <v>0</v>
      </c>
      <c r="S351" s="118">
        <f t="shared" si="94"/>
        <v>0</v>
      </c>
      <c r="T351" s="118">
        <f t="shared" si="94"/>
        <v>0</v>
      </c>
    </row>
    <row r="352" spans="3:20" s="94" customFormat="1">
      <c r="C352" s="113" t="str">
        <f t="shared" si="87"/>
        <v>Internal services</v>
      </c>
      <c r="D352" s="27"/>
      <c r="E352" s="27" t="s">
        <v>27</v>
      </c>
      <c r="H352" s="118">
        <f t="shared" ref="H352:T352" si="95">H224-H96</f>
        <v>0</v>
      </c>
      <c r="I352" s="118">
        <f t="shared" si="95"/>
        <v>0</v>
      </c>
      <c r="J352" s="118">
        <f t="shared" si="95"/>
        <v>0</v>
      </c>
      <c r="K352" s="118">
        <f t="shared" si="95"/>
        <v>0</v>
      </c>
      <c r="L352" s="118">
        <f t="shared" si="95"/>
        <v>0</v>
      </c>
      <c r="M352" s="118">
        <f t="shared" si="95"/>
        <v>0</v>
      </c>
      <c r="N352" s="118">
        <f t="shared" si="95"/>
        <v>0</v>
      </c>
      <c r="O352" s="118">
        <f t="shared" si="95"/>
        <v>0</v>
      </c>
      <c r="P352" s="118">
        <f t="shared" si="95"/>
        <v>0</v>
      </c>
      <c r="Q352" s="118">
        <f t="shared" si="95"/>
        <v>0</v>
      </c>
      <c r="R352" s="118">
        <f t="shared" si="95"/>
        <v>0</v>
      </c>
      <c r="S352" s="118">
        <f t="shared" si="95"/>
        <v>0</v>
      </c>
      <c r="T352" s="118">
        <f t="shared" si="95"/>
        <v>0</v>
      </c>
    </row>
    <row r="353" spans="3:20" s="94" customFormat="1">
      <c r="C353" s="113" t="str">
        <f t="shared" si="87"/>
        <v>Service management</v>
      </c>
      <c r="D353" s="27"/>
      <c r="E353" s="27" t="s">
        <v>27</v>
      </c>
      <c r="H353" s="118">
        <f t="shared" ref="H353:T353" si="96">H225-H97</f>
        <v>0</v>
      </c>
      <c r="I353" s="118">
        <f t="shared" si="96"/>
        <v>0</v>
      </c>
      <c r="J353" s="118">
        <f t="shared" si="96"/>
        <v>0</v>
      </c>
      <c r="K353" s="118">
        <f t="shared" si="96"/>
        <v>0</v>
      </c>
      <c r="L353" s="118">
        <f t="shared" si="96"/>
        <v>0</v>
      </c>
      <c r="M353" s="118">
        <f t="shared" si="96"/>
        <v>0</v>
      </c>
      <c r="N353" s="118">
        <f t="shared" si="96"/>
        <v>0</v>
      </c>
      <c r="O353" s="118">
        <f t="shared" si="96"/>
        <v>0</v>
      </c>
      <c r="P353" s="118">
        <f t="shared" si="96"/>
        <v>0</v>
      </c>
      <c r="Q353" s="118">
        <f t="shared" si="96"/>
        <v>0</v>
      </c>
      <c r="R353" s="118">
        <f t="shared" si="96"/>
        <v>0</v>
      </c>
      <c r="S353" s="118">
        <f t="shared" si="96"/>
        <v>0</v>
      </c>
      <c r="T353" s="118">
        <f t="shared" si="96"/>
        <v>0</v>
      </c>
    </row>
    <row r="354" spans="3:20" s="94" customFormat="1">
      <c r="C354" s="113" t="str">
        <f t="shared" si="87"/>
        <v>Transition</v>
      </c>
      <c r="D354" s="27"/>
      <c r="E354" s="27" t="s">
        <v>27</v>
      </c>
      <c r="H354" s="118">
        <f t="shared" ref="H354:T354" si="97">H226-H98</f>
        <v>0</v>
      </c>
      <c r="I354" s="118">
        <f t="shared" si="97"/>
        <v>0</v>
      </c>
      <c r="J354" s="118">
        <f t="shared" si="97"/>
        <v>0</v>
      </c>
      <c r="K354" s="118">
        <f t="shared" si="97"/>
        <v>0</v>
      </c>
      <c r="L354" s="118">
        <f t="shared" si="97"/>
        <v>0</v>
      </c>
      <c r="M354" s="118">
        <f t="shared" si="97"/>
        <v>0</v>
      </c>
      <c r="N354" s="118">
        <f t="shared" si="97"/>
        <v>0</v>
      </c>
      <c r="O354" s="118">
        <f t="shared" si="97"/>
        <v>0</v>
      </c>
      <c r="P354" s="118">
        <f t="shared" si="97"/>
        <v>0</v>
      </c>
      <c r="Q354" s="118">
        <f t="shared" si="97"/>
        <v>0</v>
      </c>
      <c r="R354" s="118">
        <f t="shared" si="97"/>
        <v>0</v>
      </c>
      <c r="S354" s="118">
        <f t="shared" si="97"/>
        <v>0</v>
      </c>
      <c r="T354" s="118">
        <f t="shared" si="97"/>
        <v>0</v>
      </c>
    </row>
    <row r="355" spans="3:20" s="94" customFormat="1">
      <c r="C355" s="113" t="str">
        <f t="shared" si="87"/>
        <v>Impact assessments</v>
      </c>
      <c r="D355" s="27"/>
      <c r="E355" s="27" t="s">
        <v>27</v>
      </c>
      <c r="H355" s="118">
        <f t="shared" ref="H355:T355" si="98">H227-H99</f>
        <v>0</v>
      </c>
      <c r="I355" s="118">
        <f t="shared" si="98"/>
        <v>0</v>
      </c>
      <c r="J355" s="118">
        <f t="shared" si="98"/>
        <v>0</v>
      </c>
      <c r="K355" s="118">
        <f t="shared" si="98"/>
        <v>0</v>
      </c>
      <c r="L355" s="118">
        <f t="shared" si="98"/>
        <v>0</v>
      </c>
      <c r="M355" s="118">
        <f t="shared" si="98"/>
        <v>0</v>
      </c>
      <c r="N355" s="118">
        <f t="shared" si="98"/>
        <v>0</v>
      </c>
      <c r="O355" s="118">
        <f t="shared" si="98"/>
        <v>0</v>
      </c>
      <c r="P355" s="118">
        <f t="shared" si="98"/>
        <v>0</v>
      </c>
      <c r="Q355" s="118">
        <f t="shared" si="98"/>
        <v>0</v>
      </c>
      <c r="R355" s="118">
        <f t="shared" si="98"/>
        <v>0</v>
      </c>
      <c r="S355" s="118">
        <f t="shared" si="98"/>
        <v>0</v>
      </c>
      <c r="T355" s="118">
        <f t="shared" si="98"/>
        <v>0</v>
      </c>
    </row>
    <row r="356" spans="3:20" s="94" customFormat="1">
      <c r="C356" s="113" t="str">
        <f t="shared" si="87"/>
        <v>Spare - Please specify</v>
      </c>
      <c r="D356" s="27"/>
      <c r="E356" s="27" t="s">
        <v>27</v>
      </c>
      <c r="H356" s="118">
        <f t="shared" ref="H356:T356" si="99">H228-H100</f>
        <v>0</v>
      </c>
      <c r="I356" s="118">
        <f t="shared" si="99"/>
        <v>0</v>
      </c>
      <c r="J356" s="118">
        <f t="shared" si="99"/>
        <v>0</v>
      </c>
      <c r="K356" s="118">
        <f t="shared" si="99"/>
        <v>0</v>
      </c>
      <c r="L356" s="118">
        <f t="shared" si="99"/>
        <v>0</v>
      </c>
      <c r="M356" s="118">
        <f t="shared" si="99"/>
        <v>0</v>
      </c>
      <c r="N356" s="118">
        <f t="shared" si="99"/>
        <v>0</v>
      </c>
      <c r="O356" s="118">
        <f t="shared" si="99"/>
        <v>0</v>
      </c>
      <c r="P356" s="118">
        <f t="shared" si="99"/>
        <v>0</v>
      </c>
      <c r="Q356" s="118">
        <f t="shared" si="99"/>
        <v>0</v>
      </c>
      <c r="R356" s="118">
        <f t="shared" si="99"/>
        <v>0</v>
      </c>
      <c r="S356" s="118">
        <f t="shared" si="99"/>
        <v>0</v>
      </c>
      <c r="T356" s="118">
        <f t="shared" si="99"/>
        <v>0</v>
      </c>
    </row>
    <row r="357" spans="3:20" s="94" customFormat="1">
      <c r="C357" s="113" t="str">
        <f t="shared" si="87"/>
        <v>Spare - Please specify</v>
      </c>
      <c r="D357" s="27"/>
      <c r="E357" s="27" t="s">
        <v>27</v>
      </c>
      <c r="H357" s="118">
        <f t="shared" ref="H357:T357" si="100">H229-H101</f>
        <v>0</v>
      </c>
      <c r="I357" s="118">
        <f t="shared" si="100"/>
        <v>0</v>
      </c>
      <c r="J357" s="118">
        <f t="shared" si="100"/>
        <v>0</v>
      </c>
      <c r="K357" s="118">
        <f t="shared" si="100"/>
        <v>0</v>
      </c>
      <c r="L357" s="118">
        <f t="shared" si="100"/>
        <v>0</v>
      </c>
      <c r="M357" s="118">
        <f t="shared" si="100"/>
        <v>0</v>
      </c>
      <c r="N357" s="118">
        <f t="shared" si="100"/>
        <v>0</v>
      </c>
      <c r="O357" s="118">
        <f t="shared" si="100"/>
        <v>0</v>
      </c>
      <c r="P357" s="118">
        <f t="shared" si="100"/>
        <v>0</v>
      </c>
      <c r="Q357" s="118">
        <f t="shared" si="100"/>
        <v>0</v>
      </c>
      <c r="R357" s="118">
        <f t="shared" si="100"/>
        <v>0</v>
      </c>
      <c r="S357" s="118">
        <f t="shared" si="100"/>
        <v>0</v>
      </c>
      <c r="T357" s="118">
        <f t="shared" si="100"/>
        <v>0</v>
      </c>
    </row>
    <row r="358" spans="3:20" s="94" customFormat="1">
      <c r="C358" s="113" t="str">
        <f t="shared" si="87"/>
        <v>Spare - Please specify</v>
      </c>
      <c r="D358" s="27"/>
      <c r="E358" s="27" t="s">
        <v>27</v>
      </c>
      <c r="H358" s="118">
        <f t="shared" ref="H358:T358" si="101">H230-H102</f>
        <v>0</v>
      </c>
      <c r="I358" s="118">
        <f t="shared" si="101"/>
        <v>0</v>
      </c>
      <c r="J358" s="118">
        <f t="shared" si="101"/>
        <v>0</v>
      </c>
      <c r="K358" s="118">
        <f t="shared" si="101"/>
        <v>0</v>
      </c>
      <c r="L358" s="118">
        <f t="shared" si="101"/>
        <v>0</v>
      </c>
      <c r="M358" s="118">
        <f t="shared" si="101"/>
        <v>0</v>
      </c>
      <c r="N358" s="118">
        <f t="shared" si="101"/>
        <v>0</v>
      </c>
      <c r="O358" s="118">
        <f t="shared" si="101"/>
        <v>0</v>
      </c>
      <c r="P358" s="118">
        <f t="shared" si="101"/>
        <v>0</v>
      </c>
      <c r="Q358" s="118">
        <f t="shared" si="101"/>
        <v>0</v>
      </c>
      <c r="R358" s="118">
        <f t="shared" si="101"/>
        <v>0</v>
      </c>
      <c r="S358" s="118">
        <f t="shared" si="101"/>
        <v>0</v>
      </c>
      <c r="T358" s="118">
        <f t="shared" si="101"/>
        <v>0</v>
      </c>
    </row>
    <row r="359" spans="3:20" s="94" customFormat="1">
      <c r="C359" s="186" t="str">
        <f t="shared" si="87"/>
        <v>Security</v>
      </c>
      <c r="D359" s="27"/>
      <c r="E359" s="27" t="s">
        <v>27</v>
      </c>
      <c r="H359" s="118">
        <f t="shared" ref="H359:T359" si="102">H231-H103</f>
        <v>0</v>
      </c>
      <c r="I359" s="118">
        <f t="shared" si="102"/>
        <v>0</v>
      </c>
      <c r="J359" s="118">
        <f t="shared" si="102"/>
        <v>0</v>
      </c>
      <c r="K359" s="118">
        <f t="shared" si="102"/>
        <v>0</v>
      </c>
      <c r="L359" s="118">
        <f t="shared" si="102"/>
        <v>0</v>
      </c>
      <c r="M359" s="118">
        <f t="shared" si="102"/>
        <v>0</v>
      </c>
      <c r="N359" s="118">
        <f t="shared" si="102"/>
        <v>0</v>
      </c>
      <c r="O359" s="118">
        <f t="shared" si="102"/>
        <v>0</v>
      </c>
      <c r="P359" s="118">
        <f t="shared" si="102"/>
        <v>0</v>
      </c>
      <c r="Q359" s="118">
        <f t="shared" si="102"/>
        <v>0</v>
      </c>
      <c r="R359" s="118">
        <f t="shared" si="102"/>
        <v>0</v>
      </c>
      <c r="S359" s="118">
        <f t="shared" si="102"/>
        <v>0</v>
      </c>
      <c r="T359" s="118">
        <f t="shared" si="102"/>
        <v>0</v>
      </c>
    </row>
    <row r="360" spans="3:20" s="94" customFormat="1">
      <c r="C360" s="113" t="str">
        <f t="shared" si="87"/>
        <v>Payroll costs</v>
      </c>
      <c r="D360" s="27"/>
      <c r="E360" s="27" t="s">
        <v>27</v>
      </c>
      <c r="H360" s="118">
        <f t="shared" ref="H360:T360" si="103">H232-H104</f>
        <v>0</v>
      </c>
      <c r="I360" s="118">
        <f t="shared" si="103"/>
        <v>0</v>
      </c>
      <c r="J360" s="118">
        <f t="shared" si="103"/>
        <v>0</v>
      </c>
      <c r="K360" s="118">
        <f t="shared" si="103"/>
        <v>0</v>
      </c>
      <c r="L360" s="118">
        <f t="shared" si="103"/>
        <v>0</v>
      </c>
      <c r="M360" s="118">
        <f t="shared" si="103"/>
        <v>0</v>
      </c>
      <c r="N360" s="118">
        <f t="shared" si="103"/>
        <v>0</v>
      </c>
      <c r="O360" s="118">
        <f t="shared" si="103"/>
        <v>0</v>
      </c>
      <c r="P360" s="118">
        <f t="shared" si="103"/>
        <v>0</v>
      </c>
      <c r="Q360" s="118">
        <f t="shared" si="103"/>
        <v>0</v>
      </c>
      <c r="R360" s="118">
        <f t="shared" si="103"/>
        <v>0</v>
      </c>
      <c r="S360" s="118">
        <f t="shared" si="103"/>
        <v>0</v>
      </c>
      <c r="T360" s="118">
        <f t="shared" si="103"/>
        <v>0</v>
      </c>
    </row>
    <row r="361" spans="3:20" s="94" customFormat="1">
      <c r="C361" s="113" t="str">
        <f t="shared" si="87"/>
        <v>Non-payroll costs</v>
      </c>
      <c r="D361" s="27"/>
      <c r="E361" s="27" t="s">
        <v>27</v>
      </c>
      <c r="H361" s="118">
        <f t="shared" ref="H361:T361" si="104">H233-H105</f>
        <v>0</v>
      </c>
      <c r="I361" s="118">
        <f t="shared" si="104"/>
        <v>0</v>
      </c>
      <c r="J361" s="118">
        <f t="shared" si="104"/>
        <v>0</v>
      </c>
      <c r="K361" s="118">
        <f t="shared" si="104"/>
        <v>0</v>
      </c>
      <c r="L361" s="118">
        <f t="shared" si="104"/>
        <v>0</v>
      </c>
      <c r="M361" s="118">
        <f t="shared" si="104"/>
        <v>0</v>
      </c>
      <c r="N361" s="118">
        <f t="shared" si="104"/>
        <v>0</v>
      </c>
      <c r="O361" s="118">
        <f t="shared" si="104"/>
        <v>0</v>
      </c>
      <c r="P361" s="118">
        <f t="shared" si="104"/>
        <v>0</v>
      </c>
      <c r="Q361" s="118">
        <f t="shared" si="104"/>
        <v>0</v>
      </c>
      <c r="R361" s="118">
        <f t="shared" si="104"/>
        <v>0</v>
      </c>
      <c r="S361" s="118">
        <f t="shared" si="104"/>
        <v>0</v>
      </c>
      <c r="T361" s="118">
        <f t="shared" si="104"/>
        <v>0</v>
      </c>
    </row>
    <row r="362" spans="3:20" s="94" customFormat="1">
      <c r="C362" s="113" t="str">
        <f t="shared" si="87"/>
        <v>Recruitment</v>
      </c>
      <c r="D362" s="27"/>
      <c r="E362" s="27" t="s">
        <v>27</v>
      </c>
      <c r="H362" s="118">
        <f t="shared" ref="H362:T362" si="105">H234-H106</f>
        <v>0</v>
      </c>
      <c r="I362" s="118">
        <f t="shared" si="105"/>
        <v>0</v>
      </c>
      <c r="J362" s="118">
        <f t="shared" si="105"/>
        <v>0</v>
      </c>
      <c r="K362" s="118">
        <f t="shared" si="105"/>
        <v>0</v>
      </c>
      <c r="L362" s="118">
        <f t="shared" si="105"/>
        <v>0</v>
      </c>
      <c r="M362" s="118">
        <f t="shared" si="105"/>
        <v>0</v>
      </c>
      <c r="N362" s="118">
        <f t="shared" si="105"/>
        <v>0</v>
      </c>
      <c r="O362" s="118">
        <f t="shared" si="105"/>
        <v>0</v>
      </c>
      <c r="P362" s="118">
        <f t="shared" si="105"/>
        <v>0</v>
      </c>
      <c r="Q362" s="118">
        <f t="shared" si="105"/>
        <v>0</v>
      </c>
      <c r="R362" s="118">
        <f t="shared" si="105"/>
        <v>0</v>
      </c>
      <c r="S362" s="118">
        <f t="shared" si="105"/>
        <v>0</v>
      </c>
      <c r="T362" s="118">
        <f t="shared" si="105"/>
        <v>0</v>
      </c>
    </row>
    <row r="363" spans="3:20" s="94" customFormat="1">
      <c r="C363" s="113" t="str">
        <f t="shared" si="87"/>
        <v>Accommodation</v>
      </c>
      <c r="D363" s="27"/>
      <c r="E363" s="27" t="s">
        <v>27</v>
      </c>
      <c r="H363" s="118">
        <f t="shared" ref="H363:T363" si="106">H235-H107</f>
        <v>0</v>
      </c>
      <c r="I363" s="118">
        <f t="shared" si="106"/>
        <v>0</v>
      </c>
      <c r="J363" s="118">
        <f t="shared" si="106"/>
        <v>0</v>
      </c>
      <c r="K363" s="118">
        <f t="shared" si="106"/>
        <v>0</v>
      </c>
      <c r="L363" s="118">
        <f t="shared" si="106"/>
        <v>0</v>
      </c>
      <c r="M363" s="118">
        <f t="shared" si="106"/>
        <v>0</v>
      </c>
      <c r="N363" s="118">
        <f t="shared" si="106"/>
        <v>0</v>
      </c>
      <c r="O363" s="118">
        <f t="shared" si="106"/>
        <v>0</v>
      </c>
      <c r="P363" s="118">
        <f t="shared" si="106"/>
        <v>0</v>
      </c>
      <c r="Q363" s="118">
        <f t="shared" si="106"/>
        <v>0</v>
      </c>
      <c r="R363" s="118">
        <f t="shared" si="106"/>
        <v>0</v>
      </c>
      <c r="S363" s="118">
        <f t="shared" si="106"/>
        <v>0</v>
      </c>
      <c r="T363" s="118">
        <f t="shared" si="106"/>
        <v>0</v>
      </c>
    </row>
    <row r="364" spans="3:20" s="94" customFormat="1">
      <c r="C364" s="113" t="str">
        <f t="shared" si="87"/>
        <v>External services</v>
      </c>
      <c r="D364" s="27"/>
      <c r="E364" s="27" t="s">
        <v>27</v>
      </c>
      <c r="H364" s="118">
        <f t="shared" ref="H364:T364" si="107">H236-H108</f>
        <v>0</v>
      </c>
      <c r="I364" s="118">
        <f t="shared" si="107"/>
        <v>0</v>
      </c>
      <c r="J364" s="118">
        <f t="shared" si="107"/>
        <v>0</v>
      </c>
      <c r="K364" s="118">
        <f t="shared" si="107"/>
        <v>0</v>
      </c>
      <c r="L364" s="118">
        <f t="shared" si="107"/>
        <v>0</v>
      </c>
      <c r="M364" s="118">
        <f t="shared" si="107"/>
        <v>0</v>
      </c>
      <c r="N364" s="118">
        <f t="shared" si="107"/>
        <v>0</v>
      </c>
      <c r="O364" s="118">
        <f t="shared" si="107"/>
        <v>0</v>
      </c>
      <c r="P364" s="118">
        <f t="shared" si="107"/>
        <v>0</v>
      </c>
      <c r="Q364" s="118">
        <f t="shared" si="107"/>
        <v>0</v>
      </c>
      <c r="R364" s="118">
        <f t="shared" si="107"/>
        <v>0</v>
      </c>
      <c r="S364" s="118">
        <f t="shared" si="107"/>
        <v>0</v>
      </c>
      <c r="T364" s="118">
        <f t="shared" si="107"/>
        <v>0</v>
      </c>
    </row>
    <row r="365" spans="3:20" s="94" customFormat="1">
      <c r="C365" s="113" t="str">
        <f t="shared" si="87"/>
        <v>Internal services</v>
      </c>
      <c r="D365" s="27"/>
      <c r="E365" s="27" t="s">
        <v>27</v>
      </c>
      <c r="H365" s="118">
        <f t="shared" ref="H365:T365" si="108">H237-H109</f>
        <v>0</v>
      </c>
      <c r="I365" s="118">
        <f t="shared" si="108"/>
        <v>0</v>
      </c>
      <c r="J365" s="118">
        <f t="shared" si="108"/>
        <v>0</v>
      </c>
      <c r="K365" s="118">
        <f t="shared" si="108"/>
        <v>0</v>
      </c>
      <c r="L365" s="118">
        <f t="shared" si="108"/>
        <v>0</v>
      </c>
      <c r="M365" s="118">
        <f t="shared" si="108"/>
        <v>0</v>
      </c>
      <c r="N365" s="118">
        <f t="shared" si="108"/>
        <v>0</v>
      </c>
      <c r="O365" s="118">
        <f t="shared" si="108"/>
        <v>0</v>
      </c>
      <c r="P365" s="118">
        <f t="shared" si="108"/>
        <v>0</v>
      </c>
      <c r="Q365" s="118">
        <f t="shared" si="108"/>
        <v>0</v>
      </c>
      <c r="R365" s="118">
        <f t="shared" si="108"/>
        <v>0</v>
      </c>
      <c r="S365" s="118">
        <f t="shared" si="108"/>
        <v>0</v>
      </c>
      <c r="T365" s="118">
        <f t="shared" si="108"/>
        <v>0</v>
      </c>
    </row>
    <row r="366" spans="3:20" s="94" customFormat="1">
      <c r="C366" s="113" t="str">
        <f t="shared" si="87"/>
        <v>Service management</v>
      </c>
      <c r="D366" s="27"/>
      <c r="E366" s="27" t="s">
        <v>27</v>
      </c>
      <c r="H366" s="118">
        <f t="shared" ref="H366:T366" si="109">H238-H110</f>
        <v>0</v>
      </c>
      <c r="I366" s="118">
        <f t="shared" si="109"/>
        <v>0</v>
      </c>
      <c r="J366" s="118">
        <f t="shared" si="109"/>
        <v>0</v>
      </c>
      <c r="K366" s="118">
        <f t="shared" si="109"/>
        <v>0</v>
      </c>
      <c r="L366" s="118">
        <f t="shared" si="109"/>
        <v>0</v>
      </c>
      <c r="M366" s="118">
        <f t="shared" si="109"/>
        <v>0</v>
      </c>
      <c r="N366" s="118">
        <f t="shared" si="109"/>
        <v>0</v>
      </c>
      <c r="O366" s="118">
        <f t="shared" si="109"/>
        <v>0</v>
      </c>
      <c r="P366" s="118">
        <f t="shared" si="109"/>
        <v>0</v>
      </c>
      <c r="Q366" s="118">
        <f t="shared" si="109"/>
        <v>0</v>
      </c>
      <c r="R366" s="118">
        <f t="shared" si="109"/>
        <v>0</v>
      </c>
      <c r="S366" s="118">
        <f t="shared" si="109"/>
        <v>0</v>
      </c>
      <c r="T366" s="118">
        <f t="shared" si="109"/>
        <v>0</v>
      </c>
    </row>
    <row r="367" spans="3:20" s="94" customFormat="1">
      <c r="C367" s="113" t="str">
        <f t="shared" si="87"/>
        <v>Transition</v>
      </c>
      <c r="D367" s="27"/>
      <c r="E367" s="27" t="s">
        <v>27</v>
      </c>
      <c r="H367" s="118">
        <f t="shared" ref="H367:T367" si="110">H239-H111</f>
        <v>0</v>
      </c>
      <c r="I367" s="118">
        <f t="shared" si="110"/>
        <v>0</v>
      </c>
      <c r="J367" s="118">
        <f t="shared" si="110"/>
        <v>0</v>
      </c>
      <c r="K367" s="118">
        <f t="shared" si="110"/>
        <v>0</v>
      </c>
      <c r="L367" s="118">
        <f t="shared" si="110"/>
        <v>0</v>
      </c>
      <c r="M367" s="118">
        <f t="shared" si="110"/>
        <v>0</v>
      </c>
      <c r="N367" s="118">
        <f t="shared" si="110"/>
        <v>0</v>
      </c>
      <c r="O367" s="118">
        <f t="shared" si="110"/>
        <v>0</v>
      </c>
      <c r="P367" s="118">
        <f t="shared" si="110"/>
        <v>0</v>
      </c>
      <c r="Q367" s="118">
        <f t="shared" si="110"/>
        <v>0</v>
      </c>
      <c r="R367" s="118">
        <f t="shared" si="110"/>
        <v>0</v>
      </c>
      <c r="S367" s="118">
        <f t="shared" si="110"/>
        <v>0</v>
      </c>
      <c r="T367" s="118">
        <f t="shared" si="110"/>
        <v>0</v>
      </c>
    </row>
    <row r="368" spans="3:20" s="94" customFormat="1">
      <c r="C368" s="113" t="str">
        <f t="shared" si="87"/>
        <v>Impact assessments</v>
      </c>
      <c r="D368" s="27"/>
      <c r="E368" s="27" t="s">
        <v>27</v>
      </c>
      <c r="H368" s="118">
        <f t="shared" ref="H368:T368" si="111">H240-H112</f>
        <v>0</v>
      </c>
      <c r="I368" s="118">
        <f t="shared" si="111"/>
        <v>0</v>
      </c>
      <c r="J368" s="118">
        <f t="shared" si="111"/>
        <v>0</v>
      </c>
      <c r="K368" s="118">
        <f t="shared" si="111"/>
        <v>0</v>
      </c>
      <c r="L368" s="118">
        <f t="shared" si="111"/>
        <v>0</v>
      </c>
      <c r="M368" s="118">
        <f t="shared" si="111"/>
        <v>0</v>
      </c>
      <c r="N368" s="118">
        <f t="shared" si="111"/>
        <v>0</v>
      </c>
      <c r="O368" s="118">
        <f t="shared" si="111"/>
        <v>0</v>
      </c>
      <c r="P368" s="118">
        <f t="shared" si="111"/>
        <v>0</v>
      </c>
      <c r="Q368" s="118">
        <f t="shared" si="111"/>
        <v>0</v>
      </c>
      <c r="R368" s="118">
        <f t="shared" si="111"/>
        <v>0</v>
      </c>
      <c r="S368" s="118">
        <f t="shared" si="111"/>
        <v>0</v>
      </c>
      <c r="T368" s="118">
        <f t="shared" si="111"/>
        <v>0</v>
      </c>
    </row>
    <row r="369" spans="3:20" s="94" customFormat="1">
      <c r="C369" s="113" t="str">
        <f t="shared" si="87"/>
        <v>Spare - Please specify</v>
      </c>
      <c r="D369" s="27"/>
      <c r="E369" s="27" t="s">
        <v>27</v>
      </c>
      <c r="H369" s="118">
        <f t="shared" ref="H369:T369" si="112">H241-H113</f>
        <v>0</v>
      </c>
      <c r="I369" s="118">
        <f t="shared" si="112"/>
        <v>0</v>
      </c>
      <c r="J369" s="118">
        <f t="shared" si="112"/>
        <v>0</v>
      </c>
      <c r="K369" s="118">
        <f t="shared" si="112"/>
        <v>0</v>
      </c>
      <c r="L369" s="118">
        <f t="shared" si="112"/>
        <v>0</v>
      </c>
      <c r="M369" s="118">
        <f t="shared" si="112"/>
        <v>0</v>
      </c>
      <c r="N369" s="118">
        <f t="shared" si="112"/>
        <v>0</v>
      </c>
      <c r="O369" s="118">
        <f t="shared" si="112"/>
        <v>0</v>
      </c>
      <c r="P369" s="118">
        <f t="shared" si="112"/>
        <v>0</v>
      </c>
      <c r="Q369" s="118">
        <f t="shared" si="112"/>
        <v>0</v>
      </c>
      <c r="R369" s="118">
        <f t="shared" si="112"/>
        <v>0</v>
      </c>
      <c r="S369" s="118">
        <f t="shared" si="112"/>
        <v>0</v>
      </c>
      <c r="T369" s="118">
        <f t="shared" si="112"/>
        <v>0</v>
      </c>
    </row>
    <row r="370" spans="3:20" s="94" customFormat="1">
      <c r="C370" s="113" t="str">
        <f t="shared" si="87"/>
        <v>Spare - Please specify</v>
      </c>
      <c r="D370" s="27"/>
      <c r="E370" s="27" t="s">
        <v>27</v>
      </c>
      <c r="H370" s="118">
        <f t="shared" ref="H370:T370" si="113">H242-H114</f>
        <v>0</v>
      </c>
      <c r="I370" s="118">
        <f t="shared" si="113"/>
        <v>0</v>
      </c>
      <c r="J370" s="118">
        <f t="shared" si="113"/>
        <v>0</v>
      </c>
      <c r="K370" s="118">
        <f t="shared" si="113"/>
        <v>0</v>
      </c>
      <c r="L370" s="118">
        <f t="shared" si="113"/>
        <v>0</v>
      </c>
      <c r="M370" s="118">
        <f t="shared" si="113"/>
        <v>0</v>
      </c>
      <c r="N370" s="118">
        <f t="shared" si="113"/>
        <v>0</v>
      </c>
      <c r="O370" s="118">
        <f t="shared" si="113"/>
        <v>0</v>
      </c>
      <c r="P370" s="118">
        <f t="shared" si="113"/>
        <v>0</v>
      </c>
      <c r="Q370" s="118">
        <f t="shared" si="113"/>
        <v>0</v>
      </c>
      <c r="R370" s="118">
        <f t="shared" si="113"/>
        <v>0</v>
      </c>
      <c r="S370" s="118">
        <f t="shared" si="113"/>
        <v>0</v>
      </c>
      <c r="T370" s="118">
        <f t="shared" si="113"/>
        <v>0</v>
      </c>
    </row>
    <row r="371" spans="3:20" s="94" customFormat="1">
      <c r="C371" s="113" t="str">
        <f t="shared" si="87"/>
        <v>Spare - Please specify</v>
      </c>
      <c r="D371" s="27"/>
      <c r="E371" s="27" t="s">
        <v>27</v>
      </c>
      <c r="H371" s="118">
        <f t="shared" ref="H371:T371" si="114">H243-H115</f>
        <v>0</v>
      </c>
      <c r="I371" s="118">
        <f t="shared" si="114"/>
        <v>0</v>
      </c>
      <c r="J371" s="118">
        <f t="shared" si="114"/>
        <v>0</v>
      </c>
      <c r="K371" s="118">
        <f t="shared" si="114"/>
        <v>0</v>
      </c>
      <c r="L371" s="118">
        <f t="shared" si="114"/>
        <v>0</v>
      </c>
      <c r="M371" s="118">
        <f t="shared" si="114"/>
        <v>0</v>
      </c>
      <c r="N371" s="118">
        <f t="shared" si="114"/>
        <v>0</v>
      </c>
      <c r="O371" s="118">
        <f t="shared" si="114"/>
        <v>0</v>
      </c>
      <c r="P371" s="118">
        <f t="shared" si="114"/>
        <v>0</v>
      </c>
      <c r="Q371" s="118">
        <f t="shared" si="114"/>
        <v>0</v>
      </c>
      <c r="R371" s="118">
        <f t="shared" si="114"/>
        <v>0</v>
      </c>
      <c r="S371" s="118">
        <f t="shared" si="114"/>
        <v>0</v>
      </c>
      <c r="T371" s="118">
        <f t="shared" si="114"/>
        <v>0</v>
      </c>
    </row>
    <row r="372" spans="3:20" s="94" customFormat="1">
      <c r="C372" s="186" t="str">
        <f t="shared" si="87"/>
        <v>Programme</v>
      </c>
      <c r="D372" s="27"/>
      <c r="E372" s="27" t="s">
        <v>27</v>
      </c>
      <c r="H372" s="118">
        <f t="shared" ref="H372:T372" si="115">H244-H116</f>
        <v>0</v>
      </c>
      <c r="I372" s="118">
        <f t="shared" si="115"/>
        <v>0</v>
      </c>
      <c r="J372" s="118">
        <f t="shared" si="115"/>
        <v>0</v>
      </c>
      <c r="K372" s="118">
        <f t="shared" si="115"/>
        <v>0</v>
      </c>
      <c r="L372" s="118">
        <f t="shared" si="115"/>
        <v>0</v>
      </c>
      <c r="M372" s="118">
        <f t="shared" si="115"/>
        <v>0</v>
      </c>
      <c r="N372" s="118">
        <f t="shared" si="115"/>
        <v>0</v>
      </c>
      <c r="O372" s="118">
        <f t="shared" si="115"/>
        <v>0</v>
      </c>
      <c r="P372" s="118">
        <f t="shared" si="115"/>
        <v>0</v>
      </c>
      <c r="Q372" s="118">
        <f t="shared" si="115"/>
        <v>0</v>
      </c>
      <c r="R372" s="118">
        <f t="shared" si="115"/>
        <v>0</v>
      </c>
      <c r="S372" s="118">
        <f t="shared" si="115"/>
        <v>0</v>
      </c>
      <c r="T372" s="118">
        <f t="shared" si="115"/>
        <v>0</v>
      </c>
    </row>
    <row r="373" spans="3:20" s="94" customFormat="1">
      <c r="C373" s="113" t="str">
        <f t="shared" si="87"/>
        <v>Payroll costs</v>
      </c>
      <c r="D373" s="27"/>
      <c r="E373" s="27" t="s">
        <v>27</v>
      </c>
      <c r="H373" s="118">
        <f t="shared" ref="H373:T373" si="116">H245-H117</f>
        <v>0</v>
      </c>
      <c r="I373" s="118">
        <f t="shared" si="116"/>
        <v>0</v>
      </c>
      <c r="J373" s="118">
        <f t="shared" si="116"/>
        <v>0</v>
      </c>
      <c r="K373" s="118">
        <f t="shared" si="116"/>
        <v>0</v>
      </c>
      <c r="L373" s="118">
        <f t="shared" si="116"/>
        <v>0</v>
      </c>
      <c r="M373" s="118">
        <f t="shared" si="116"/>
        <v>0</v>
      </c>
      <c r="N373" s="118">
        <f t="shared" si="116"/>
        <v>0</v>
      </c>
      <c r="O373" s="118">
        <f t="shared" si="116"/>
        <v>0</v>
      </c>
      <c r="P373" s="118">
        <f t="shared" si="116"/>
        <v>0</v>
      </c>
      <c r="Q373" s="118">
        <f t="shared" si="116"/>
        <v>0</v>
      </c>
      <c r="R373" s="118">
        <f t="shared" si="116"/>
        <v>0</v>
      </c>
      <c r="S373" s="118">
        <f t="shared" si="116"/>
        <v>0</v>
      </c>
      <c r="T373" s="118">
        <f t="shared" si="116"/>
        <v>0</v>
      </c>
    </row>
    <row r="374" spans="3:20" s="94" customFormat="1">
      <c r="C374" s="113" t="str">
        <f t="shared" si="87"/>
        <v>Non-payroll costs</v>
      </c>
      <c r="D374" s="27"/>
      <c r="E374" s="27" t="s">
        <v>27</v>
      </c>
      <c r="H374" s="118">
        <f t="shared" ref="H374:T374" si="117">H246-H118</f>
        <v>0</v>
      </c>
      <c r="I374" s="118">
        <f t="shared" si="117"/>
        <v>0</v>
      </c>
      <c r="J374" s="118">
        <f t="shared" si="117"/>
        <v>0</v>
      </c>
      <c r="K374" s="118">
        <f t="shared" si="117"/>
        <v>0</v>
      </c>
      <c r="L374" s="118">
        <f t="shared" si="117"/>
        <v>0</v>
      </c>
      <c r="M374" s="118">
        <f t="shared" si="117"/>
        <v>0</v>
      </c>
      <c r="N374" s="118">
        <f t="shared" si="117"/>
        <v>0</v>
      </c>
      <c r="O374" s="118">
        <f t="shared" si="117"/>
        <v>0</v>
      </c>
      <c r="P374" s="118">
        <f t="shared" si="117"/>
        <v>0</v>
      </c>
      <c r="Q374" s="118">
        <f t="shared" si="117"/>
        <v>0</v>
      </c>
      <c r="R374" s="118">
        <f t="shared" si="117"/>
        <v>0</v>
      </c>
      <c r="S374" s="118">
        <f t="shared" si="117"/>
        <v>0</v>
      </c>
      <c r="T374" s="118">
        <f t="shared" si="117"/>
        <v>0</v>
      </c>
    </row>
    <row r="375" spans="3:20" s="94" customFormat="1">
      <c r="C375" s="113" t="str">
        <f t="shared" si="87"/>
        <v>Recruitment</v>
      </c>
      <c r="D375" s="27"/>
      <c r="E375" s="27" t="s">
        <v>27</v>
      </c>
      <c r="H375" s="118">
        <f t="shared" ref="H375:T375" si="118">H247-H119</f>
        <v>0</v>
      </c>
      <c r="I375" s="118">
        <f t="shared" si="118"/>
        <v>0</v>
      </c>
      <c r="J375" s="118">
        <f t="shared" si="118"/>
        <v>0</v>
      </c>
      <c r="K375" s="118">
        <f t="shared" si="118"/>
        <v>0</v>
      </c>
      <c r="L375" s="118">
        <f t="shared" si="118"/>
        <v>0</v>
      </c>
      <c r="M375" s="118">
        <f t="shared" si="118"/>
        <v>0</v>
      </c>
      <c r="N375" s="118">
        <f t="shared" si="118"/>
        <v>0</v>
      </c>
      <c r="O375" s="118">
        <f t="shared" si="118"/>
        <v>0</v>
      </c>
      <c r="P375" s="118">
        <f t="shared" si="118"/>
        <v>0</v>
      </c>
      <c r="Q375" s="118">
        <f t="shared" si="118"/>
        <v>0</v>
      </c>
      <c r="R375" s="118">
        <f t="shared" si="118"/>
        <v>0</v>
      </c>
      <c r="S375" s="118">
        <f t="shared" si="118"/>
        <v>0</v>
      </c>
      <c r="T375" s="118">
        <f t="shared" si="118"/>
        <v>0</v>
      </c>
    </row>
    <row r="376" spans="3:20" s="94" customFormat="1">
      <c r="C376" s="113" t="str">
        <f t="shared" si="87"/>
        <v>Accommodation</v>
      </c>
      <c r="D376" s="27"/>
      <c r="E376" s="27" t="s">
        <v>27</v>
      </c>
      <c r="H376" s="118">
        <f t="shared" ref="H376:T376" si="119">H248-H120</f>
        <v>0</v>
      </c>
      <c r="I376" s="118">
        <f t="shared" si="119"/>
        <v>0</v>
      </c>
      <c r="J376" s="118">
        <f t="shared" si="119"/>
        <v>0</v>
      </c>
      <c r="K376" s="118">
        <f t="shared" si="119"/>
        <v>0</v>
      </c>
      <c r="L376" s="118">
        <f t="shared" si="119"/>
        <v>0</v>
      </c>
      <c r="M376" s="118">
        <f t="shared" si="119"/>
        <v>0</v>
      </c>
      <c r="N376" s="118">
        <f t="shared" si="119"/>
        <v>0</v>
      </c>
      <c r="O376" s="118">
        <f t="shared" si="119"/>
        <v>0</v>
      </c>
      <c r="P376" s="118">
        <f t="shared" si="119"/>
        <v>0</v>
      </c>
      <c r="Q376" s="118">
        <f t="shared" si="119"/>
        <v>0</v>
      </c>
      <c r="R376" s="118">
        <f t="shared" si="119"/>
        <v>0</v>
      </c>
      <c r="S376" s="118">
        <f t="shared" si="119"/>
        <v>0</v>
      </c>
      <c r="T376" s="118">
        <f t="shared" si="119"/>
        <v>0</v>
      </c>
    </row>
    <row r="377" spans="3:20" s="94" customFormat="1">
      <c r="C377" s="113" t="str">
        <f t="shared" ref="C377:C384" si="120">C121</f>
        <v>External services</v>
      </c>
      <c r="D377" s="27"/>
      <c r="E377" s="27" t="s">
        <v>27</v>
      </c>
      <c r="H377" s="118">
        <f t="shared" ref="H377:T377" si="121">H249-H121</f>
        <v>0</v>
      </c>
      <c r="I377" s="118">
        <f t="shared" si="121"/>
        <v>0</v>
      </c>
      <c r="J377" s="118">
        <f t="shared" si="121"/>
        <v>0</v>
      </c>
      <c r="K377" s="118">
        <f t="shared" si="121"/>
        <v>0</v>
      </c>
      <c r="L377" s="118">
        <f t="shared" si="121"/>
        <v>0</v>
      </c>
      <c r="M377" s="118">
        <f t="shared" si="121"/>
        <v>0</v>
      </c>
      <c r="N377" s="118">
        <f t="shared" si="121"/>
        <v>0</v>
      </c>
      <c r="O377" s="118">
        <f t="shared" si="121"/>
        <v>0</v>
      </c>
      <c r="P377" s="118">
        <f t="shared" si="121"/>
        <v>0</v>
      </c>
      <c r="Q377" s="118">
        <f t="shared" si="121"/>
        <v>0</v>
      </c>
      <c r="R377" s="118">
        <f t="shared" si="121"/>
        <v>0</v>
      </c>
      <c r="S377" s="118">
        <f t="shared" si="121"/>
        <v>0</v>
      </c>
      <c r="T377" s="118">
        <f t="shared" si="121"/>
        <v>0</v>
      </c>
    </row>
    <row r="378" spans="3:20" s="94" customFormat="1">
      <c r="C378" s="113" t="str">
        <f t="shared" si="120"/>
        <v>Internal services</v>
      </c>
      <c r="D378" s="27"/>
      <c r="E378" s="27" t="s">
        <v>27</v>
      </c>
      <c r="H378" s="118">
        <f t="shared" ref="H378:T378" si="122">H250-H122</f>
        <v>0</v>
      </c>
      <c r="I378" s="118">
        <f t="shared" si="122"/>
        <v>0</v>
      </c>
      <c r="J378" s="118">
        <f t="shared" si="122"/>
        <v>0</v>
      </c>
      <c r="K378" s="118">
        <f t="shared" si="122"/>
        <v>0</v>
      </c>
      <c r="L378" s="118">
        <f t="shared" si="122"/>
        <v>0</v>
      </c>
      <c r="M378" s="118">
        <f t="shared" si="122"/>
        <v>0</v>
      </c>
      <c r="N378" s="118">
        <f t="shared" si="122"/>
        <v>0</v>
      </c>
      <c r="O378" s="118">
        <f t="shared" si="122"/>
        <v>0</v>
      </c>
      <c r="P378" s="118">
        <f t="shared" si="122"/>
        <v>0</v>
      </c>
      <c r="Q378" s="118">
        <f t="shared" si="122"/>
        <v>0</v>
      </c>
      <c r="R378" s="118">
        <f t="shared" si="122"/>
        <v>0</v>
      </c>
      <c r="S378" s="118">
        <f t="shared" si="122"/>
        <v>0</v>
      </c>
      <c r="T378" s="118">
        <f t="shared" si="122"/>
        <v>0</v>
      </c>
    </row>
    <row r="379" spans="3:20" s="94" customFormat="1">
      <c r="C379" s="113" t="str">
        <f t="shared" si="120"/>
        <v>Service management</v>
      </c>
      <c r="D379" s="27"/>
      <c r="E379" s="27" t="s">
        <v>27</v>
      </c>
      <c r="H379" s="118">
        <f t="shared" ref="H379:T379" si="123">H251-H123</f>
        <v>0</v>
      </c>
      <c r="I379" s="118">
        <f t="shared" si="123"/>
        <v>0</v>
      </c>
      <c r="J379" s="118">
        <f t="shared" si="123"/>
        <v>0</v>
      </c>
      <c r="K379" s="118">
        <f t="shared" si="123"/>
        <v>0</v>
      </c>
      <c r="L379" s="118">
        <f t="shared" si="123"/>
        <v>0</v>
      </c>
      <c r="M379" s="118">
        <f t="shared" si="123"/>
        <v>0</v>
      </c>
      <c r="N379" s="118">
        <f t="shared" si="123"/>
        <v>0</v>
      </c>
      <c r="O379" s="118">
        <f t="shared" si="123"/>
        <v>0</v>
      </c>
      <c r="P379" s="118">
        <f t="shared" si="123"/>
        <v>0</v>
      </c>
      <c r="Q379" s="118">
        <f t="shared" si="123"/>
        <v>0</v>
      </c>
      <c r="R379" s="118">
        <f t="shared" si="123"/>
        <v>0</v>
      </c>
      <c r="S379" s="118">
        <f t="shared" si="123"/>
        <v>0</v>
      </c>
      <c r="T379" s="118">
        <f t="shared" si="123"/>
        <v>0</v>
      </c>
    </row>
    <row r="380" spans="3:20" s="94" customFormat="1">
      <c r="C380" s="113" t="str">
        <f t="shared" si="120"/>
        <v>Transition</v>
      </c>
      <c r="D380" s="27"/>
      <c r="E380" s="27" t="s">
        <v>27</v>
      </c>
      <c r="H380" s="118">
        <f t="shared" ref="H380:T380" si="124">H252-H124</f>
        <v>0</v>
      </c>
      <c r="I380" s="118">
        <f t="shared" si="124"/>
        <v>0</v>
      </c>
      <c r="J380" s="118">
        <f t="shared" si="124"/>
        <v>0</v>
      </c>
      <c r="K380" s="118">
        <f t="shared" si="124"/>
        <v>0</v>
      </c>
      <c r="L380" s="118">
        <f t="shared" si="124"/>
        <v>0</v>
      </c>
      <c r="M380" s="118">
        <f t="shared" si="124"/>
        <v>0</v>
      </c>
      <c r="N380" s="118">
        <f t="shared" si="124"/>
        <v>0</v>
      </c>
      <c r="O380" s="118">
        <f t="shared" si="124"/>
        <v>0</v>
      </c>
      <c r="P380" s="118">
        <f t="shared" si="124"/>
        <v>0</v>
      </c>
      <c r="Q380" s="118">
        <f t="shared" si="124"/>
        <v>0</v>
      </c>
      <c r="R380" s="118">
        <f t="shared" si="124"/>
        <v>0</v>
      </c>
      <c r="S380" s="118">
        <f t="shared" si="124"/>
        <v>0</v>
      </c>
      <c r="T380" s="118">
        <f t="shared" si="124"/>
        <v>0</v>
      </c>
    </row>
    <row r="381" spans="3:20" s="94" customFormat="1">
      <c r="C381" s="113" t="str">
        <f t="shared" si="120"/>
        <v>Impact assessments</v>
      </c>
      <c r="D381" s="27"/>
      <c r="E381" s="27" t="s">
        <v>27</v>
      </c>
      <c r="H381" s="118">
        <f t="shared" ref="H381:T381" si="125">H253-H125</f>
        <v>0</v>
      </c>
      <c r="I381" s="118">
        <f t="shared" si="125"/>
        <v>0</v>
      </c>
      <c r="J381" s="118">
        <f t="shared" si="125"/>
        <v>0</v>
      </c>
      <c r="K381" s="118">
        <f t="shared" si="125"/>
        <v>0</v>
      </c>
      <c r="L381" s="118">
        <f t="shared" si="125"/>
        <v>0</v>
      </c>
      <c r="M381" s="118">
        <f t="shared" si="125"/>
        <v>0</v>
      </c>
      <c r="N381" s="118">
        <f t="shared" si="125"/>
        <v>0</v>
      </c>
      <c r="O381" s="118">
        <f t="shared" si="125"/>
        <v>0</v>
      </c>
      <c r="P381" s="118">
        <f t="shared" si="125"/>
        <v>0</v>
      </c>
      <c r="Q381" s="118">
        <f t="shared" si="125"/>
        <v>0</v>
      </c>
      <c r="R381" s="118">
        <f t="shared" si="125"/>
        <v>0</v>
      </c>
      <c r="S381" s="118">
        <f t="shared" si="125"/>
        <v>0</v>
      </c>
      <c r="T381" s="118">
        <f t="shared" si="125"/>
        <v>0</v>
      </c>
    </row>
    <row r="382" spans="3:20" s="94" customFormat="1">
      <c r="C382" s="113" t="str">
        <f t="shared" si="120"/>
        <v>Spare - Please specify</v>
      </c>
      <c r="D382" s="27"/>
      <c r="E382" s="27" t="s">
        <v>27</v>
      </c>
      <c r="H382" s="118">
        <f t="shared" ref="H382:T382" si="126">H254-H126</f>
        <v>0</v>
      </c>
      <c r="I382" s="118">
        <f t="shared" si="126"/>
        <v>0</v>
      </c>
      <c r="J382" s="118">
        <f t="shared" si="126"/>
        <v>0</v>
      </c>
      <c r="K382" s="118">
        <f t="shared" si="126"/>
        <v>0</v>
      </c>
      <c r="L382" s="118">
        <f t="shared" si="126"/>
        <v>0</v>
      </c>
      <c r="M382" s="118">
        <f t="shared" si="126"/>
        <v>0</v>
      </c>
      <c r="N382" s="118">
        <f t="shared" si="126"/>
        <v>0</v>
      </c>
      <c r="O382" s="118">
        <f t="shared" si="126"/>
        <v>0</v>
      </c>
      <c r="P382" s="118">
        <f t="shared" si="126"/>
        <v>0</v>
      </c>
      <c r="Q382" s="118">
        <f t="shared" si="126"/>
        <v>0</v>
      </c>
      <c r="R382" s="118">
        <f t="shared" si="126"/>
        <v>0</v>
      </c>
      <c r="S382" s="118">
        <f t="shared" si="126"/>
        <v>0</v>
      </c>
      <c r="T382" s="118">
        <f t="shared" si="126"/>
        <v>0</v>
      </c>
    </row>
    <row r="383" spans="3:20" s="94" customFormat="1">
      <c r="C383" s="113" t="str">
        <f t="shared" si="120"/>
        <v>Spare - Please specify</v>
      </c>
      <c r="D383" s="27"/>
      <c r="E383" s="27" t="s">
        <v>27</v>
      </c>
      <c r="H383" s="118">
        <f t="shared" ref="H383:T383" si="127">H255-H127</f>
        <v>0</v>
      </c>
      <c r="I383" s="118">
        <f t="shared" si="127"/>
        <v>0</v>
      </c>
      <c r="J383" s="118">
        <f t="shared" si="127"/>
        <v>0</v>
      </c>
      <c r="K383" s="118">
        <f t="shared" si="127"/>
        <v>0</v>
      </c>
      <c r="L383" s="118">
        <f t="shared" si="127"/>
        <v>0</v>
      </c>
      <c r="M383" s="118">
        <f t="shared" si="127"/>
        <v>0</v>
      </c>
      <c r="N383" s="118">
        <f t="shared" si="127"/>
        <v>0</v>
      </c>
      <c r="O383" s="118">
        <f t="shared" si="127"/>
        <v>0</v>
      </c>
      <c r="P383" s="118">
        <f t="shared" si="127"/>
        <v>0</v>
      </c>
      <c r="Q383" s="118">
        <f t="shared" si="127"/>
        <v>0</v>
      </c>
      <c r="R383" s="118">
        <f t="shared" si="127"/>
        <v>0</v>
      </c>
      <c r="S383" s="118">
        <f t="shared" si="127"/>
        <v>0</v>
      </c>
      <c r="T383" s="118">
        <f t="shared" si="127"/>
        <v>0</v>
      </c>
    </row>
    <row r="384" spans="3:20" s="94" customFormat="1">
      <c r="C384" s="113" t="str">
        <f t="shared" si="120"/>
        <v>Spare - Please specify</v>
      </c>
      <c r="D384" s="27"/>
      <c r="E384" s="27" t="s">
        <v>27</v>
      </c>
      <c r="H384" s="118">
        <f t="shared" ref="H384:T384" si="128">H256-H128</f>
        <v>0</v>
      </c>
      <c r="I384" s="118">
        <f t="shared" si="128"/>
        <v>0</v>
      </c>
      <c r="J384" s="118">
        <f t="shared" si="128"/>
        <v>0</v>
      </c>
      <c r="K384" s="118">
        <f t="shared" si="128"/>
        <v>0</v>
      </c>
      <c r="L384" s="118">
        <f t="shared" si="128"/>
        <v>0</v>
      </c>
      <c r="M384" s="118">
        <f t="shared" si="128"/>
        <v>0</v>
      </c>
      <c r="N384" s="118">
        <f t="shared" si="128"/>
        <v>0</v>
      </c>
      <c r="O384" s="118">
        <f t="shared" si="128"/>
        <v>0</v>
      </c>
      <c r="P384" s="118">
        <f t="shared" si="128"/>
        <v>0</v>
      </c>
      <c r="Q384" s="118">
        <f t="shared" si="128"/>
        <v>0</v>
      </c>
      <c r="R384" s="118">
        <f t="shared" si="128"/>
        <v>0</v>
      </c>
      <c r="S384" s="118">
        <f t="shared" si="128"/>
        <v>0</v>
      </c>
      <c r="T384" s="118">
        <f t="shared" si="128"/>
        <v>0</v>
      </c>
    </row>
    <row r="385" spans="1:256" s="94" customFormat="1">
      <c r="C385" s="32"/>
      <c r="H385" s="117"/>
      <c r="I385" s="117"/>
      <c r="J385" s="117"/>
      <c r="K385" s="117"/>
      <c r="L385" s="117"/>
      <c r="M385" s="117"/>
      <c r="N385" s="117"/>
      <c r="O385" s="117"/>
      <c r="P385" s="117"/>
      <c r="Q385" s="117"/>
      <c r="R385" s="117"/>
      <c r="S385" s="117"/>
      <c r="T385" s="117"/>
    </row>
    <row r="386" spans="1:256" s="94" customFormat="1">
      <c r="C386" s="187" t="str">
        <f>C130</f>
        <v>New scope</v>
      </c>
      <c r="D386" s="27"/>
      <c r="E386" s="27" t="s">
        <v>27</v>
      </c>
      <c r="H386" s="118">
        <f t="shared" ref="H386:T386" si="129">H258-H130</f>
        <v>0</v>
      </c>
      <c r="I386" s="118">
        <f t="shared" si="129"/>
        <v>0</v>
      </c>
      <c r="J386" s="118">
        <f t="shared" si="129"/>
        <v>0</v>
      </c>
      <c r="K386" s="118">
        <f t="shared" si="129"/>
        <v>0</v>
      </c>
      <c r="L386" s="118">
        <f t="shared" si="129"/>
        <v>0</v>
      </c>
      <c r="M386" s="118">
        <f t="shared" si="129"/>
        <v>0</v>
      </c>
      <c r="N386" s="118">
        <f t="shared" si="129"/>
        <v>0</v>
      </c>
      <c r="O386" s="118">
        <f t="shared" si="129"/>
        <v>0</v>
      </c>
      <c r="P386" s="118">
        <f t="shared" si="129"/>
        <v>0</v>
      </c>
      <c r="Q386" s="118">
        <f t="shared" si="129"/>
        <v>0</v>
      </c>
      <c r="R386" s="118">
        <f t="shared" si="129"/>
        <v>0</v>
      </c>
      <c r="S386" s="118">
        <f t="shared" si="129"/>
        <v>0</v>
      </c>
      <c r="T386" s="118">
        <f t="shared" si="129"/>
        <v>0</v>
      </c>
    </row>
    <row r="387" spans="1:256" s="94" customFormat="1">
      <c r="A387" s="27"/>
      <c r="B387" s="27"/>
      <c r="C387" s="100"/>
      <c r="D387" s="27"/>
      <c r="E387" s="27"/>
      <c r="F387" s="27"/>
      <c r="G387" s="27"/>
      <c r="H387" s="141"/>
      <c r="I387" s="141"/>
      <c r="J387" s="141"/>
      <c r="K387" s="141"/>
      <c r="L387" s="141"/>
      <c r="M387" s="141"/>
      <c r="N387" s="141"/>
      <c r="O387" s="141"/>
      <c r="P387" s="141"/>
      <c r="Q387" s="141"/>
      <c r="R387" s="141"/>
      <c r="S387" s="141"/>
      <c r="T387" s="141"/>
      <c r="U387" s="27"/>
      <c r="V387" s="27"/>
      <c r="W387" s="27"/>
      <c r="X387" s="27"/>
      <c r="Y387" s="27"/>
      <c r="Z387" s="27"/>
      <c r="AA387" s="27"/>
      <c r="AB387" s="27"/>
      <c r="AC387" s="27"/>
      <c r="AD387" s="27"/>
      <c r="AE387" s="27"/>
      <c r="AF387" s="27"/>
      <c r="AG387" s="27"/>
      <c r="AH387" s="27"/>
      <c r="AI387" s="27"/>
      <c r="AJ387" s="27"/>
      <c r="AK387" s="27"/>
      <c r="AL387" s="27"/>
      <c r="AM387" s="27"/>
      <c r="AN387" s="27"/>
      <c r="AO387" s="27"/>
      <c r="AP387" s="27"/>
      <c r="AQ387" s="27"/>
      <c r="AR387" s="27"/>
      <c r="AS387" s="27"/>
      <c r="AT387" s="27"/>
      <c r="AU387" s="27"/>
      <c r="AV387" s="27"/>
      <c r="AW387" s="27"/>
      <c r="AX387" s="27"/>
      <c r="AY387" s="27"/>
      <c r="AZ387" s="27"/>
      <c r="BA387" s="27"/>
      <c r="BB387" s="27"/>
      <c r="BC387" s="27"/>
      <c r="BD387" s="27"/>
      <c r="BE387" s="27"/>
      <c r="BF387" s="27"/>
      <c r="BG387" s="27"/>
      <c r="BH387" s="27"/>
      <c r="BI387" s="27"/>
      <c r="BJ387" s="27"/>
      <c r="BK387" s="27"/>
      <c r="BL387" s="27"/>
      <c r="BM387" s="27"/>
      <c r="BN387" s="27"/>
      <c r="BO387" s="27"/>
      <c r="BP387" s="27"/>
      <c r="BQ387" s="27"/>
      <c r="BR387" s="27"/>
      <c r="BS387" s="27"/>
      <c r="BT387" s="27"/>
      <c r="BU387" s="27"/>
      <c r="BV387" s="27"/>
      <c r="BW387" s="27"/>
      <c r="BX387" s="27"/>
      <c r="BY387" s="27"/>
      <c r="BZ387" s="27"/>
      <c r="CA387" s="27"/>
      <c r="CB387" s="27"/>
      <c r="CC387" s="27"/>
      <c r="CD387" s="27"/>
      <c r="CE387" s="27"/>
      <c r="CF387" s="27"/>
      <c r="CG387" s="27"/>
      <c r="CH387" s="27"/>
      <c r="CI387" s="27"/>
      <c r="CJ387" s="27"/>
      <c r="CK387" s="27"/>
      <c r="CL387" s="27"/>
      <c r="CM387" s="27"/>
      <c r="CN387" s="27"/>
      <c r="CO387" s="27"/>
      <c r="CP387" s="27"/>
      <c r="CQ387" s="27"/>
      <c r="CR387" s="27"/>
      <c r="CS387" s="27"/>
      <c r="CT387" s="27"/>
      <c r="CU387" s="27"/>
      <c r="CV387" s="27"/>
      <c r="CW387" s="27"/>
      <c r="CX387" s="27"/>
      <c r="CY387" s="27"/>
      <c r="CZ387" s="27"/>
      <c r="DA387" s="27"/>
      <c r="DB387" s="27"/>
      <c r="DC387" s="27"/>
      <c r="DD387" s="27"/>
      <c r="DE387" s="27"/>
      <c r="DF387" s="27"/>
      <c r="DG387" s="27"/>
      <c r="DH387" s="27"/>
      <c r="DI387" s="27"/>
      <c r="DJ387" s="27"/>
      <c r="DK387" s="27"/>
      <c r="DL387" s="27"/>
      <c r="DM387" s="27"/>
      <c r="DN387" s="27"/>
      <c r="DO387" s="27"/>
      <c r="DP387" s="27"/>
      <c r="DQ387" s="27"/>
      <c r="DR387" s="27"/>
      <c r="DS387" s="27"/>
      <c r="DT387" s="27"/>
      <c r="DU387" s="27"/>
      <c r="DV387" s="27"/>
      <c r="DW387" s="27"/>
      <c r="DX387" s="27"/>
      <c r="DY387" s="27"/>
      <c r="DZ387" s="27"/>
      <c r="EA387" s="27"/>
      <c r="EB387" s="27"/>
      <c r="EC387" s="27"/>
      <c r="ED387" s="27"/>
      <c r="EE387" s="27"/>
      <c r="EF387" s="27"/>
      <c r="EG387" s="27"/>
      <c r="EH387" s="27"/>
      <c r="EI387" s="27"/>
      <c r="EJ387" s="27"/>
      <c r="EK387" s="27"/>
      <c r="EL387" s="27"/>
      <c r="EM387" s="27"/>
      <c r="EN387" s="27"/>
      <c r="EO387" s="27"/>
      <c r="EP387" s="27"/>
      <c r="EQ387" s="27"/>
      <c r="ER387" s="27"/>
      <c r="ES387" s="27"/>
      <c r="ET387" s="27"/>
      <c r="EU387" s="27"/>
      <c r="EV387" s="27"/>
      <c r="EW387" s="27"/>
      <c r="EX387" s="27"/>
      <c r="EY387" s="27"/>
      <c r="EZ387" s="27"/>
      <c r="FA387" s="27"/>
      <c r="FB387" s="27"/>
      <c r="FC387" s="27"/>
      <c r="FD387" s="27"/>
      <c r="FE387" s="27"/>
      <c r="FF387" s="27"/>
      <c r="FG387" s="27"/>
      <c r="FH387" s="27"/>
      <c r="FI387" s="27"/>
      <c r="FJ387" s="27"/>
      <c r="FK387" s="27"/>
      <c r="FL387" s="27"/>
      <c r="FM387" s="27"/>
      <c r="FN387" s="27"/>
      <c r="FO387" s="27"/>
      <c r="FP387" s="27"/>
      <c r="FQ387" s="27"/>
      <c r="FR387" s="27"/>
      <c r="FS387" s="27"/>
      <c r="FT387" s="27"/>
      <c r="FU387" s="27"/>
      <c r="FV387" s="27"/>
      <c r="FW387" s="27"/>
      <c r="FX387" s="27"/>
      <c r="FY387" s="27"/>
      <c r="FZ387" s="27"/>
      <c r="GA387" s="27"/>
      <c r="GB387" s="27"/>
      <c r="GC387" s="27"/>
      <c r="GD387" s="27"/>
      <c r="GE387" s="27"/>
      <c r="GF387" s="27"/>
      <c r="GG387" s="27"/>
      <c r="GH387" s="27"/>
      <c r="GI387" s="27"/>
      <c r="GJ387" s="27"/>
      <c r="GK387" s="27"/>
      <c r="GL387" s="27"/>
      <c r="GM387" s="27"/>
      <c r="GN387" s="27"/>
      <c r="GO387" s="27"/>
      <c r="GP387" s="27"/>
      <c r="GQ387" s="27"/>
      <c r="GR387" s="27"/>
      <c r="GS387" s="27"/>
      <c r="GT387" s="27"/>
      <c r="GU387" s="27"/>
      <c r="GV387" s="27"/>
      <c r="GW387" s="27"/>
      <c r="GX387" s="27"/>
      <c r="GY387" s="27"/>
      <c r="GZ387" s="27"/>
      <c r="HA387" s="27"/>
      <c r="HB387" s="27"/>
      <c r="HC387" s="27"/>
      <c r="HD387" s="27"/>
      <c r="HE387" s="27"/>
      <c r="HF387" s="27"/>
      <c r="HG387" s="27"/>
      <c r="HH387" s="27"/>
      <c r="HI387" s="27"/>
      <c r="HJ387" s="27"/>
      <c r="HK387" s="27"/>
      <c r="HL387" s="27"/>
      <c r="HM387" s="27"/>
      <c r="HN387" s="27"/>
      <c r="HO387" s="27"/>
      <c r="HP387" s="27"/>
      <c r="HQ387" s="27"/>
      <c r="HR387" s="27"/>
      <c r="HS387" s="27"/>
      <c r="HT387" s="27"/>
      <c r="HU387" s="27"/>
      <c r="HV387" s="27"/>
      <c r="HW387" s="27"/>
      <c r="HX387" s="27"/>
      <c r="HY387" s="27"/>
      <c r="HZ387" s="27"/>
      <c r="IA387" s="27"/>
      <c r="IB387" s="27"/>
      <c r="IC387" s="27"/>
      <c r="ID387" s="27"/>
      <c r="IE387" s="27"/>
      <c r="IF387" s="27"/>
      <c r="IG387" s="27"/>
      <c r="IH387" s="27"/>
      <c r="II387" s="27"/>
      <c r="IJ387" s="27"/>
      <c r="IK387" s="27"/>
      <c r="IL387" s="27"/>
      <c r="IM387" s="27"/>
      <c r="IN387" s="27"/>
      <c r="IO387" s="27"/>
      <c r="IP387" s="27"/>
      <c r="IQ387" s="27"/>
      <c r="IR387" s="27"/>
      <c r="IS387" s="27"/>
      <c r="IT387" s="27"/>
      <c r="IU387" s="27"/>
      <c r="IV387" s="27"/>
    </row>
    <row r="388" spans="1:256" s="94" customFormat="1">
      <c r="C388" s="186" t="str">
        <f t="shared" ref="C388:C397" si="130">C132</f>
        <v>Project 1</v>
      </c>
      <c r="D388" s="27"/>
      <c r="E388" s="27" t="s">
        <v>27</v>
      </c>
      <c r="H388" s="118">
        <f>H260-H132</f>
        <v>0</v>
      </c>
      <c r="I388" s="118">
        <f t="shared" ref="I388:T388" si="131">I260-I132</f>
        <v>0</v>
      </c>
      <c r="J388" s="118">
        <f t="shared" si="131"/>
        <v>0</v>
      </c>
      <c r="K388" s="118">
        <f t="shared" si="131"/>
        <v>0</v>
      </c>
      <c r="L388" s="118">
        <f t="shared" si="131"/>
        <v>0</v>
      </c>
      <c r="M388" s="118">
        <f t="shared" si="131"/>
        <v>0</v>
      </c>
      <c r="N388" s="118">
        <f t="shared" si="131"/>
        <v>0</v>
      </c>
      <c r="O388" s="118">
        <f t="shared" si="131"/>
        <v>0</v>
      </c>
      <c r="P388" s="118">
        <f t="shared" si="131"/>
        <v>0</v>
      </c>
      <c r="Q388" s="118">
        <f t="shared" si="131"/>
        <v>0</v>
      </c>
      <c r="R388" s="118">
        <f t="shared" si="131"/>
        <v>0</v>
      </c>
      <c r="S388" s="118">
        <f t="shared" si="131"/>
        <v>0</v>
      </c>
      <c r="T388" s="118">
        <f t="shared" si="131"/>
        <v>0</v>
      </c>
    </row>
    <row r="389" spans="1:256" s="94" customFormat="1">
      <c r="C389" s="186" t="str">
        <f t="shared" si="130"/>
        <v>Project 2</v>
      </c>
      <c r="D389" s="27"/>
      <c r="E389" s="27" t="s">
        <v>27</v>
      </c>
      <c r="H389" s="118">
        <f t="shared" ref="H389:T389" si="132">H261-H133</f>
        <v>0</v>
      </c>
      <c r="I389" s="118">
        <f t="shared" si="132"/>
        <v>0</v>
      </c>
      <c r="J389" s="118">
        <f t="shared" si="132"/>
        <v>0</v>
      </c>
      <c r="K389" s="118">
        <f t="shared" si="132"/>
        <v>0</v>
      </c>
      <c r="L389" s="118">
        <f t="shared" si="132"/>
        <v>0</v>
      </c>
      <c r="M389" s="118">
        <f t="shared" si="132"/>
        <v>0</v>
      </c>
      <c r="N389" s="118">
        <f t="shared" si="132"/>
        <v>0</v>
      </c>
      <c r="O389" s="118">
        <f t="shared" si="132"/>
        <v>0</v>
      </c>
      <c r="P389" s="118">
        <f t="shared" si="132"/>
        <v>0</v>
      </c>
      <c r="Q389" s="118">
        <f t="shared" si="132"/>
        <v>0</v>
      </c>
      <c r="R389" s="118">
        <f t="shared" si="132"/>
        <v>0</v>
      </c>
      <c r="S389" s="118">
        <f t="shared" si="132"/>
        <v>0</v>
      </c>
      <c r="T389" s="118">
        <f t="shared" si="132"/>
        <v>0</v>
      </c>
    </row>
    <row r="390" spans="1:256" s="94" customFormat="1">
      <c r="C390" s="186" t="str">
        <f t="shared" si="130"/>
        <v>Project 3</v>
      </c>
      <c r="D390" s="27"/>
      <c r="E390" s="27" t="s">
        <v>27</v>
      </c>
      <c r="H390" s="118">
        <f t="shared" ref="H390:T390" si="133">H262-H134</f>
        <v>0</v>
      </c>
      <c r="I390" s="118">
        <f t="shared" si="133"/>
        <v>0</v>
      </c>
      <c r="J390" s="118">
        <f t="shared" si="133"/>
        <v>0</v>
      </c>
      <c r="K390" s="118">
        <f t="shared" si="133"/>
        <v>0</v>
      </c>
      <c r="L390" s="118">
        <f t="shared" si="133"/>
        <v>0</v>
      </c>
      <c r="M390" s="118">
        <f t="shared" si="133"/>
        <v>0</v>
      </c>
      <c r="N390" s="118">
        <f t="shared" si="133"/>
        <v>0</v>
      </c>
      <c r="O390" s="118">
        <f t="shared" si="133"/>
        <v>0</v>
      </c>
      <c r="P390" s="118">
        <f t="shared" si="133"/>
        <v>0</v>
      </c>
      <c r="Q390" s="118">
        <f t="shared" si="133"/>
        <v>0</v>
      </c>
      <c r="R390" s="118">
        <f t="shared" si="133"/>
        <v>0</v>
      </c>
      <c r="S390" s="118">
        <f t="shared" si="133"/>
        <v>0</v>
      </c>
      <c r="T390" s="118">
        <f t="shared" si="133"/>
        <v>0</v>
      </c>
    </row>
    <row r="391" spans="1:256" s="94" customFormat="1">
      <c r="C391" s="186" t="str">
        <f t="shared" si="130"/>
        <v>Project 4</v>
      </c>
      <c r="D391" s="27"/>
      <c r="E391" s="27" t="s">
        <v>27</v>
      </c>
      <c r="H391" s="118">
        <f t="shared" ref="H391:T391" si="134">H263-H135</f>
        <v>0</v>
      </c>
      <c r="I391" s="118">
        <f t="shared" si="134"/>
        <v>0</v>
      </c>
      <c r="J391" s="118">
        <f t="shared" si="134"/>
        <v>0</v>
      </c>
      <c r="K391" s="118">
        <f t="shared" si="134"/>
        <v>0</v>
      </c>
      <c r="L391" s="118">
        <f t="shared" si="134"/>
        <v>0</v>
      </c>
      <c r="M391" s="118">
        <f t="shared" si="134"/>
        <v>0</v>
      </c>
      <c r="N391" s="118">
        <f t="shared" si="134"/>
        <v>0</v>
      </c>
      <c r="O391" s="118">
        <f t="shared" si="134"/>
        <v>0</v>
      </c>
      <c r="P391" s="118">
        <f t="shared" si="134"/>
        <v>0</v>
      </c>
      <c r="Q391" s="118">
        <f t="shared" si="134"/>
        <v>0</v>
      </c>
      <c r="R391" s="118">
        <f t="shared" si="134"/>
        <v>0</v>
      </c>
      <c r="S391" s="118">
        <f t="shared" si="134"/>
        <v>0</v>
      </c>
      <c r="T391" s="118">
        <f t="shared" si="134"/>
        <v>0</v>
      </c>
    </row>
    <row r="392" spans="1:256" s="94" customFormat="1">
      <c r="C392" s="186" t="str">
        <f t="shared" si="130"/>
        <v>Project 5</v>
      </c>
      <c r="D392" s="27"/>
      <c r="E392" s="27" t="s">
        <v>27</v>
      </c>
      <c r="H392" s="118">
        <f t="shared" ref="H392:T392" si="135">H264-H136</f>
        <v>0</v>
      </c>
      <c r="I392" s="118">
        <f t="shared" si="135"/>
        <v>0</v>
      </c>
      <c r="J392" s="118">
        <f t="shared" si="135"/>
        <v>0</v>
      </c>
      <c r="K392" s="118">
        <f t="shared" si="135"/>
        <v>0</v>
      </c>
      <c r="L392" s="118">
        <f t="shared" si="135"/>
        <v>0</v>
      </c>
      <c r="M392" s="118">
        <f t="shared" si="135"/>
        <v>0</v>
      </c>
      <c r="N392" s="118">
        <f t="shared" si="135"/>
        <v>0</v>
      </c>
      <c r="O392" s="118">
        <f t="shared" si="135"/>
        <v>0</v>
      </c>
      <c r="P392" s="118">
        <f t="shared" si="135"/>
        <v>0</v>
      </c>
      <c r="Q392" s="118">
        <f t="shared" si="135"/>
        <v>0</v>
      </c>
      <c r="R392" s="118">
        <f t="shared" si="135"/>
        <v>0</v>
      </c>
      <c r="S392" s="118">
        <f t="shared" si="135"/>
        <v>0</v>
      </c>
      <c r="T392" s="118">
        <f t="shared" si="135"/>
        <v>0</v>
      </c>
    </row>
    <row r="393" spans="1:256" s="94" customFormat="1">
      <c r="C393" s="186" t="str">
        <f t="shared" si="130"/>
        <v>Project 6</v>
      </c>
      <c r="D393" s="27"/>
      <c r="E393" s="27" t="s">
        <v>27</v>
      </c>
      <c r="H393" s="118">
        <f t="shared" ref="H393:T393" si="136">H265-H137</f>
        <v>0</v>
      </c>
      <c r="I393" s="118">
        <f t="shared" si="136"/>
        <v>0</v>
      </c>
      <c r="J393" s="118">
        <f t="shared" si="136"/>
        <v>0</v>
      </c>
      <c r="K393" s="118">
        <f t="shared" si="136"/>
        <v>0</v>
      </c>
      <c r="L393" s="118">
        <f t="shared" si="136"/>
        <v>0</v>
      </c>
      <c r="M393" s="118">
        <f t="shared" si="136"/>
        <v>0</v>
      </c>
      <c r="N393" s="118">
        <f t="shared" si="136"/>
        <v>0</v>
      </c>
      <c r="O393" s="118">
        <f t="shared" si="136"/>
        <v>0</v>
      </c>
      <c r="P393" s="118">
        <f t="shared" si="136"/>
        <v>0</v>
      </c>
      <c r="Q393" s="118">
        <f t="shared" si="136"/>
        <v>0</v>
      </c>
      <c r="R393" s="118">
        <f t="shared" si="136"/>
        <v>0</v>
      </c>
      <c r="S393" s="118">
        <f t="shared" si="136"/>
        <v>0</v>
      </c>
      <c r="T393" s="118">
        <f t="shared" si="136"/>
        <v>0</v>
      </c>
    </row>
    <row r="394" spans="1:256" s="94" customFormat="1">
      <c r="C394" s="186" t="str">
        <f t="shared" si="130"/>
        <v>Project 7</v>
      </c>
      <c r="D394" s="27"/>
      <c r="E394" s="27" t="s">
        <v>27</v>
      </c>
      <c r="H394" s="118">
        <f t="shared" ref="H394:T394" si="137">H266-H138</f>
        <v>0</v>
      </c>
      <c r="I394" s="118">
        <f t="shared" si="137"/>
        <v>0</v>
      </c>
      <c r="J394" s="118">
        <f t="shared" si="137"/>
        <v>0</v>
      </c>
      <c r="K394" s="118">
        <f t="shared" si="137"/>
        <v>0</v>
      </c>
      <c r="L394" s="118">
        <f t="shared" si="137"/>
        <v>0</v>
      </c>
      <c r="M394" s="118">
        <f t="shared" si="137"/>
        <v>0</v>
      </c>
      <c r="N394" s="118">
        <f t="shared" si="137"/>
        <v>0</v>
      </c>
      <c r="O394" s="118">
        <f t="shared" si="137"/>
        <v>0</v>
      </c>
      <c r="P394" s="118">
        <f t="shared" si="137"/>
        <v>0</v>
      </c>
      <c r="Q394" s="118">
        <f t="shared" si="137"/>
        <v>0</v>
      </c>
      <c r="R394" s="118">
        <f t="shared" si="137"/>
        <v>0</v>
      </c>
      <c r="S394" s="118">
        <f t="shared" si="137"/>
        <v>0</v>
      </c>
      <c r="T394" s="118">
        <f t="shared" si="137"/>
        <v>0</v>
      </c>
    </row>
    <row r="395" spans="1:256" s="94" customFormat="1">
      <c r="C395" s="186" t="str">
        <f t="shared" si="130"/>
        <v>Project 8</v>
      </c>
      <c r="D395" s="27"/>
      <c r="E395" s="27" t="s">
        <v>27</v>
      </c>
      <c r="H395" s="118">
        <f t="shared" ref="H395:T395" si="138">H267-H139</f>
        <v>0</v>
      </c>
      <c r="I395" s="118">
        <f t="shared" si="138"/>
        <v>0</v>
      </c>
      <c r="J395" s="118">
        <f t="shared" si="138"/>
        <v>0</v>
      </c>
      <c r="K395" s="118">
        <f t="shared" si="138"/>
        <v>0</v>
      </c>
      <c r="L395" s="118">
        <f t="shared" si="138"/>
        <v>0</v>
      </c>
      <c r="M395" s="118">
        <f t="shared" si="138"/>
        <v>0</v>
      </c>
      <c r="N395" s="118">
        <f t="shared" si="138"/>
        <v>0</v>
      </c>
      <c r="O395" s="118">
        <f t="shared" si="138"/>
        <v>0</v>
      </c>
      <c r="P395" s="118">
        <f t="shared" si="138"/>
        <v>0</v>
      </c>
      <c r="Q395" s="118">
        <f t="shared" si="138"/>
        <v>0</v>
      </c>
      <c r="R395" s="118">
        <f t="shared" si="138"/>
        <v>0</v>
      </c>
      <c r="S395" s="118">
        <f t="shared" si="138"/>
        <v>0</v>
      </c>
      <c r="T395" s="118">
        <f t="shared" si="138"/>
        <v>0</v>
      </c>
    </row>
    <row r="396" spans="1:256" s="94" customFormat="1">
      <c r="C396" s="186" t="str">
        <f t="shared" si="130"/>
        <v>Project 9</v>
      </c>
      <c r="D396" s="27"/>
      <c r="E396" s="27" t="s">
        <v>27</v>
      </c>
      <c r="H396" s="118">
        <f t="shared" ref="H396:T396" si="139">H268-H140</f>
        <v>0</v>
      </c>
      <c r="I396" s="118">
        <f t="shared" si="139"/>
        <v>0</v>
      </c>
      <c r="J396" s="118">
        <f t="shared" si="139"/>
        <v>0</v>
      </c>
      <c r="K396" s="118">
        <f t="shared" si="139"/>
        <v>0</v>
      </c>
      <c r="L396" s="118">
        <f t="shared" si="139"/>
        <v>0</v>
      </c>
      <c r="M396" s="118">
        <f t="shared" si="139"/>
        <v>0</v>
      </c>
      <c r="N396" s="118">
        <f t="shared" si="139"/>
        <v>0</v>
      </c>
      <c r="O396" s="118">
        <f t="shared" si="139"/>
        <v>0</v>
      </c>
      <c r="P396" s="118">
        <f t="shared" si="139"/>
        <v>0</v>
      </c>
      <c r="Q396" s="118">
        <f t="shared" si="139"/>
        <v>0</v>
      </c>
      <c r="R396" s="118">
        <f t="shared" si="139"/>
        <v>0</v>
      </c>
      <c r="S396" s="118">
        <f t="shared" si="139"/>
        <v>0</v>
      </c>
      <c r="T396" s="118">
        <f t="shared" si="139"/>
        <v>0</v>
      </c>
    </row>
    <row r="397" spans="1:256" s="94" customFormat="1">
      <c r="C397" s="186" t="str">
        <f t="shared" si="130"/>
        <v>Additional project - Please specify</v>
      </c>
      <c r="D397" s="27"/>
      <c r="E397" s="27" t="s">
        <v>27</v>
      </c>
      <c r="H397" s="118">
        <f t="shared" ref="H397:T397" si="140">H269-H141</f>
        <v>0</v>
      </c>
      <c r="I397" s="118">
        <f t="shared" si="140"/>
        <v>0</v>
      </c>
      <c r="J397" s="118">
        <f t="shared" si="140"/>
        <v>0</v>
      </c>
      <c r="K397" s="118">
        <f t="shared" si="140"/>
        <v>0</v>
      </c>
      <c r="L397" s="118">
        <f t="shared" si="140"/>
        <v>0</v>
      </c>
      <c r="M397" s="118">
        <f t="shared" si="140"/>
        <v>0</v>
      </c>
      <c r="N397" s="118">
        <f t="shared" si="140"/>
        <v>0</v>
      </c>
      <c r="O397" s="118">
        <f t="shared" si="140"/>
        <v>0</v>
      </c>
      <c r="P397" s="118">
        <f t="shared" si="140"/>
        <v>0</v>
      </c>
      <c r="Q397" s="118">
        <f t="shared" si="140"/>
        <v>0</v>
      </c>
      <c r="R397" s="118">
        <f t="shared" si="140"/>
        <v>0</v>
      </c>
      <c r="S397" s="118">
        <f t="shared" si="140"/>
        <v>0</v>
      </c>
      <c r="T397" s="118">
        <f t="shared" si="140"/>
        <v>0</v>
      </c>
    </row>
    <row r="398" spans="1:256" s="167" customFormat="1">
      <c r="C398" s="113"/>
      <c r="D398" s="27"/>
      <c r="E398" s="27"/>
      <c r="F398" s="27"/>
      <c r="G398" s="27"/>
      <c r="H398" s="141"/>
      <c r="I398" s="141"/>
      <c r="J398" s="141"/>
      <c r="K398" s="141"/>
      <c r="L398" s="141"/>
      <c r="M398" s="141"/>
      <c r="N398" s="141"/>
      <c r="O398" s="141"/>
      <c r="P398" s="141"/>
      <c r="Q398" s="141"/>
      <c r="R398" s="141"/>
      <c r="S398" s="141"/>
      <c r="T398" s="141"/>
      <c r="U398" s="152"/>
    </row>
    <row r="399" spans="1:256" s="167" customFormat="1">
      <c r="C399" s="187" t="str">
        <f>C143</f>
        <v>Shared services</v>
      </c>
      <c r="D399" s="66"/>
      <c r="E399" s="27" t="s">
        <v>27</v>
      </c>
      <c r="H399" s="118">
        <f t="shared" ref="H399:T400" si="141">H271-H143</f>
        <v>0</v>
      </c>
      <c r="I399" s="118">
        <f t="shared" si="141"/>
        <v>0</v>
      </c>
      <c r="J399" s="118">
        <f t="shared" si="141"/>
        <v>0</v>
      </c>
      <c r="K399" s="118">
        <f t="shared" si="141"/>
        <v>0</v>
      </c>
      <c r="L399" s="118">
        <f t="shared" si="141"/>
        <v>0</v>
      </c>
      <c r="M399" s="118">
        <f t="shared" si="141"/>
        <v>0</v>
      </c>
      <c r="N399" s="118">
        <f t="shared" si="141"/>
        <v>0</v>
      </c>
      <c r="O399" s="118">
        <f t="shared" si="141"/>
        <v>0</v>
      </c>
      <c r="P399" s="118">
        <f t="shared" si="141"/>
        <v>0</v>
      </c>
      <c r="Q399" s="118">
        <f t="shared" si="141"/>
        <v>0</v>
      </c>
      <c r="R399" s="118">
        <f t="shared" si="141"/>
        <v>0</v>
      </c>
      <c r="S399" s="118">
        <f t="shared" si="141"/>
        <v>0</v>
      </c>
      <c r="T399" s="118">
        <f t="shared" si="141"/>
        <v>0</v>
      </c>
    </row>
    <row r="400" spans="1:256" s="167" customFormat="1">
      <c r="C400" s="49" t="str">
        <f>C144</f>
        <v>Internal costs not incurring charges for Shared services</v>
      </c>
      <c r="D400" s="66"/>
      <c r="E400" s="27" t="s">
        <v>27</v>
      </c>
      <c r="F400" s="201"/>
      <c r="G400" s="201"/>
      <c r="H400" s="118">
        <f t="shared" si="141"/>
        <v>0</v>
      </c>
      <c r="I400" s="118">
        <f t="shared" si="141"/>
        <v>0</v>
      </c>
      <c r="J400" s="118">
        <f t="shared" si="141"/>
        <v>0</v>
      </c>
      <c r="K400" s="118">
        <f t="shared" si="141"/>
        <v>0</v>
      </c>
      <c r="L400" s="118">
        <f t="shared" si="141"/>
        <v>0</v>
      </c>
      <c r="M400" s="118">
        <f t="shared" si="141"/>
        <v>0</v>
      </c>
      <c r="N400" s="118">
        <f t="shared" si="141"/>
        <v>0</v>
      </c>
      <c r="O400" s="118">
        <f t="shared" si="141"/>
        <v>0</v>
      </c>
      <c r="P400" s="118">
        <f t="shared" si="141"/>
        <v>0</v>
      </c>
      <c r="Q400" s="118">
        <f t="shared" si="141"/>
        <v>0</v>
      </c>
      <c r="R400" s="118">
        <f t="shared" si="141"/>
        <v>0</v>
      </c>
      <c r="S400" s="118">
        <f t="shared" si="141"/>
        <v>0</v>
      </c>
      <c r="T400" s="118">
        <f t="shared" si="141"/>
        <v>0</v>
      </c>
    </row>
    <row r="401" spans="3:20" s="57" customFormat="1">
      <c r="C401" s="27"/>
      <c r="D401" s="27"/>
      <c r="E401" s="27"/>
      <c r="F401" s="27"/>
      <c r="G401" s="27"/>
      <c r="H401" s="27"/>
      <c r="I401" s="27"/>
      <c r="J401" s="27"/>
      <c r="K401" s="27"/>
      <c r="L401" s="27"/>
      <c r="M401" s="27"/>
      <c r="N401" s="27"/>
      <c r="O401" s="27"/>
      <c r="P401" s="27"/>
      <c r="Q401" s="27"/>
      <c r="R401" s="27"/>
      <c r="S401" s="27"/>
      <c r="T401" s="27"/>
    </row>
    <row r="402" spans="3:20" s="79" customFormat="1" ht="12.75" customHeight="1"/>
    <row r="403" spans="3:20" ht="12.75" hidden="1" customHeight="1"/>
    <row r="404" spans="3:20" ht="12.75" hidden="1" customHeight="1"/>
    <row r="405" spans="3:20" ht="12.75" hidden="1" customHeight="1"/>
    <row r="406" spans="3:20" ht="12.75" hidden="1" customHeight="1"/>
    <row r="407" spans="3:20" ht="12.75" hidden="1" customHeight="1"/>
    <row r="408" spans="3:20" ht="12.75" hidden="1" customHeight="1"/>
    <row r="409" spans="3:20" ht="12.75" hidden="1" customHeight="1"/>
    <row r="410" spans="3:20" ht="12.75" hidden="1" customHeight="1"/>
    <row r="411" spans="3:20" ht="12.75" hidden="1" customHeight="1"/>
    <row r="412" spans="3:20" ht="12.75" hidden="1" customHeight="1"/>
    <row r="413" spans="3:20" ht="12.75" hidden="1" customHeight="1"/>
    <row r="414" spans="3:20" ht="12.75" hidden="1" customHeight="1"/>
    <row r="415" spans="3:20" ht="12.75" hidden="1" customHeight="1"/>
    <row r="416" spans="3:20" ht="12.75" hidden="1" customHeight="1"/>
    <row r="417" ht="12.75" hidden="1" customHeight="1"/>
    <row r="418" ht="12.75" hidden="1" customHeight="1"/>
    <row r="419" ht="12.75" hidden="1" customHeight="1"/>
    <row r="420" ht="12.75" hidden="1" customHeight="1"/>
    <row r="421" ht="12.75" hidden="1" customHeight="1"/>
    <row r="422" ht="12.75" hidden="1" customHeight="1"/>
    <row r="423" ht="12.75" hidden="1" customHeight="1"/>
    <row r="424" ht="12.75" hidden="1" customHeight="1"/>
    <row r="425" ht="12.75" hidden="1" customHeight="1"/>
    <row r="426" ht="12.75" hidden="1" customHeight="1"/>
    <row r="427" ht="12.75" hidden="1" customHeight="1"/>
    <row r="428" ht="12.75" hidden="1" customHeight="1"/>
    <row r="429" ht="12.75" hidden="1" customHeight="1"/>
    <row r="430" ht="12.75" hidden="1" customHeight="1"/>
    <row r="431" ht="12.75" hidden="1" customHeight="1"/>
    <row r="432" ht="12.75" hidden="1" customHeight="1"/>
    <row r="433" ht="12.75" hidden="1" customHeight="1"/>
    <row r="434" ht="12.75" hidden="1" customHeight="1"/>
    <row r="435" ht="12.75" hidden="1" customHeight="1"/>
    <row r="436" ht="12.75" hidden="1" customHeight="1"/>
    <row r="437" ht="12.75" hidden="1" customHeight="1"/>
    <row r="438" ht="12.75" hidden="1" customHeight="1"/>
    <row r="439" ht="12.75" hidden="1" customHeight="1"/>
    <row r="440" ht="12.75" hidden="1" customHeight="1"/>
    <row r="441" ht="12.75" hidden="1" customHeight="1"/>
    <row r="442" ht="12.75" hidden="1" customHeight="1"/>
    <row r="443" ht="12.75" hidden="1" customHeight="1"/>
    <row r="444" ht="12.75" hidden="1" customHeight="1"/>
    <row r="445" ht="12.75" hidden="1" customHeight="1"/>
    <row r="446" ht="12.75" hidden="1" customHeight="1"/>
    <row r="447" ht="12.75" hidden="1" customHeight="1"/>
    <row r="448" ht="12.75" hidden="1" customHeight="1"/>
    <row r="449" ht="12.75" hidden="1" customHeight="1"/>
    <row r="450" ht="12.75" hidden="1" customHeight="1"/>
    <row r="451" ht="12.75" hidden="1" customHeight="1"/>
    <row r="452" ht="12.75" hidden="1" customHeight="1"/>
    <row r="453" ht="12.75" hidden="1" customHeight="1"/>
    <row r="454" ht="12.75" hidden="1" customHeight="1"/>
    <row r="455" ht="12.75" hidden="1" customHeight="1"/>
    <row r="456" ht="12.75" hidden="1" customHeight="1"/>
    <row r="457" ht="12.75" hidden="1" customHeight="1"/>
    <row r="458" ht="12.75" hidden="1" customHeight="1"/>
    <row r="459" ht="12.75" hidden="1" customHeight="1"/>
    <row r="460" ht="12.75" hidden="1" customHeight="1"/>
    <row r="461" ht="12.75" hidden="1" customHeight="1"/>
    <row r="462" ht="12.75" hidden="1" customHeight="1"/>
    <row r="463" ht="12.75" hidden="1" customHeight="1"/>
    <row r="464" ht="12.75" hidden="1" customHeight="1"/>
    <row r="465" ht="12.75" hidden="1" customHeight="1"/>
    <row r="466" ht="12.75" hidden="1" customHeight="1"/>
    <row r="467" ht="12.75" hidden="1" customHeight="1"/>
    <row r="468" ht="12.75" hidden="1" customHeight="1"/>
    <row r="469" ht="12.75" hidden="1" customHeight="1"/>
    <row r="470" ht="12.75" hidden="1" customHeight="1"/>
    <row r="471" ht="12.75" hidden="1" customHeight="1"/>
    <row r="472" ht="12.75" hidden="1" customHeight="1"/>
    <row r="473" ht="12.75" hidden="1" customHeight="1"/>
    <row r="474" ht="12.75" hidden="1" customHeight="1"/>
    <row r="475" ht="12.75" hidden="1" customHeight="1"/>
    <row r="476" ht="12.75" hidden="1" customHeight="1"/>
    <row r="477" ht="12.75" hidden="1" customHeight="1"/>
    <row r="478" ht="12.75" hidden="1" customHeight="1"/>
    <row r="479" ht="12.75" hidden="1" customHeight="1"/>
    <row r="480" ht="12.75" hidden="1" customHeight="1"/>
    <row r="481" ht="12.75" hidden="1" customHeight="1"/>
    <row r="482" ht="12.75" hidden="1" customHeight="1"/>
    <row r="483" ht="12.75" hidden="1" customHeight="1"/>
    <row r="484" ht="12.75" hidden="1" customHeight="1"/>
    <row r="485" ht="12.75" hidden="1" customHeight="1"/>
    <row r="486" ht="12.75" hidden="1" customHeight="1"/>
    <row r="487" ht="12.75" hidden="1" customHeight="1"/>
    <row r="488" ht="12.75" hidden="1" customHeight="1"/>
    <row r="489" ht="12.75" hidden="1" customHeight="1"/>
    <row r="490" ht="12.75" hidden="1" customHeight="1"/>
    <row r="491" ht="12.75" hidden="1" customHeight="1"/>
    <row r="492" ht="12.75" hidden="1" customHeight="1"/>
    <row r="493" ht="12.75" hidden="1" customHeight="1"/>
    <row r="494" ht="12.75" hidden="1" customHeight="1"/>
    <row r="495" ht="12.75" hidden="1" customHeight="1"/>
    <row r="496" ht="12.75" hidden="1" customHeight="1"/>
    <row r="497" ht="12.75" hidden="1" customHeight="1"/>
    <row r="498" ht="12.75" hidden="1" customHeight="1"/>
    <row r="499" ht="12.75" hidden="1" customHeight="1"/>
    <row r="500" ht="12.75" hidden="1" customHeight="1"/>
    <row r="501" ht="12.75" hidden="1" customHeight="1"/>
    <row r="502" ht="12.75" hidden="1" customHeight="1"/>
    <row r="503" ht="12.75" hidden="1" customHeight="1"/>
    <row r="504" ht="12.75" hidden="1" customHeight="1"/>
    <row r="505" ht="12.75" hidden="1" customHeight="1"/>
    <row r="506" ht="12.75" hidden="1" customHeight="1"/>
    <row r="507" ht="12.75" hidden="1" customHeight="1"/>
    <row r="508" ht="12.75" hidden="1" customHeight="1"/>
    <row r="509" ht="12.75" hidden="1" customHeight="1"/>
    <row r="510" ht="12.75" hidden="1" customHeight="1"/>
    <row r="511" ht="12.75" hidden="1" customHeight="1"/>
    <row r="512" ht="12.75" hidden="1" customHeight="1"/>
    <row r="513" ht="12.75" hidden="1" customHeight="1"/>
    <row r="514" ht="12.75" hidden="1" customHeight="1"/>
    <row r="515" ht="12.75" hidden="1" customHeight="1"/>
    <row r="516" ht="12.75" hidden="1" customHeight="1"/>
    <row r="517" ht="12.75" hidden="1" customHeight="1"/>
    <row r="518" ht="12.75" hidden="1" customHeight="1"/>
    <row r="519" ht="12.75" hidden="1" customHeight="1"/>
    <row r="520" ht="12.75" hidden="1" customHeight="1"/>
    <row r="521" ht="12.75" hidden="1" customHeight="1"/>
    <row r="522" ht="12.75" hidden="1" customHeight="1"/>
    <row r="523" ht="12.75" hidden="1" customHeight="1"/>
    <row r="524" ht="12.75" hidden="1" customHeight="1"/>
    <row r="525" ht="12.75" hidden="1" customHeight="1"/>
    <row r="526" ht="12.75" hidden="1" customHeight="1"/>
    <row r="527" ht="12.75" hidden="1" customHeight="1"/>
    <row r="528" ht="12.75" hidden="1" customHeight="1"/>
    <row r="529" ht="12.75" hidden="1" customHeight="1"/>
    <row r="530" ht="12.75" hidden="1" customHeight="1"/>
    <row r="531" ht="12.75" hidden="1" customHeight="1"/>
    <row r="532" ht="12.75" hidden="1" customHeight="1"/>
    <row r="533" ht="12.75" hidden="1" customHeight="1"/>
    <row r="534" ht="12.75" hidden="1" customHeight="1"/>
    <row r="535" ht="12.75" hidden="1" customHeight="1"/>
    <row r="536" ht="12.75" hidden="1" customHeight="1"/>
    <row r="537" ht="12.75" hidden="1" customHeight="1"/>
    <row r="538" ht="12.75" hidden="1" customHeight="1"/>
    <row r="539" ht="12.75" hidden="1" customHeight="1"/>
    <row r="540" ht="12.75" hidden="1" customHeight="1"/>
    <row r="541" ht="12.75" hidden="1" customHeight="1"/>
    <row r="542" ht="12.75" hidden="1" customHeight="1"/>
    <row r="543" ht="12.75" hidden="1" customHeight="1"/>
    <row r="544" ht="12.75" hidden="1" customHeight="1"/>
    <row r="545" ht="12.75" hidden="1" customHeight="1"/>
    <row r="546" ht="12.75" hidden="1" customHeight="1"/>
    <row r="547" ht="12.75" hidden="1" customHeight="1"/>
    <row r="548" ht="12.75" hidden="1" customHeight="1"/>
    <row r="549" ht="12.75" hidden="1" customHeight="1"/>
    <row r="550" ht="12.75" hidden="1" customHeight="1"/>
    <row r="551" ht="12.75" hidden="1" customHeight="1"/>
    <row r="552" ht="12.75" hidden="1" customHeight="1"/>
    <row r="553" ht="12.75" hidden="1" customHeight="1"/>
    <row r="554" ht="12.75" hidden="1" customHeight="1"/>
    <row r="555" ht="12.75" hidden="1" customHeight="1"/>
    <row r="556" ht="12.75" hidden="1" customHeight="1"/>
    <row r="557" ht="12.75" hidden="1" customHeight="1"/>
    <row r="558" ht="12.75" hidden="1" customHeight="1"/>
    <row r="559" ht="12.75" hidden="1" customHeight="1"/>
    <row r="560" ht="12.75" hidden="1" customHeight="1"/>
    <row r="561" ht="12.75" hidden="1" customHeight="1"/>
    <row r="562" ht="12.75" hidden="1" customHeight="1"/>
    <row r="563" ht="12.75" hidden="1" customHeight="1"/>
    <row r="564" ht="12.75" hidden="1" customHeight="1"/>
    <row r="565" ht="12.75" hidden="1" customHeight="1"/>
    <row r="566" ht="12.75" hidden="1" customHeight="1"/>
    <row r="567" ht="12.75" hidden="1" customHeight="1"/>
    <row r="568" ht="12.75" hidden="1" customHeight="1"/>
    <row r="569" ht="12.75" hidden="1" customHeight="1"/>
    <row r="570" ht="12.75" hidden="1" customHeight="1"/>
    <row r="571" ht="12.75" hidden="1" customHeight="1"/>
    <row r="572" ht="12.75" hidden="1" customHeight="1"/>
    <row r="573" ht="12.75" hidden="1" customHeight="1"/>
    <row r="574" ht="12.75" hidden="1" customHeight="1"/>
    <row r="575" ht="12.75" hidden="1" customHeight="1"/>
    <row r="576" ht="12.75" hidden="1" customHeight="1"/>
    <row r="577" ht="12.75" hidden="1" customHeight="1"/>
    <row r="578" ht="12.75" hidden="1" customHeight="1"/>
    <row r="579" ht="12.75" hidden="1" customHeight="1"/>
    <row r="580" ht="12.75" hidden="1" customHeight="1"/>
    <row r="581" ht="12.75" hidden="1" customHeight="1"/>
    <row r="582" ht="12.75" hidden="1" customHeight="1"/>
    <row r="583" ht="12.75" hidden="1" customHeight="1"/>
    <row r="584" ht="12.75" hidden="1" customHeight="1"/>
    <row r="585" ht="12.75" hidden="1" customHeight="1"/>
    <row r="586" ht="12.75" hidden="1" customHeight="1"/>
    <row r="587" ht="12.75" hidden="1" customHeight="1"/>
    <row r="588" ht="12.75" hidden="1" customHeight="1"/>
    <row r="589" ht="12.75" hidden="1" customHeight="1"/>
    <row r="590" ht="12.75" hidden="1" customHeight="1"/>
    <row r="591" ht="12.75" hidden="1" customHeight="1"/>
    <row r="592" ht="12.75" hidden="1" customHeight="1"/>
    <row r="593" ht="12.75" hidden="1" customHeight="1"/>
    <row r="594" ht="12.75" hidden="1" customHeight="1"/>
    <row r="595" ht="12.75" hidden="1" customHeight="1"/>
    <row r="596" ht="12.75" hidden="1" customHeight="1"/>
    <row r="597" ht="12.75" hidden="1" customHeight="1"/>
    <row r="598" ht="12.75" hidden="1" customHeight="1"/>
    <row r="599" ht="12.75" hidden="1" customHeight="1"/>
    <row r="600" ht="12.75" hidden="1" customHeight="1"/>
    <row r="601" ht="12.75" hidden="1" customHeight="1"/>
    <row r="602" ht="12.75" hidden="1" customHeight="1"/>
    <row r="603" ht="12.75" hidden="1" customHeight="1"/>
    <row r="604" ht="12.75" hidden="1" customHeight="1"/>
    <row r="605" ht="12.75" hidden="1" customHeight="1"/>
    <row r="606" ht="12.75" hidden="1" customHeight="1"/>
    <row r="607" ht="12.75" hidden="1" customHeight="1"/>
    <row r="608" ht="12.75" hidden="1" customHeight="1"/>
    <row r="609" ht="12.75" hidden="1" customHeight="1"/>
    <row r="610" ht="12.75" hidden="1" customHeight="1"/>
    <row r="611" ht="12.75" hidden="1" customHeight="1"/>
    <row r="612" ht="12.75" hidden="1" customHeight="1"/>
    <row r="613" ht="12.75" hidden="1" customHeight="1"/>
    <row r="614" ht="12.75" hidden="1" customHeight="1"/>
    <row r="615" ht="12.75" hidden="1" customHeight="1"/>
    <row r="616" ht="12.75" hidden="1" customHeight="1"/>
    <row r="617" ht="12.75" hidden="1" customHeight="1"/>
    <row r="618" ht="12.75" hidden="1" customHeight="1"/>
    <row r="619" ht="12.75" hidden="1" customHeight="1"/>
    <row r="620" ht="12.75" hidden="1" customHeight="1"/>
    <row r="621" ht="12.75" hidden="1" customHeight="1"/>
    <row r="622" ht="12.75" hidden="1" customHeight="1"/>
    <row r="623" ht="12.75" hidden="1" customHeight="1"/>
    <row r="624" ht="12.75" hidden="1" customHeight="1"/>
    <row r="625" ht="12.75" hidden="1" customHeight="1"/>
    <row r="626" ht="12.75" hidden="1" customHeight="1"/>
    <row r="627" ht="12.75" hidden="1" customHeight="1"/>
    <row r="628" ht="12.75" hidden="1" customHeight="1"/>
    <row r="629" ht="12.75" hidden="1" customHeight="1"/>
    <row r="630" ht="12.75" hidden="1" customHeight="1"/>
    <row r="631" ht="12.75" hidden="1" customHeight="1"/>
    <row r="632" ht="12.75" hidden="1" customHeight="1"/>
    <row r="633" ht="12.75" hidden="1" customHeight="1"/>
    <row r="634" ht="12.75" hidden="1" customHeight="1"/>
    <row r="635" ht="12.75" hidden="1" customHeight="1"/>
    <row r="636" ht="12.75" hidden="1" customHeight="1"/>
    <row r="637" ht="12.75" hidden="1" customHeight="1"/>
    <row r="638" ht="12.75" hidden="1" customHeight="1"/>
    <row r="639" ht="12.75" hidden="1" customHeight="1"/>
    <row r="640" ht="12.75" hidden="1" customHeight="1"/>
    <row r="641" ht="12.75" hidden="1" customHeight="1"/>
    <row r="642" ht="12.75" hidden="1" customHeight="1"/>
    <row r="643" ht="12.75" hidden="1" customHeight="1"/>
    <row r="644" ht="12.75" hidden="1" customHeight="1"/>
    <row r="645" ht="12.75" hidden="1" customHeight="1"/>
    <row r="646" ht="12.75" hidden="1" customHeight="1"/>
    <row r="647" ht="12.75" hidden="1" customHeight="1"/>
    <row r="648" ht="12.75" hidden="1" customHeight="1"/>
    <row r="649" ht="12.75" hidden="1" customHeight="1"/>
    <row r="650" ht="12.75" hidden="1" customHeight="1"/>
    <row r="651" ht="12.75" hidden="1" customHeight="1"/>
    <row r="652" ht="12.75" hidden="1" customHeight="1"/>
    <row r="653" ht="12.75" hidden="1" customHeight="1"/>
    <row r="654" ht="12.75" hidden="1" customHeight="1"/>
    <row r="655" ht="12.75" hidden="1" customHeight="1"/>
    <row r="656" ht="12.75" hidden="1" customHeight="1"/>
    <row r="657" ht="12.75" hidden="1" customHeight="1"/>
    <row r="658" ht="12.75" hidden="1" customHeight="1"/>
    <row r="659" ht="12.75" hidden="1" customHeight="1"/>
    <row r="660" ht="12.75" hidden="1" customHeight="1"/>
    <row r="661" ht="12.75" hidden="1" customHeight="1"/>
    <row r="662" ht="12.75" hidden="1" customHeight="1"/>
    <row r="663" ht="12.75" hidden="1" customHeight="1"/>
    <row r="664" ht="12.75" hidden="1" customHeight="1"/>
    <row r="665" ht="12.75" hidden="1" customHeight="1"/>
    <row r="666" ht="12.75" hidden="1" customHeight="1"/>
    <row r="667" ht="12.75" hidden="1" customHeight="1"/>
    <row r="668" ht="12.75" hidden="1" customHeight="1"/>
    <row r="669" ht="12.75" hidden="1" customHeight="1"/>
    <row r="670" ht="12.75" hidden="1" customHeight="1"/>
    <row r="671" ht="12.75" hidden="1" customHeight="1"/>
    <row r="672" ht="12.75" hidden="1" customHeight="1"/>
    <row r="673" ht="12.75" hidden="1" customHeight="1"/>
    <row r="674" ht="12.75" hidden="1" customHeight="1"/>
    <row r="675" ht="12.75" hidden="1" customHeight="1"/>
    <row r="676" ht="12.75" hidden="1" customHeight="1"/>
    <row r="677" ht="12.75" hidden="1" customHeight="1"/>
    <row r="678" ht="12.75" hidden="1" customHeight="1"/>
    <row r="679" ht="12.75" hidden="1" customHeight="1"/>
    <row r="680" ht="12.75" hidden="1" customHeight="1"/>
    <row r="681" ht="12.75" hidden="1" customHeight="1"/>
    <row r="682" ht="12.75" hidden="1" customHeight="1"/>
    <row r="683" ht="12.75" hidden="1" customHeight="1"/>
    <row r="684" ht="12.75" hidden="1" customHeight="1"/>
    <row r="685" ht="12.75" hidden="1" customHeight="1"/>
    <row r="686" ht="12.75" hidden="1" customHeight="1"/>
    <row r="687" ht="12.75" hidden="1" customHeight="1"/>
    <row r="688" ht="12.75" hidden="1" customHeight="1"/>
    <row r="689" ht="12.75" hidden="1" customHeight="1"/>
    <row r="690" ht="12.75" hidden="1" customHeight="1"/>
    <row r="691" ht="12.75" hidden="1" customHeight="1"/>
    <row r="692" ht="12.75" hidden="1" customHeight="1"/>
    <row r="693" ht="12.75" hidden="1" customHeight="1"/>
    <row r="694" ht="12.75" hidden="1" customHeight="1"/>
    <row r="695" ht="12.75" hidden="1" customHeight="1"/>
    <row r="696" ht="12.75" hidden="1" customHeight="1"/>
    <row r="697" ht="12.75" hidden="1" customHeight="1"/>
    <row r="698" ht="12.75" hidden="1" customHeight="1"/>
    <row r="699" ht="12.75" hidden="1" customHeight="1"/>
    <row r="700" ht="12.75" hidden="1" customHeight="1"/>
    <row r="701" ht="12.75" hidden="1" customHeight="1"/>
    <row r="702" ht="12.75" hidden="1" customHeight="1"/>
    <row r="703" ht="12.75" hidden="1" customHeight="1"/>
    <row r="704" ht="12.75" hidden="1" customHeight="1"/>
    <row r="705" ht="12.75" hidden="1" customHeight="1"/>
    <row r="706" ht="12.75" hidden="1" customHeight="1"/>
    <row r="707" ht="12.75" hidden="1" customHeight="1"/>
    <row r="708" ht="12.75" hidden="1" customHeight="1"/>
    <row r="709" ht="12.75" hidden="1" customHeight="1"/>
    <row r="710" ht="12.75" hidden="1" customHeight="1"/>
    <row r="711" ht="12.75" hidden="1" customHeight="1"/>
    <row r="712" ht="12.75" hidden="1" customHeight="1"/>
    <row r="713" ht="12.75" hidden="1" customHeight="1"/>
    <row r="714" ht="12.75" hidden="1" customHeight="1"/>
    <row r="715" ht="12.75" hidden="1" customHeight="1"/>
    <row r="716" ht="12.75" hidden="1" customHeight="1"/>
    <row r="717" ht="12.75" hidden="1" customHeight="1"/>
    <row r="718" ht="12.75" hidden="1" customHeight="1"/>
    <row r="719" ht="12.75" hidden="1" customHeight="1"/>
    <row r="720" ht="12.75" hidden="1" customHeight="1"/>
    <row r="721" ht="12.75" hidden="1" customHeight="1"/>
    <row r="722" ht="12.75" hidden="1" customHeight="1"/>
    <row r="723" ht="12.75" hidden="1" customHeight="1"/>
    <row r="724" ht="12.75" hidden="1" customHeight="1"/>
    <row r="725" ht="12.75" hidden="1" customHeight="1"/>
    <row r="726" ht="12.75" hidden="1" customHeight="1"/>
    <row r="727" ht="12.75" hidden="1" customHeight="1"/>
    <row r="728" ht="12.75" hidden="1" customHeight="1"/>
    <row r="729" ht="12.75" hidden="1" customHeight="1"/>
    <row r="730" ht="12.75" hidden="1" customHeight="1"/>
    <row r="731" ht="12.75" hidden="1" customHeight="1"/>
    <row r="732" ht="12.75" hidden="1" customHeight="1"/>
    <row r="733" ht="12.75" hidden="1" customHeight="1"/>
    <row r="734" ht="12.75" hidden="1" customHeight="1"/>
    <row r="735" ht="12.75" hidden="1" customHeight="1"/>
    <row r="736" ht="12.75" hidden="1" customHeight="1"/>
    <row r="737" ht="12.75" hidden="1" customHeight="1"/>
    <row r="738" ht="12.75" hidden="1" customHeight="1"/>
    <row r="739" ht="12.75" hidden="1" customHeight="1"/>
    <row r="740" ht="12.75" hidden="1" customHeight="1"/>
    <row r="741" ht="12.75" hidden="1" customHeight="1"/>
    <row r="742" ht="12.75" hidden="1" customHeight="1"/>
    <row r="743" ht="12.75" hidden="1" customHeight="1"/>
    <row r="744" ht="12.75" hidden="1" customHeight="1"/>
    <row r="745" ht="12.75" hidden="1" customHeight="1"/>
    <row r="746" ht="12.75" hidden="1" customHeight="1"/>
    <row r="747" ht="12.75" hidden="1" customHeight="1"/>
    <row r="748" ht="12.75" hidden="1" customHeight="1"/>
    <row r="749" ht="12.75" hidden="1" customHeight="1"/>
    <row r="750" ht="12.75" hidden="1" customHeight="1"/>
    <row r="751" ht="12.75" hidden="1" customHeight="1"/>
    <row r="752" ht="12.75" hidden="1" customHeight="1"/>
    <row r="753" ht="12.75" hidden="1" customHeight="1"/>
    <row r="754" ht="12.75" hidden="1" customHeight="1"/>
    <row r="755" ht="12.75" hidden="1" customHeight="1"/>
    <row r="756" ht="12.75" hidden="1" customHeight="1"/>
    <row r="757" ht="12.75" hidden="1" customHeight="1"/>
    <row r="758" ht="12.75" hidden="1" customHeight="1"/>
    <row r="759" ht="12.75" hidden="1" customHeight="1"/>
    <row r="760" ht="12.75" hidden="1" customHeight="1"/>
    <row r="761" ht="12.75" hidden="1" customHeight="1"/>
    <row r="762" ht="12.75" hidden="1" customHeight="1"/>
    <row r="763" ht="12.75" hidden="1" customHeight="1"/>
    <row r="764" ht="12.75" hidden="1" customHeight="1"/>
    <row r="765" ht="12.75" hidden="1" customHeight="1"/>
    <row r="766" ht="12.75" hidden="1" customHeight="1"/>
    <row r="767" ht="12.75" hidden="1" customHeight="1"/>
    <row r="768" ht="12.75" hidden="1" customHeight="1"/>
    <row r="769" ht="12.75" hidden="1" customHeight="1"/>
    <row r="770" ht="12.75" hidden="1" customHeight="1"/>
    <row r="771" ht="12.75" hidden="1" customHeight="1"/>
    <row r="772" ht="12.75" hidden="1" customHeight="1"/>
    <row r="773" ht="12.75" hidden="1" customHeight="1"/>
    <row r="774" ht="12.75" hidden="1" customHeight="1"/>
    <row r="775" ht="12.75" hidden="1" customHeight="1"/>
    <row r="776" ht="12.75" hidden="1" customHeight="1"/>
    <row r="777" ht="12.75" hidden="1" customHeight="1"/>
    <row r="778" ht="12.75" hidden="1" customHeight="1"/>
    <row r="779" ht="12.75" hidden="1" customHeight="1"/>
    <row r="780" ht="12.75" hidden="1" customHeight="1"/>
    <row r="781" ht="12.75" hidden="1" customHeight="1"/>
    <row r="782" ht="12.75" hidden="1" customHeight="1"/>
    <row r="783" ht="12.75" hidden="1" customHeight="1"/>
    <row r="784" ht="12.75" hidden="1" customHeight="1"/>
    <row r="785" ht="12.75" hidden="1" customHeight="1"/>
    <row r="786" ht="12.75" hidden="1" customHeight="1"/>
    <row r="787" ht="12.75" hidden="1" customHeight="1"/>
    <row r="788" ht="12.75" hidden="1" customHeight="1"/>
    <row r="789" ht="12.75" hidden="1" customHeight="1"/>
    <row r="790" ht="12.75" hidden="1" customHeight="1"/>
    <row r="791" ht="12.75" hidden="1" customHeight="1"/>
    <row r="792" ht="12.75" hidden="1" customHeight="1"/>
    <row r="793" ht="12.75" hidden="1" customHeight="1"/>
    <row r="794" ht="12.75" hidden="1" customHeight="1"/>
    <row r="795" ht="12.75" hidden="1" customHeight="1"/>
    <row r="796" ht="12.75" hidden="1" customHeight="1"/>
    <row r="797" ht="12.75" hidden="1" customHeight="1"/>
    <row r="798" ht="12.75" hidden="1" customHeight="1"/>
    <row r="799" ht="12.75" hidden="1" customHeight="1"/>
    <row r="800" ht="12.75" hidden="1" customHeight="1"/>
    <row r="801" ht="12.75" hidden="1" customHeight="1"/>
    <row r="802" ht="12.75" hidden="1" customHeight="1"/>
    <row r="803" ht="12.75" hidden="1" customHeight="1"/>
    <row r="804" ht="12.75" hidden="1" customHeight="1"/>
    <row r="805" ht="12.75" hidden="1" customHeight="1"/>
    <row r="806" ht="12.75" hidden="1" customHeight="1"/>
    <row r="807" ht="12.75" hidden="1" customHeight="1"/>
    <row r="808" ht="12.75" hidden="1" customHeight="1"/>
    <row r="809" ht="12.75" hidden="1" customHeight="1"/>
    <row r="810" ht="12.75" hidden="1" customHeight="1"/>
    <row r="811" ht="12.75" hidden="1" customHeight="1"/>
    <row r="812" ht="12.75" hidden="1" customHeight="1"/>
    <row r="813" ht="12.75" hidden="1" customHeight="1"/>
    <row r="814" ht="12.75" hidden="1" customHeight="1"/>
    <row r="815" ht="12.75" hidden="1" customHeight="1"/>
    <row r="816" ht="12.75" hidden="1" customHeight="1"/>
    <row r="817" ht="12.75" hidden="1" customHeight="1"/>
    <row r="818" ht="12.75" hidden="1" customHeight="1"/>
    <row r="819" ht="12.75" hidden="1" customHeight="1"/>
    <row r="820" ht="12.75" hidden="1" customHeight="1"/>
    <row r="821" ht="12.75" hidden="1" customHeight="1"/>
    <row r="822" ht="12.75" hidden="1" customHeight="1"/>
    <row r="823" ht="12.75" hidden="1" customHeight="1"/>
    <row r="824" ht="12.75" hidden="1" customHeight="1"/>
    <row r="825" ht="12.75" hidden="1" customHeight="1"/>
    <row r="826" ht="12.75" hidden="1" customHeight="1"/>
    <row r="827" ht="12.75" hidden="1" customHeight="1"/>
    <row r="828" ht="12.75" hidden="1" customHeight="1"/>
    <row r="829" ht="12.75" hidden="1" customHeight="1"/>
    <row r="830" ht="12.75" hidden="1" customHeight="1"/>
    <row r="831" ht="12.75" hidden="1" customHeight="1"/>
    <row r="832" ht="12.75" hidden="1" customHeight="1"/>
    <row r="833" ht="12.75" hidden="1" customHeight="1"/>
    <row r="834" ht="12.75" hidden="1" customHeight="1"/>
    <row r="835" ht="12.75" hidden="1" customHeight="1"/>
    <row r="836" ht="12.75" hidden="1" customHeight="1"/>
    <row r="837" ht="12.75" hidden="1" customHeight="1"/>
    <row r="838" ht="12.75" hidden="1" customHeight="1"/>
    <row r="839" ht="12.75" hidden="1" customHeight="1"/>
    <row r="840" ht="12.75" hidden="1" customHeight="1"/>
    <row r="841" ht="12.75" hidden="1" customHeight="1"/>
    <row r="842" ht="12.75" hidden="1" customHeight="1"/>
    <row r="843" ht="12.75" hidden="1" customHeight="1"/>
    <row r="844" ht="12.75" hidden="1" customHeight="1"/>
    <row r="845" ht="12.75" hidden="1" customHeight="1"/>
    <row r="846" ht="12.75" hidden="1" customHeight="1"/>
    <row r="847" ht="12.75" hidden="1" customHeight="1"/>
    <row r="848" ht="12.75" hidden="1" customHeight="1"/>
    <row r="849" ht="12.75" hidden="1" customHeight="1"/>
    <row r="850" ht="12.75" hidden="1" customHeight="1"/>
    <row r="851" ht="12.75" hidden="1" customHeight="1"/>
    <row r="852" ht="12.75" hidden="1" customHeight="1"/>
    <row r="853" ht="12.75" hidden="1" customHeight="1"/>
    <row r="854" ht="12.75" hidden="1" customHeight="1"/>
    <row r="855" ht="12.75" hidden="1" customHeight="1"/>
    <row r="856" ht="12.75" hidden="1" customHeight="1"/>
    <row r="857" ht="12.75" hidden="1" customHeight="1"/>
    <row r="858" ht="12.75" hidden="1" customHeight="1"/>
    <row r="859" ht="12.75" hidden="1" customHeight="1"/>
    <row r="860" ht="12.75" hidden="1" customHeight="1"/>
    <row r="861" ht="12.75" hidden="1" customHeight="1"/>
    <row r="862" ht="12.75" hidden="1" customHeight="1"/>
    <row r="863" ht="12.75" hidden="1" customHeight="1"/>
    <row r="864" ht="12.75" hidden="1" customHeight="1"/>
    <row r="865" ht="12.75" hidden="1" customHeight="1"/>
    <row r="866" ht="12.75" hidden="1" customHeight="1"/>
    <row r="867" ht="12.75" hidden="1" customHeight="1"/>
    <row r="868" ht="12.75" hidden="1" customHeight="1"/>
    <row r="869" ht="12.75" hidden="1" customHeight="1"/>
    <row r="870" ht="12.75" hidden="1" customHeight="1"/>
    <row r="871" ht="12.75" hidden="1" customHeight="1"/>
    <row r="872" ht="12.75" hidden="1" customHeight="1"/>
    <row r="873" ht="12.75" hidden="1" customHeight="1"/>
    <row r="874" ht="12.75" hidden="1" customHeight="1"/>
    <row r="875" ht="12.75" hidden="1" customHeight="1"/>
    <row r="876" ht="12.75" hidden="1" customHeight="1"/>
    <row r="877" ht="12.75" hidden="1" customHeight="1"/>
    <row r="878" ht="12.75" hidden="1" customHeight="1"/>
    <row r="879" ht="12.75" hidden="1" customHeight="1"/>
    <row r="880" ht="12.75" hidden="1" customHeight="1"/>
    <row r="881" ht="12.75" hidden="1" customHeight="1"/>
    <row r="882" ht="12.75" hidden="1" customHeight="1"/>
    <row r="883" ht="12.75" hidden="1" customHeight="1"/>
    <row r="884" ht="12.75" hidden="1" customHeight="1"/>
    <row r="885" ht="12.75" hidden="1" customHeight="1"/>
    <row r="886" ht="12.75" hidden="1" customHeight="1"/>
    <row r="887" ht="12.75" hidden="1" customHeight="1"/>
    <row r="888" ht="12.75" hidden="1" customHeight="1"/>
    <row r="889" ht="12.75" hidden="1" customHeight="1"/>
    <row r="890" ht="12.75" hidden="1" customHeight="1"/>
    <row r="891" ht="12.75" hidden="1" customHeight="1"/>
    <row r="892" ht="12.75" hidden="1" customHeight="1"/>
    <row r="893" ht="12.75" hidden="1" customHeight="1"/>
    <row r="894" ht="12.75" hidden="1" customHeight="1"/>
    <row r="895" ht="12.75" hidden="1" customHeight="1"/>
    <row r="896" ht="12.75" hidden="1" customHeight="1"/>
    <row r="897" ht="12.75" hidden="1" customHeight="1"/>
    <row r="898" ht="12.75" hidden="1" customHeight="1"/>
    <row r="899" ht="12.75" hidden="1" customHeight="1"/>
    <row r="900" ht="12.75" hidden="1" customHeight="1"/>
    <row r="901" ht="12.75" hidden="1" customHeight="1"/>
    <row r="902" ht="12.75" hidden="1" customHeight="1"/>
    <row r="903" ht="12.75" hidden="1" customHeight="1"/>
    <row r="904" ht="12.75" hidden="1" customHeight="1"/>
    <row r="905" ht="12.75" hidden="1" customHeight="1"/>
    <row r="906" ht="12.75" hidden="1" customHeight="1"/>
    <row r="907" ht="12.75" hidden="1" customHeight="1"/>
    <row r="908" ht="12.75" hidden="1" customHeight="1"/>
    <row r="909" ht="12.75" hidden="1" customHeight="1"/>
    <row r="910" ht="12.75" hidden="1" customHeight="1"/>
    <row r="911" ht="12.75" hidden="1" customHeight="1"/>
    <row r="912" ht="12.75" hidden="1" customHeight="1"/>
    <row r="913" ht="12.75" hidden="1" customHeight="1"/>
    <row r="914" ht="12.75" hidden="1" customHeight="1"/>
    <row r="915" ht="12.75" hidden="1" customHeight="1"/>
    <row r="916" ht="12.75" hidden="1" customHeight="1"/>
    <row r="917" ht="12.75" hidden="1" customHeight="1"/>
    <row r="918" ht="12.75" hidden="1" customHeight="1"/>
    <row r="919" ht="12.75" hidden="1" customHeight="1"/>
    <row r="920" ht="12.75" hidden="1" customHeight="1"/>
    <row r="921" ht="12.75" hidden="1" customHeight="1"/>
    <row r="922" ht="12.75" hidden="1" customHeight="1"/>
    <row r="923" ht="12.75" hidden="1" customHeight="1"/>
    <row r="924" ht="12.75" hidden="1" customHeight="1"/>
    <row r="925" ht="12.75" hidden="1" customHeight="1"/>
    <row r="926" ht="12.75" hidden="1" customHeight="1"/>
    <row r="927" ht="12.75" hidden="1" customHeight="1"/>
    <row r="928" ht="12.75" hidden="1" customHeight="1"/>
    <row r="929" ht="12.75" hidden="1" customHeight="1"/>
    <row r="930" ht="12.75" hidden="1" customHeight="1"/>
    <row r="931" ht="12.75" hidden="1" customHeight="1"/>
    <row r="932" ht="12.75" hidden="1" customHeight="1"/>
    <row r="933" ht="12.75" hidden="1" customHeight="1"/>
    <row r="934" ht="12.75" hidden="1" customHeight="1"/>
    <row r="935" ht="12.75" hidden="1" customHeight="1"/>
    <row r="936" ht="12.75" hidden="1" customHeight="1"/>
    <row r="937" ht="12.75" hidden="1" customHeight="1"/>
    <row r="938" ht="12.75" hidden="1" customHeight="1"/>
    <row r="939" ht="12.75" hidden="1" customHeight="1"/>
    <row r="940" ht="12.75" hidden="1" customHeight="1"/>
    <row r="941" ht="12.75" hidden="1" customHeight="1"/>
    <row r="942" ht="12.75" hidden="1" customHeight="1"/>
    <row r="943" ht="12.75" hidden="1" customHeight="1"/>
    <row r="944" ht="12.75" hidden="1" customHeight="1"/>
    <row r="945" ht="12.75" hidden="1" customHeight="1"/>
    <row r="946" ht="12.75" hidden="1" customHeight="1"/>
    <row r="947" ht="12.75" hidden="1" customHeight="1"/>
    <row r="948" ht="12.75" hidden="1" customHeight="1"/>
    <row r="949" ht="12.75" hidden="1" customHeight="1"/>
    <row r="950" ht="12.75" hidden="1" customHeight="1"/>
    <row r="951" ht="12.75" hidden="1" customHeight="1"/>
    <row r="952" ht="12.75" hidden="1" customHeight="1"/>
    <row r="953" ht="12.75" hidden="1" customHeight="1"/>
    <row r="954" ht="12.75" hidden="1" customHeight="1"/>
    <row r="955" ht="12.75" hidden="1" customHeight="1"/>
    <row r="956" ht="12.75" hidden="1" customHeight="1"/>
    <row r="957" ht="12.75" hidden="1" customHeight="1"/>
    <row r="958" ht="12.75" hidden="1" customHeight="1"/>
    <row r="959" ht="12.75" hidden="1" customHeight="1"/>
  </sheetData>
  <mergeCells count="1">
    <mergeCell ref="B16:T16"/>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sheetPr>
    <tabColor theme="8" tint="0.59999389629810485"/>
  </sheetPr>
  <dimension ref="A1:IV593"/>
  <sheetViews>
    <sheetView showGridLines="0" zoomScale="70" zoomScaleNormal="70" workbookViewId="0"/>
  </sheetViews>
  <sheetFormatPr defaultColWidth="0" defaultRowHeight="12.75" customHeight="1" zeroHeight="1"/>
  <cols>
    <col min="1" max="1" width="2.375" customWidth="1"/>
    <col min="2" max="2" width="3.125" customWidth="1"/>
    <col min="3" max="3" width="32.625" customWidth="1"/>
    <col min="4" max="4" width="9.25" customWidth="1"/>
    <col min="5" max="5" width="7.625" customWidth="1"/>
    <col min="6" max="6" width="1.75" customWidth="1"/>
    <col min="7" max="7" width="1.5" customWidth="1"/>
    <col min="8" max="21" width="10.625" customWidth="1"/>
    <col min="22" max="22" width="43.125" customWidth="1"/>
    <col min="23" max="30" width="10.625" hidden="1" customWidth="1"/>
  </cols>
  <sheetData>
    <row r="1" spans="1:30" s="94" customFormat="1">
      <c r="A1" s="3"/>
      <c r="B1" s="3"/>
      <c r="C1" s="3"/>
      <c r="D1" s="3"/>
      <c r="E1" s="3"/>
      <c r="F1" s="3"/>
      <c r="G1" s="3"/>
      <c r="H1" s="3"/>
      <c r="I1" s="3"/>
      <c r="J1" s="3"/>
      <c r="K1" s="3"/>
      <c r="L1" s="3"/>
      <c r="M1" s="3"/>
      <c r="N1" s="3"/>
      <c r="O1" s="3"/>
      <c r="P1" s="3"/>
      <c r="Q1" s="3"/>
      <c r="R1" s="3"/>
      <c r="S1" s="3"/>
      <c r="T1" s="3"/>
      <c r="U1" s="3"/>
      <c r="V1" s="3"/>
      <c r="W1" s="3"/>
      <c r="X1" s="32"/>
      <c r="Y1" s="32"/>
      <c r="Z1" s="32"/>
      <c r="AA1" s="32"/>
      <c r="AB1" s="32"/>
      <c r="AC1" s="32"/>
      <c r="AD1" s="32"/>
    </row>
    <row r="2" spans="1:30" s="94" customFormat="1">
      <c r="A2" s="3"/>
      <c r="B2" s="3"/>
      <c r="C2" s="3"/>
      <c r="D2" s="3"/>
      <c r="E2" s="3"/>
      <c r="F2" s="3"/>
      <c r="G2" s="3"/>
      <c r="H2" s="3"/>
      <c r="I2" s="3"/>
      <c r="J2" s="3"/>
      <c r="K2" s="3"/>
      <c r="L2" s="3"/>
      <c r="M2" s="3"/>
      <c r="N2" s="3"/>
      <c r="O2" s="3"/>
      <c r="P2" s="3"/>
      <c r="Q2" s="3"/>
      <c r="R2" s="3"/>
      <c r="S2" s="3"/>
      <c r="T2" s="3"/>
      <c r="U2" s="3"/>
      <c r="V2" s="3"/>
      <c r="W2" s="3"/>
      <c r="X2" s="32"/>
      <c r="Y2" s="32"/>
      <c r="Z2" s="32"/>
      <c r="AA2" s="32"/>
      <c r="AB2" s="32"/>
      <c r="AC2" s="32"/>
      <c r="AD2" s="32"/>
    </row>
    <row r="3" spans="1:30" s="94" customFormat="1" ht="19.5">
      <c r="A3" s="3"/>
      <c r="B3" s="3"/>
      <c r="C3" s="3"/>
      <c r="D3" s="4" t="s">
        <v>0</v>
      </c>
      <c r="E3" s="3"/>
      <c r="F3" s="3"/>
      <c r="G3" s="3"/>
      <c r="H3" s="3"/>
      <c r="I3" s="3"/>
      <c r="J3" s="3"/>
      <c r="K3" s="3"/>
      <c r="L3" s="3"/>
      <c r="M3" s="3"/>
      <c r="N3" s="3"/>
      <c r="O3" s="3"/>
      <c r="P3" s="3"/>
      <c r="Q3" s="3"/>
      <c r="R3" s="3"/>
      <c r="S3" s="3"/>
      <c r="T3" s="3"/>
      <c r="U3" s="3"/>
      <c r="V3" s="3"/>
      <c r="W3" s="3"/>
      <c r="X3" s="32"/>
      <c r="Y3" s="32"/>
      <c r="Z3" s="32"/>
      <c r="AA3" s="32"/>
      <c r="AB3" s="32"/>
      <c r="AC3" s="32"/>
      <c r="AD3" s="32"/>
    </row>
    <row r="4" spans="1:30" s="94" customFormat="1">
      <c r="A4" s="3"/>
      <c r="B4" s="3"/>
      <c r="C4" s="3"/>
      <c r="D4" s="3"/>
      <c r="E4" s="3"/>
      <c r="F4" s="3"/>
      <c r="G4" s="3"/>
      <c r="H4" s="3"/>
      <c r="I4" s="3"/>
      <c r="J4" s="3"/>
      <c r="K4" s="3"/>
      <c r="L4" s="3"/>
      <c r="M4" s="3"/>
      <c r="N4" s="3"/>
      <c r="O4" s="3"/>
      <c r="P4" s="3"/>
      <c r="Q4" s="3"/>
      <c r="R4" s="3"/>
      <c r="S4" s="3"/>
      <c r="T4" s="3"/>
      <c r="U4" s="3"/>
      <c r="V4" s="3"/>
      <c r="W4" s="3"/>
      <c r="X4" s="32"/>
      <c r="Y4" s="32"/>
      <c r="Z4" s="32"/>
      <c r="AA4" s="32"/>
      <c r="AB4" s="32"/>
      <c r="AC4" s="32"/>
      <c r="AD4" s="32"/>
    </row>
    <row r="5" spans="1:30" s="94" customFormat="1" ht="18">
      <c r="A5" s="3"/>
      <c r="B5" s="3"/>
      <c r="C5" s="3"/>
      <c r="D5" s="73" t="s">
        <v>459</v>
      </c>
      <c r="E5" s="3"/>
      <c r="F5" s="3"/>
      <c r="G5" s="3"/>
      <c r="H5" s="3"/>
      <c r="I5" s="3"/>
      <c r="J5" s="3"/>
      <c r="K5" s="3"/>
      <c r="L5" s="3"/>
      <c r="M5" s="3"/>
      <c r="N5" s="3"/>
      <c r="O5" s="3"/>
      <c r="P5" s="3"/>
      <c r="Q5" s="3"/>
      <c r="R5" s="3"/>
      <c r="S5" s="3"/>
      <c r="T5" s="3"/>
      <c r="U5" s="3"/>
      <c r="V5" s="3"/>
      <c r="W5" s="3"/>
      <c r="X5" s="32"/>
      <c r="Y5" s="32"/>
      <c r="Z5" s="32"/>
      <c r="AA5" s="32"/>
      <c r="AB5" s="32"/>
      <c r="AC5" s="32"/>
      <c r="AD5" s="32"/>
    </row>
    <row r="6" spans="1:30" s="94" customFormat="1" ht="18" customHeight="1">
      <c r="A6" s="3"/>
      <c r="B6" s="3"/>
      <c r="C6" s="3"/>
      <c r="D6" s="3"/>
      <c r="E6" s="3"/>
      <c r="F6" s="3"/>
      <c r="G6" s="3"/>
      <c r="H6" s="3"/>
      <c r="I6" s="3"/>
      <c r="J6" s="3"/>
      <c r="K6" s="3"/>
      <c r="L6" s="3"/>
      <c r="M6" s="3"/>
      <c r="N6" s="3"/>
      <c r="O6" s="3"/>
      <c r="P6" s="3"/>
      <c r="Q6" s="3"/>
      <c r="R6" s="3"/>
      <c r="S6" s="3"/>
      <c r="T6" s="3"/>
      <c r="U6" s="3"/>
      <c r="V6" s="3"/>
      <c r="W6" s="3"/>
      <c r="X6" s="32"/>
      <c r="Y6" s="32"/>
      <c r="Z6" s="32"/>
      <c r="AA6" s="32"/>
      <c r="AB6" s="32"/>
      <c r="AC6" s="32"/>
      <c r="AD6" s="32"/>
    </row>
    <row r="7" spans="1:30" s="94" customFormat="1"/>
    <row r="8" spans="1:30" s="94" customFormat="1">
      <c r="B8" s="25" t="s">
        <v>384</v>
      </c>
    </row>
    <row r="9" spans="1:30" s="94" customFormat="1">
      <c r="B9" s="25"/>
    </row>
    <row r="10" spans="1:30" s="94" customFormat="1">
      <c r="C10" s="22" t="s">
        <v>226</v>
      </c>
      <c r="D10" s="22"/>
      <c r="E10" s="22"/>
      <c r="F10" s="22"/>
      <c r="G10" s="22"/>
      <c r="H10" s="82">
        <f>'1'!H$10</f>
        <v>1</v>
      </c>
      <c r="I10" s="82">
        <f>'1'!I$10</f>
        <v>2</v>
      </c>
      <c r="J10" s="82">
        <f>'1'!J$10</f>
        <v>3</v>
      </c>
      <c r="K10" s="82">
        <f>'1'!K$10</f>
        <v>4</v>
      </c>
      <c r="L10" s="82">
        <f>'1'!L$10</f>
        <v>5</v>
      </c>
      <c r="M10" s="82">
        <f>'1'!M$10</f>
        <v>6</v>
      </c>
      <c r="N10" s="82">
        <f>'1'!N$10</f>
        <v>7</v>
      </c>
      <c r="O10" s="82">
        <f>'1'!O$10</f>
        <v>8</v>
      </c>
      <c r="P10" s="82">
        <f>'1'!P$10</f>
        <v>9</v>
      </c>
      <c r="Q10" s="82">
        <f>'1'!Q$10</f>
        <v>10</v>
      </c>
      <c r="R10" s="82">
        <f>'1'!R$10</f>
        <v>11</v>
      </c>
      <c r="S10" s="82">
        <f>'1'!S$10</f>
        <v>12</v>
      </c>
      <c r="T10" s="82">
        <f>'1'!T$10</f>
        <v>13</v>
      </c>
    </row>
    <row r="11" spans="1:30" s="94" customFormat="1"/>
    <row r="12" spans="1:30" s="94" customFormat="1">
      <c r="C12" s="94" t="s">
        <v>20</v>
      </c>
      <c r="H12" s="82">
        <f>'1'!H11</f>
        <v>2014</v>
      </c>
      <c r="I12" s="82">
        <f>'1'!I11</f>
        <v>2015</v>
      </c>
      <c r="J12" s="82">
        <f>'1'!J11</f>
        <v>2016</v>
      </c>
      <c r="K12" s="82">
        <f>'1'!K11</f>
        <v>2017</v>
      </c>
      <c r="L12" s="82">
        <f>'1'!L11</f>
        <v>2018</v>
      </c>
      <c r="M12" s="82">
        <f>'1'!M11</f>
        <v>2019</v>
      </c>
      <c r="N12" s="82">
        <f>'1'!N11</f>
        <v>2020</v>
      </c>
      <c r="O12" s="82">
        <f>'1'!O11</f>
        <v>2021</v>
      </c>
      <c r="P12" s="82">
        <f>'1'!P11</f>
        <v>2022</v>
      </c>
      <c r="Q12" s="82">
        <f>'1'!Q11</f>
        <v>2023</v>
      </c>
      <c r="R12" s="82">
        <f>'1'!R11</f>
        <v>2024</v>
      </c>
      <c r="S12" s="82">
        <f>'1'!S11</f>
        <v>2025</v>
      </c>
      <c r="T12" s="82">
        <f>'1'!T11</f>
        <v>2026</v>
      </c>
    </row>
    <row r="13" spans="1:30" s="94" customFormat="1"/>
    <row r="14" spans="1:30" s="94" customFormat="1">
      <c r="B14" s="25" t="s">
        <v>290</v>
      </c>
    </row>
    <row r="15" spans="1:30" s="94" customFormat="1">
      <c r="B15" s="25"/>
    </row>
    <row r="16" spans="1:30" s="94" customFormat="1" ht="53.25" customHeight="1">
      <c r="B16" s="233" t="s">
        <v>264</v>
      </c>
      <c r="C16" s="234"/>
      <c r="D16" s="234"/>
      <c r="E16" s="234"/>
      <c r="F16" s="234"/>
      <c r="G16" s="234"/>
      <c r="H16" s="234"/>
      <c r="I16" s="234"/>
      <c r="J16" s="234"/>
      <c r="K16" s="234"/>
      <c r="L16" s="234"/>
      <c r="M16" s="234"/>
      <c r="N16" s="234"/>
      <c r="O16" s="234"/>
      <c r="P16" s="234"/>
      <c r="Q16" s="234"/>
      <c r="R16" s="234"/>
      <c r="S16" s="234"/>
      <c r="T16" s="235"/>
    </row>
    <row r="17" spans="1:22" s="94" customFormat="1">
      <c r="A17" s="30"/>
      <c r="B17" s="77"/>
      <c r="C17" s="30"/>
      <c r="D17" s="30"/>
      <c r="E17" s="30"/>
      <c r="F17" s="30"/>
      <c r="G17" s="30"/>
      <c r="H17" s="30"/>
      <c r="I17" s="30"/>
      <c r="J17" s="30"/>
      <c r="K17" s="30"/>
      <c r="L17" s="30"/>
      <c r="M17" s="30"/>
      <c r="N17" s="30"/>
      <c r="O17" s="30"/>
      <c r="P17" s="30"/>
      <c r="Q17" s="30"/>
      <c r="R17" s="30"/>
      <c r="S17" s="30"/>
      <c r="T17" s="30"/>
      <c r="U17" s="30"/>
      <c r="V17" s="30"/>
    </row>
    <row r="18" spans="1:22" s="94" customFormat="1">
      <c r="B18" s="25"/>
    </row>
    <row r="19" spans="1:22" s="94" customFormat="1">
      <c r="A19" s="79"/>
      <c r="B19" s="80" t="s">
        <v>333</v>
      </c>
      <c r="D19" s="79"/>
      <c r="U19" s="79"/>
      <c r="V19" s="79"/>
    </row>
    <row r="20" spans="1:22" s="94" customFormat="1">
      <c r="A20" s="79"/>
      <c r="B20" s="79"/>
      <c r="C20" s="80"/>
      <c r="D20" s="79"/>
      <c r="E20" s="79"/>
      <c r="F20" s="79"/>
      <c r="G20" s="79"/>
      <c r="H20" s="79"/>
      <c r="I20" s="79"/>
      <c r="J20" s="79"/>
      <c r="K20" s="79"/>
      <c r="L20" s="79"/>
      <c r="M20" s="79"/>
      <c r="N20" s="79"/>
      <c r="O20" s="79"/>
      <c r="P20" s="79"/>
      <c r="Q20" s="79"/>
      <c r="R20" s="79"/>
      <c r="S20" s="79"/>
      <c r="T20" s="79"/>
      <c r="U20" s="79"/>
      <c r="V20" s="79"/>
    </row>
    <row r="21" spans="1:22" s="167" customFormat="1">
      <c r="A21" s="79"/>
      <c r="B21" s="79"/>
      <c r="C21" s="80" t="s">
        <v>219</v>
      </c>
      <c r="D21" s="79"/>
      <c r="E21" s="27" t="s">
        <v>27</v>
      </c>
      <c r="H21" s="118">
        <f t="shared" ref="H21:T21" si="0">SUM(H23,H130)</f>
        <v>0</v>
      </c>
      <c r="I21" s="118">
        <f t="shared" si="0"/>
        <v>0</v>
      </c>
      <c r="J21" s="118">
        <f t="shared" si="0"/>
        <v>0</v>
      </c>
      <c r="K21" s="118">
        <f t="shared" si="0"/>
        <v>0</v>
      </c>
      <c r="L21" s="118">
        <f t="shared" si="0"/>
        <v>0</v>
      </c>
      <c r="M21" s="118">
        <f t="shared" si="0"/>
        <v>0</v>
      </c>
      <c r="N21" s="118">
        <f t="shared" si="0"/>
        <v>0</v>
      </c>
      <c r="O21" s="118">
        <f t="shared" si="0"/>
        <v>0</v>
      </c>
      <c r="P21" s="118">
        <f t="shared" si="0"/>
        <v>0</v>
      </c>
      <c r="Q21" s="118">
        <f t="shared" si="0"/>
        <v>0</v>
      </c>
      <c r="R21" s="118">
        <f t="shared" si="0"/>
        <v>0</v>
      </c>
      <c r="S21" s="118">
        <f t="shared" si="0"/>
        <v>0</v>
      </c>
      <c r="T21" s="118">
        <f t="shared" si="0"/>
        <v>0</v>
      </c>
      <c r="U21" s="79"/>
      <c r="V21" s="79"/>
    </row>
    <row r="22" spans="1:22" s="167" customFormat="1">
      <c r="A22" s="79"/>
      <c r="B22" s="79"/>
      <c r="C22" s="80"/>
      <c r="D22" s="79"/>
      <c r="E22" s="79"/>
      <c r="F22" s="79"/>
      <c r="G22" s="79"/>
      <c r="H22" s="143"/>
      <c r="I22" s="143"/>
      <c r="J22" s="143"/>
      <c r="K22" s="143"/>
      <c r="L22" s="143"/>
      <c r="M22" s="143"/>
      <c r="N22" s="143"/>
      <c r="O22" s="143"/>
      <c r="P22" s="143"/>
      <c r="Q22" s="143"/>
      <c r="R22" s="143"/>
      <c r="S22" s="143"/>
      <c r="T22" s="143"/>
      <c r="U22" s="79"/>
      <c r="V22" s="79"/>
    </row>
    <row r="23" spans="1:22" s="167" customFormat="1">
      <c r="A23" s="79"/>
      <c r="B23" s="79"/>
      <c r="C23" s="80" t="s">
        <v>380</v>
      </c>
      <c r="D23" s="79"/>
      <c r="E23" s="27" t="s">
        <v>27</v>
      </c>
      <c r="F23" s="79"/>
      <c r="G23" s="79"/>
      <c r="H23" s="161">
        <f t="shared" ref="H23:T23" si="1">SUM(H25,H38,H51,H64,H77,H90,H103,H116)</f>
        <v>0</v>
      </c>
      <c r="I23" s="161">
        <f t="shared" si="1"/>
        <v>0</v>
      </c>
      <c r="J23" s="161">
        <f t="shared" si="1"/>
        <v>0</v>
      </c>
      <c r="K23" s="161">
        <f t="shared" si="1"/>
        <v>0</v>
      </c>
      <c r="L23" s="161">
        <f t="shared" si="1"/>
        <v>0</v>
      </c>
      <c r="M23" s="161">
        <f t="shared" si="1"/>
        <v>0</v>
      </c>
      <c r="N23" s="161">
        <f t="shared" si="1"/>
        <v>0</v>
      </c>
      <c r="O23" s="161">
        <f t="shared" si="1"/>
        <v>0</v>
      </c>
      <c r="P23" s="161">
        <f t="shared" si="1"/>
        <v>0</v>
      </c>
      <c r="Q23" s="161">
        <f t="shared" si="1"/>
        <v>0</v>
      </c>
      <c r="R23" s="161">
        <f t="shared" si="1"/>
        <v>0</v>
      </c>
      <c r="S23" s="161">
        <f t="shared" si="1"/>
        <v>0</v>
      </c>
      <c r="T23" s="161">
        <f t="shared" si="1"/>
        <v>0</v>
      </c>
      <c r="U23" s="79"/>
      <c r="V23" s="79"/>
    </row>
    <row r="24" spans="1:22" s="167" customFormat="1">
      <c r="A24" s="79"/>
      <c r="B24" s="79"/>
      <c r="C24" s="80"/>
      <c r="D24" s="79"/>
      <c r="E24" s="79"/>
      <c r="F24" s="79"/>
      <c r="G24" s="79"/>
      <c r="H24" s="143"/>
      <c r="I24" s="143"/>
      <c r="J24" s="143"/>
      <c r="K24" s="143"/>
      <c r="L24" s="143"/>
      <c r="M24" s="143"/>
      <c r="N24" s="143"/>
      <c r="O24" s="143"/>
      <c r="P24" s="143"/>
      <c r="Q24" s="143"/>
      <c r="R24" s="143"/>
      <c r="S24" s="143"/>
      <c r="T24" s="143"/>
      <c r="U24" s="79"/>
      <c r="V24" s="79"/>
    </row>
    <row r="25" spans="1:22" s="167" customFormat="1">
      <c r="C25" s="167" t="s">
        <v>21</v>
      </c>
      <c r="D25" s="27"/>
      <c r="E25" s="27" t="s">
        <v>27</v>
      </c>
      <c r="H25" s="118">
        <f t="shared" ref="H25:T25" si="2">SUM(H26:H37)</f>
        <v>0</v>
      </c>
      <c r="I25" s="118">
        <f t="shared" si="2"/>
        <v>0</v>
      </c>
      <c r="J25" s="118">
        <f t="shared" si="2"/>
        <v>0</v>
      </c>
      <c r="K25" s="118">
        <f t="shared" si="2"/>
        <v>0</v>
      </c>
      <c r="L25" s="118">
        <f t="shared" si="2"/>
        <v>0</v>
      </c>
      <c r="M25" s="118">
        <f t="shared" si="2"/>
        <v>0</v>
      </c>
      <c r="N25" s="118">
        <f t="shared" si="2"/>
        <v>0</v>
      </c>
      <c r="O25" s="118">
        <f t="shared" si="2"/>
        <v>0</v>
      </c>
      <c r="P25" s="118">
        <f t="shared" si="2"/>
        <v>0</v>
      </c>
      <c r="Q25" s="118">
        <f t="shared" si="2"/>
        <v>0</v>
      </c>
      <c r="R25" s="118">
        <f t="shared" si="2"/>
        <v>0</v>
      </c>
      <c r="S25" s="118">
        <f t="shared" si="2"/>
        <v>0</v>
      </c>
      <c r="T25" s="118">
        <f t="shared" si="2"/>
        <v>0</v>
      </c>
    </row>
    <row r="26" spans="1:22" s="167" customFormat="1">
      <c r="C26" s="113" t="s">
        <v>385</v>
      </c>
      <c r="D26" s="27"/>
      <c r="E26" s="27" t="s">
        <v>27</v>
      </c>
      <c r="H26" s="119"/>
      <c r="I26" s="149"/>
      <c r="J26" s="149"/>
      <c r="K26" s="149"/>
      <c r="L26" s="149"/>
      <c r="M26" s="149"/>
      <c r="N26" s="149"/>
      <c r="O26" s="149"/>
      <c r="P26" s="149"/>
      <c r="Q26" s="149"/>
      <c r="R26" s="149"/>
      <c r="S26" s="149"/>
      <c r="T26" s="149"/>
    </row>
    <row r="27" spans="1:22" s="167" customFormat="1">
      <c r="C27" s="113" t="s">
        <v>386</v>
      </c>
      <c r="D27" s="27"/>
      <c r="E27" s="27" t="s">
        <v>27</v>
      </c>
      <c r="H27" s="119"/>
      <c r="I27" s="149"/>
      <c r="J27" s="149"/>
      <c r="K27" s="149"/>
      <c r="L27" s="149"/>
      <c r="M27" s="149"/>
      <c r="N27" s="149"/>
      <c r="O27" s="149"/>
      <c r="P27" s="149"/>
      <c r="Q27" s="149"/>
      <c r="R27" s="149"/>
      <c r="S27" s="149"/>
      <c r="T27" s="149"/>
    </row>
    <row r="28" spans="1:22" s="167" customFormat="1">
      <c r="C28" s="113" t="s">
        <v>390</v>
      </c>
      <c r="D28" s="27"/>
      <c r="E28" s="27" t="s">
        <v>27</v>
      </c>
      <c r="H28" s="119"/>
      <c r="I28" s="149"/>
      <c r="J28" s="149"/>
      <c r="K28" s="149"/>
      <c r="L28" s="149"/>
      <c r="M28" s="149"/>
      <c r="N28" s="149"/>
      <c r="O28" s="149"/>
      <c r="P28" s="149"/>
      <c r="Q28" s="149"/>
      <c r="R28" s="149"/>
      <c r="S28" s="149"/>
      <c r="T28" s="149"/>
    </row>
    <row r="29" spans="1:22" s="167" customFormat="1">
      <c r="C29" s="113" t="s">
        <v>387</v>
      </c>
      <c r="D29" s="27"/>
      <c r="E29" s="27" t="s">
        <v>27</v>
      </c>
      <c r="H29" s="119"/>
      <c r="I29" s="149"/>
      <c r="J29" s="149"/>
      <c r="K29" s="149"/>
      <c r="L29" s="149"/>
      <c r="M29" s="149"/>
      <c r="N29" s="149"/>
      <c r="O29" s="149"/>
      <c r="P29" s="149"/>
      <c r="Q29" s="149"/>
      <c r="R29" s="149"/>
      <c r="S29" s="149"/>
      <c r="T29" s="149"/>
    </row>
    <row r="30" spans="1:22" s="167" customFormat="1">
      <c r="C30" s="113" t="s">
        <v>388</v>
      </c>
      <c r="D30" s="27"/>
      <c r="E30" s="27" t="s">
        <v>27</v>
      </c>
      <c r="H30" s="119"/>
      <c r="I30" s="149"/>
      <c r="J30" s="149"/>
      <c r="K30" s="149"/>
      <c r="L30" s="149"/>
      <c r="M30" s="149"/>
      <c r="N30" s="149"/>
      <c r="O30" s="149"/>
      <c r="P30" s="149"/>
      <c r="Q30" s="149"/>
      <c r="R30" s="149"/>
      <c r="S30" s="149"/>
      <c r="T30" s="149"/>
    </row>
    <row r="31" spans="1:22" s="167" customFormat="1">
      <c r="C31" s="113" t="s">
        <v>389</v>
      </c>
      <c r="D31" s="27"/>
      <c r="E31" s="27" t="s">
        <v>27</v>
      </c>
      <c r="H31" s="119"/>
      <c r="I31" s="149"/>
      <c r="J31" s="149"/>
      <c r="K31" s="149"/>
      <c r="L31" s="149"/>
      <c r="M31" s="149"/>
      <c r="N31" s="149"/>
      <c r="O31" s="149"/>
      <c r="P31" s="149"/>
      <c r="Q31" s="149"/>
      <c r="R31" s="149"/>
      <c r="S31" s="149"/>
      <c r="T31" s="149"/>
    </row>
    <row r="32" spans="1:22" s="167" customFormat="1">
      <c r="C32" s="113" t="s">
        <v>391</v>
      </c>
      <c r="D32" s="27"/>
      <c r="E32" s="27" t="s">
        <v>27</v>
      </c>
      <c r="H32" s="119"/>
      <c r="I32" s="149"/>
      <c r="J32" s="149"/>
      <c r="K32" s="149"/>
      <c r="L32" s="149"/>
      <c r="M32" s="149"/>
      <c r="N32" s="149"/>
      <c r="O32" s="149"/>
      <c r="P32" s="149"/>
      <c r="Q32" s="149"/>
      <c r="R32" s="149"/>
      <c r="S32" s="149"/>
      <c r="T32" s="149"/>
    </row>
    <row r="33" spans="3:21" s="167" customFormat="1">
      <c r="C33" s="113" t="s">
        <v>392</v>
      </c>
      <c r="D33" s="27"/>
      <c r="E33" s="27" t="s">
        <v>27</v>
      </c>
      <c r="H33" s="119"/>
      <c r="I33" s="149"/>
      <c r="J33" s="149"/>
      <c r="K33" s="149"/>
      <c r="L33" s="149"/>
      <c r="M33" s="149"/>
      <c r="N33" s="149"/>
      <c r="O33" s="149"/>
      <c r="P33" s="149"/>
      <c r="Q33" s="149"/>
      <c r="R33" s="149"/>
      <c r="S33" s="149"/>
      <c r="T33" s="149"/>
    </row>
    <row r="34" spans="3:21" s="167" customFormat="1">
      <c r="C34" s="113" t="s">
        <v>393</v>
      </c>
      <c r="D34" s="27"/>
      <c r="E34" s="27" t="s">
        <v>27</v>
      </c>
      <c r="H34" s="119"/>
      <c r="I34" s="149"/>
      <c r="J34" s="149"/>
      <c r="K34" s="149"/>
      <c r="L34" s="149"/>
      <c r="M34" s="149"/>
      <c r="N34" s="149"/>
      <c r="O34" s="149"/>
      <c r="P34" s="149"/>
      <c r="Q34" s="149"/>
      <c r="R34" s="149"/>
      <c r="S34" s="149"/>
      <c r="T34" s="149"/>
    </row>
    <row r="35" spans="3:21" s="167" customFormat="1">
      <c r="C35" s="42" t="s">
        <v>395</v>
      </c>
      <c r="D35" s="27"/>
      <c r="E35" s="27" t="s">
        <v>27</v>
      </c>
      <c r="H35" s="119"/>
      <c r="I35" s="149"/>
      <c r="J35" s="149"/>
      <c r="K35" s="149"/>
      <c r="L35" s="149"/>
      <c r="M35" s="149"/>
      <c r="N35" s="149"/>
      <c r="O35" s="149"/>
      <c r="P35" s="149"/>
      <c r="Q35" s="149"/>
      <c r="R35" s="149"/>
      <c r="S35" s="149"/>
      <c r="T35" s="149"/>
    </row>
    <row r="36" spans="3:21" s="167" customFormat="1">
      <c r="C36" s="42" t="s">
        <v>395</v>
      </c>
      <c r="D36" s="27"/>
      <c r="E36" s="27" t="s">
        <v>27</v>
      </c>
      <c r="H36" s="119"/>
      <c r="I36" s="149"/>
      <c r="J36" s="149"/>
      <c r="K36" s="149"/>
      <c r="L36" s="149"/>
      <c r="M36" s="149"/>
      <c r="N36" s="149"/>
      <c r="O36" s="149"/>
      <c r="P36" s="149"/>
      <c r="Q36" s="149"/>
      <c r="R36" s="149"/>
      <c r="S36" s="149"/>
      <c r="T36" s="149"/>
    </row>
    <row r="37" spans="3:21" s="167" customFormat="1">
      <c r="C37" s="42" t="s">
        <v>395</v>
      </c>
      <c r="D37" s="27"/>
      <c r="E37" s="27" t="s">
        <v>27</v>
      </c>
      <c r="H37" s="119"/>
      <c r="I37" s="149"/>
      <c r="J37" s="149"/>
      <c r="K37" s="149"/>
      <c r="L37" s="149"/>
      <c r="M37" s="149"/>
      <c r="N37" s="149"/>
      <c r="O37" s="149"/>
      <c r="P37" s="149"/>
      <c r="Q37" s="149"/>
      <c r="R37" s="149"/>
      <c r="S37" s="149"/>
      <c r="T37" s="149"/>
    </row>
    <row r="38" spans="3:21" s="167" customFormat="1">
      <c r="C38" s="167" t="s">
        <v>22</v>
      </c>
      <c r="D38" s="27"/>
      <c r="E38" s="27" t="s">
        <v>27</v>
      </c>
      <c r="H38" s="118">
        <f t="shared" ref="H38:T38" si="3">SUM(H39:H50)</f>
        <v>0</v>
      </c>
      <c r="I38" s="118">
        <f t="shared" si="3"/>
        <v>0</v>
      </c>
      <c r="J38" s="118">
        <f t="shared" si="3"/>
        <v>0</v>
      </c>
      <c r="K38" s="118">
        <f t="shared" si="3"/>
        <v>0</v>
      </c>
      <c r="L38" s="118">
        <f t="shared" si="3"/>
        <v>0</v>
      </c>
      <c r="M38" s="118">
        <f t="shared" si="3"/>
        <v>0</v>
      </c>
      <c r="N38" s="118">
        <f t="shared" si="3"/>
        <v>0</v>
      </c>
      <c r="O38" s="118">
        <f t="shared" si="3"/>
        <v>0</v>
      </c>
      <c r="P38" s="118">
        <f t="shared" si="3"/>
        <v>0</v>
      </c>
      <c r="Q38" s="118">
        <f t="shared" si="3"/>
        <v>0</v>
      </c>
      <c r="R38" s="118">
        <f t="shared" si="3"/>
        <v>0</v>
      </c>
      <c r="S38" s="118">
        <f t="shared" si="3"/>
        <v>0</v>
      </c>
      <c r="T38" s="118">
        <f t="shared" si="3"/>
        <v>0</v>
      </c>
    </row>
    <row r="39" spans="3:21" s="167" customFormat="1">
      <c r="C39" s="113" t="s">
        <v>385</v>
      </c>
      <c r="D39" s="27"/>
      <c r="E39" s="27" t="s">
        <v>27</v>
      </c>
      <c r="H39" s="119"/>
      <c r="I39" s="149"/>
      <c r="J39" s="149"/>
      <c r="K39" s="149"/>
      <c r="L39" s="149"/>
      <c r="M39" s="149"/>
      <c r="N39" s="149"/>
      <c r="O39" s="149"/>
      <c r="P39" s="149"/>
      <c r="Q39" s="149"/>
      <c r="R39" s="149"/>
      <c r="S39" s="149"/>
      <c r="T39" s="149"/>
    </row>
    <row r="40" spans="3:21" s="167" customFormat="1">
      <c r="C40" s="113" t="s">
        <v>386</v>
      </c>
      <c r="D40" s="27"/>
      <c r="E40" s="27" t="s">
        <v>27</v>
      </c>
      <c r="H40" s="119"/>
      <c r="I40" s="149"/>
      <c r="J40" s="149"/>
      <c r="K40" s="149"/>
      <c r="L40" s="149"/>
      <c r="M40" s="149"/>
      <c r="N40" s="149"/>
      <c r="O40" s="149"/>
      <c r="P40" s="149"/>
      <c r="Q40" s="149"/>
      <c r="R40" s="149"/>
      <c r="S40" s="149"/>
      <c r="T40" s="149"/>
    </row>
    <row r="41" spans="3:21" s="167" customFormat="1">
      <c r="C41" s="113" t="s">
        <v>390</v>
      </c>
      <c r="D41" s="27"/>
      <c r="E41" s="27" t="s">
        <v>27</v>
      </c>
      <c r="H41" s="119"/>
      <c r="I41" s="149"/>
      <c r="J41" s="149"/>
      <c r="K41" s="149"/>
      <c r="L41" s="149"/>
      <c r="M41" s="149"/>
      <c r="N41" s="149"/>
      <c r="O41" s="149"/>
      <c r="P41" s="149"/>
      <c r="Q41" s="149"/>
      <c r="R41" s="149"/>
      <c r="S41" s="149"/>
      <c r="T41" s="149"/>
    </row>
    <row r="42" spans="3:21" s="167" customFormat="1">
      <c r="C42" s="113" t="s">
        <v>387</v>
      </c>
      <c r="D42" s="27"/>
      <c r="E42" s="27" t="s">
        <v>27</v>
      </c>
      <c r="H42" s="119"/>
      <c r="I42" s="149"/>
      <c r="J42" s="149"/>
      <c r="K42" s="149"/>
      <c r="L42" s="149"/>
      <c r="M42" s="149"/>
      <c r="N42" s="149"/>
      <c r="O42" s="149"/>
      <c r="P42" s="149"/>
      <c r="Q42" s="149"/>
      <c r="R42" s="149"/>
      <c r="S42" s="149"/>
      <c r="T42" s="149"/>
    </row>
    <row r="43" spans="3:21" s="167" customFormat="1">
      <c r="C43" s="113" t="s">
        <v>388</v>
      </c>
      <c r="D43" s="27"/>
      <c r="E43" s="27" t="s">
        <v>27</v>
      </c>
      <c r="H43" s="119"/>
      <c r="I43" s="149"/>
      <c r="J43" s="149"/>
      <c r="K43" s="149"/>
      <c r="L43" s="149"/>
      <c r="M43" s="149"/>
      <c r="N43" s="149"/>
      <c r="O43" s="149"/>
      <c r="P43" s="149"/>
      <c r="Q43" s="149"/>
      <c r="R43" s="149"/>
      <c r="S43" s="149"/>
      <c r="T43" s="149"/>
    </row>
    <row r="44" spans="3:21" s="167" customFormat="1">
      <c r="C44" s="113" t="s">
        <v>389</v>
      </c>
      <c r="D44" s="27"/>
      <c r="E44" s="27" t="s">
        <v>27</v>
      </c>
      <c r="H44" s="119"/>
      <c r="I44" s="149"/>
      <c r="J44" s="149"/>
      <c r="K44" s="149"/>
      <c r="L44" s="149"/>
      <c r="M44" s="149"/>
      <c r="N44" s="149"/>
      <c r="O44" s="149"/>
      <c r="P44" s="149"/>
      <c r="Q44" s="149"/>
      <c r="R44" s="149"/>
      <c r="S44" s="149"/>
      <c r="T44" s="149"/>
    </row>
    <row r="45" spans="3:21" s="167" customFormat="1">
      <c r="C45" s="113" t="s">
        <v>391</v>
      </c>
      <c r="D45" s="27"/>
      <c r="E45" s="27" t="s">
        <v>27</v>
      </c>
      <c r="H45" s="119"/>
      <c r="I45" s="149"/>
      <c r="J45" s="149"/>
      <c r="K45" s="149"/>
      <c r="L45" s="149"/>
      <c r="M45" s="149"/>
      <c r="N45" s="149"/>
      <c r="O45" s="149"/>
      <c r="P45" s="149"/>
      <c r="Q45" s="149"/>
      <c r="R45" s="149"/>
      <c r="S45" s="149"/>
      <c r="T45" s="149"/>
    </row>
    <row r="46" spans="3:21" s="167" customFormat="1">
      <c r="C46" s="113" t="s">
        <v>392</v>
      </c>
      <c r="D46" s="27"/>
      <c r="E46" s="27" t="s">
        <v>27</v>
      </c>
      <c r="H46" s="119"/>
      <c r="I46" s="149"/>
      <c r="J46" s="149"/>
      <c r="K46" s="149"/>
      <c r="L46" s="149"/>
      <c r="M46" s="149"/>
      <c r="N46" s="149"/>
      <c r="O46" s="149"/>
      <c r="P46" s="149"/>
      <c r="Q46" s="149"/>
      <c r="R46" s="149"/>
      <c r="S46" s="149"/>
      <c r="T46" s="149"/>
    </row>
    <row r="47" spans="3:21" s="167" customFormat="1">
      <c r="C47" s="113" t="s">
        <v>393</v>
      </c>
      <c r="D47" s="27"/>
      <c r="E47" s="27" t="s">
        <v>27</v>
      </c>
      <c r="H47" s="119"/>
      <c r="I47" s="149"/>
      <c r="J47" s="149"/>
      <c r="K47" s="149"/>
      <c r="L47" s="149"/>
      <c r="M47" s="149"/>
      <c r="N47" s="149"/>
      <c r="O47" s="149"/>
      <c r="P47" s="149"/>
      <c r="Q47" s="149"/>
      <c r="R47" s="149"/>
      <c r="S47" s="149"/>
      <c r="T47" s="149"/>
      <c r="U47" s="27"/>
    </row>
    <row r="48" spans="3:21" s="167" customFormat="1">
      <c r="C48" s="42" t="s">
        <v>395</v>
      </c>
      <c r="D48" s="27"/>
      <c r="E48" s="27" t="s">
        <v>27</v>
      </c>
      <c r="H48" s="119"/>
      <c r="I48" s="149"/>
      <c r="J48" s="149"/>
      <c r="K48" s="149"/>
      <c r="L48" s="149"/>
      <c r="M48" s="149"/>
      <c r="N48" s="149"/>
      <c r="O48" s="149"/>
      <c r="P48" s="149"/>
      <c r="Q48" s="149"/>
      <c r="R48" s="149"/>
      <c r="S48" s="149"/>
      <c r="T48" s="149"/>
      <c r="U48" s="27"/>
    </row>
    <row r="49" spans="3:21" s="167" customFormat="1">
      <c r="C49" s="42" t="s">
        <v>395</v>
      </c>
      <c r="D49" s="27"/>
      <c r="E49" s="27" t="s">
        <v>27</v>
      </c>
      <c r="H49" s="119"/>
      <c r="I49" s="149"/>
      <c r="J49" s="149"/>
      <c r="K49" s="149"/>
      <c r="L49" s="149"/>
      <c r="M49" s="149"/>
      <c r="N49" s="149"/>
      <c r="O49" s="149"/>
      <c r="P49" s="149"/>
      <c r="Q49" s="149"/>
      <c r="R49" s="149"/>
      <c r="S49" s="149"/>
      <c r="T49" s="149"/>
      <c r="U49" s="27"/>
    </row>
    <row r="50" spans="3:21" s="167" customFormat="1">
      <c r="C50" s="42" t="s">
        <v>395</v>
      </c>
      <c r="D50" s="27"/>
      <c r="E50" s="27" t="s">
        <v>27</v>
      </c>
      <c r="H50" s="119"/>
      <c r="I50" s="149"/>
      <c r="J50" s="149"/>
      <c r="K50" s="149"/>
      <c r="L50" s="149"/>
      <c r="M50" s="149"/>
      <c r="N50" s="149"/>
      <c r="O50" s="149"/>
      <c r="P50" s="149"/>
      <c r="Q50" s="149"/>
      <c r="R50" s="149"/>
      <c r="S50" s="149"/>
      <c r="T50" s="149"/>
      <c r="U50" s="27"/>
    </row>
    <row r="51" spans="3:21" s="167" customFormat="1">
      <c r="C51" s="167" t="s">
        <v>348</v>
      </c>
      <c r="D51" s="27"/>
      <c r="E51" s="27" t="s">
        <v>27</v>
      </c>
      <c r="H51" s="118">
        <f t="shared" ref="H51:T51" si="4">SUM(H52:H63)</f>
        <v>0</v>
      </c>
      <c r="I51" s="118">
        <f t="shared" si="4"/>
        <v>0</v>
      </c>
      <c r="J51" s="118">
        <f t="shared" si="4"/>
        <v>0</v>
      </c>
      <c r="K51" s="118">
        <f t="shared" si="4"/>
        <v>0</v>
      </c>
      <c r="L51" s="118">
        <f t="shared" si="4"/>
        <v>0</v>
      </c>
      <c r="M51" s="118">
        <f t="shared" si="4"/>
        <v>0</v>
      </c>
      <c r="N51" s="118">
        <f t="shared" si="4"/>
        <v>0</v>
      </c>
      <c r="O51" s="118">
        <f t="shared" si="4"/>
        <v>0</v>
      </c>
      <c r="P51" s="118">
        <f t="shared" si="4"/>
        <v>0</v>
      </c>
      <c r="Q51" s="118">
        <f t="shared" si="4"/>
        <v>0</v>
      </c>
      <c r="R51" s="118">
        <f t="shared" si="4"/>
        <v>0</v>
      </c>
      <c r="S51" s="118">
        <f t="shared" si="4"/>
        <v>0</v>
      </c>
      <c r="T51" s="118">
        <f t="shared" si="4"/>
        <v>0</v>
      </c>
    </row>
    <row r="52" spans="3:21" s="167" customFormat="1">
      <c r="C52" s="113" t="s">
        <v>385</v>
      </c>
      <c r="D52" s="27"/>
      <c r="E52" s="27" t="s">
        <v>27</v>
      </c>
      <c r="H52" s="119"/>
      <c r="I52" s="149"/>
      <c r="J52" s="149"/>
      <c r="K52" s="149"/>
      <c r="L52" s="149"/>
      <c r="M52" s="149"/>
      <c r="N52" s="149"/>
      <c r="O52" s="149"/>
      <c r="P52" s="149"/>
      <c r="Q52" s="149"/>
      <c r="R52" s="149"/>
      <c r="S52" s="149"/>
      <c r="T52" s="149"/>
    </row>
    <row r="53" spans="3:21" s="167" customFormat="1">
      <c r="C53" s="113" t="s">
        <v>386</v>
      </c>
      <c r="D53" s="27"/>
      <c r="E53" s="27" t="s">
        <v>27</v>
      </c>
      <c r="H53" s="119"/>
      <c r="I53" s="149"/>
      <c r="J53" s="149"/>
      <c r="K53" s="149"/>
      <c r="L53" s="149"/>
      <c r="M53" s="149"/>
      <c r="N53" s="149"/>
      <c r="O53" s="149"/>
      <c r="P53" s="149"/>
      <c r="Q53" s="149"/>
      <c r="R53" s="149"/>
      <c r="S53" s="149"/>
      <c r="T53" s="149"/>
    </row>
    <row r="54" spans="3:21" s="167" customFormat="1">
      <c r="C54" s="113" t="s">
        <v>390</v>
      </c>
      <c r="D54" s="27"/>
      <c r="E54" s="27" t="s">
        <v>27</v>
      </c>
      <c r="H54" s="119"/>
      <c r="I54" s="149"/>
      <c r="J54" s="149"/>
      <c r="K54" s="149"/>
      <c r="L54" s="149"/>
      <c r="M54" s="149"/>
      <c r="N54" s="149"/>
      <c r="O54" s="149"/>
      <c r="P54" s="149"/>
      <c r="Q54" s="149"/>
      <c r="R54" s="149"/>
      <c r="S54" s="149"/>
      <c r="T54" s="149"/>
    </row>
    <row r="55" spans="3:21" s="167" customFormat="1">
      <c r="C55" s="113" t="s">
        <v>387</v>
      </c>
      <c r="D55" s="27"/>
      <c r="E55" s="27" t="s">
        <v>27</v>
      </c>
      <c r="H55" s="119"/>
      <c r="I55" s="149"/>
      <c r="J55" s="149"/>
      <c r="K55" s="149"/>
      <c r="L55" s="149"/>
      <c r="M55" s="149"/>
      <c r="N55" s="149"/>
      <c r="O55" s="149"/>
      <c r="P55" s="149"/>
      <c r="Q55" s="149"/>
      <c r="R55" s="149"/>
      <c r="S55" s="149"/>
      <c r="T55" s="149"/>
    </row>
    <row r="56" spans="3:21" s="167" customFormat="1">
      <c r="C56" s="113" t="s">
        <v>388</v>
      </c>
      <c r="D56" s="27"/>
      <c r="E56" s="27" t="s">
        <v>27</v>
      </c>
      <c r="H56" s="119"/>
      <c r="I56" s="149"/>
      <c r="J56" s="149"/>
      <c r="K56" s="149"/>
      <c r="L56" s="149"/>
      <c r="M56" s="149"/>
      <c r="N56" s="149"/>
      <c r="O56" s="149"/>
      <c r="P56" s="149"/>
      <c r="Q56" s="149"/>
      <c r="R56" s="149"/>
      <c r="S56" s="149"/>
      <c r="T56" s="149"/>
    </row>
    <row r="57" spans="3:21" s="167" customFormat="1">
      <c r="C57" s="113" t="s">
        <v>389</v>
      </c>
      <c r="D57" s="27"/>
      <c r="E57" s="27" t="s">
        <v>27</v>
      </c>
      <c r="H57" s="119"/>
      <c r="I57" s="149"/>
      <c r="J57" s="149"/>
      <c r="K57" s="149"/>
      <c r="L57" s="149"/>
      <c r="M57" s="149"/>
      <c r="N57" s="149"/>
      <c r="O57" s="149"/>
      <c r="P57" s="149"/>
      <c r="Q57" s="149"/>
      <c r="R57" s="149"/>
      <c r="S57" s="149"/>
      <c r="T57" s="149"/>
    </row>
    <row r="58" spans="3:21" s="167" customFormat="1">
      <c r="C58" s="113" t="s">
        <v>391</v>
      </c>
      <c r="D58" s="27"/>
      <c r="E58" s="27" t="s">
        <v>27</v>
      </c>
      <c r="H58" s="119"/>
      <c r="I58" s="149"/>
      <c r="J58" s="149"/>
      <c r="K58" s="149"/>
      <c r="L58" s="149"/>
      <c r="M58" s="149"/>
      <c r="N58" s="149"/>
      <c r="O58" s="149"/>
      <c r="P58" s="149"/>
      <c r="Q58" s="149"/>
      <c r="R58" s="149"/>
      <c r="S58" s="149"/>
      <c r="T58" s="149"/>
    </row>
    <row r="59" spans="3:21" s="167" customFormat="1">
      <c r="C59" s="113" t="s">
        <v>392</v>
      </c>
      <c r="D59" s="27"/>
      <c r="E59" s="27" t="s">
        <v>27</v>
      </c>
      <c r="H59" s="119"/>
      <c r="I59" s="149"/>
      <c r="J59" s="149"/>
      <c r="K59" s="149"/>
      <c r="L59" s="149"/>
      <c r="M59" s="149"/>
      <c r="N59" s="149"/>
      <c r="O59" s="149"/>
      <c r="P59" s="149"/>
      <c r="Q59" s="149"/>
      <c r="R59" s="149"/>
      <c r="S59" s="149"/>
      <c r="T59" s="149"/>
    </row>
    <row r="60" spans="3:21" s="167" customFormat="1">
      <c r="C60" s="113" t="s">
        <v>393</v>
      </c>
      <c r="D60" s="27"/>
      <c r="E60" s="27" t="s">
        <v>27</v>
      </c>
      <c r="H60" s="119"/>
      <c r="I60" s="149"/>
      <c r="J60" s="149"/>
      <c r="K60" s="149"/>
      <c r="L60" s="149"/>
      <c r="M60" s="149"/>
      <c r="N60" s="149"/>
      <c r="O60" s="149"/>
      <c r="P60" s="149"/>
      <c r="Q60" s="149"/>
      <c r="R60" s="149"/>
      <c r="S60" s="149"/>
      <c r="T60" s="149"/>
    </row>
    <row r="61" spans="3:21" s="167" customFormat="1">
      <c r="C61" s="42" t="s">
        <v>395</v>
      </c>
      <c r="D61" s="27"/>
      <c r="E61" s="27" t="s">
        <v>27</v>
      </c>
      <c r="H61" s="119"/>
      <c r="I61" s="149"/>
      <c r="J61" s="149"/>
      <c r="K61" s="149"/>
      <c r="L61" s="149"/>
      <c r="M61" s="149"/>
      <c r="N61" s="149"/>
      <c r="O61" s="149"/>
      <c r="P61" s="149"/>
      <c r="Q61" s="149"/>
      <c r="R61" s="149"/>
      <c r="S61" s="149"/>
      <c r="T61" s="149"/>
    </row>
    <row r="62" spans="3:21" s="167" customFormat="1">
      <c r="C62" s="42" t="s">
        <v>395</v>
      </c>
      <c r="D62" s="27"/>
      <c r="E62" s="27" t="s">
        <v>27</v>
      </c>
      <c r="H62" s="119"/>
      <c r="I62" s="149"/>
      <c r="J62" s="149"/>
      <c r="K62" s="149"/>
      <c r="L62" s="149"/>
      <c r="M62" s="149"/>
      <c r="N62" s="149"/>
      <c r="O62" s="149"/>
      <c r="P62" s="149"/>
      <c r="Q62" s="149"/>
      <c r="R62" s="149"/>
      <c r="S62" s="149"/>
      <c r="T62" s="149"/>
    </row>
    <row r="63" spans="3:21" s="167" customFormat="1">
      <c r="C63" s="42" t="s">
        <v>395</v>
      </c>
      <c r="D63" s="27"/>
      <c r="E63" s="27" t="s">
        <v>27</v>
      </c>
      <c r="H63" s="119"/>
      <c r="I63" s="149"/>
      <c r="J63" s="149"/>
      <c r="K63" s="149"/>
      <c r="L63" s="149"/>
      <c r="M63" s="149"/>
      <c r="N63" s="149"/>
      <c r="O63" s="149"/>
      <c r="P63" s="149"/>
      <c r="Q63" s="149"/>
      <c r="R63" s="149"/>
      <c r="S63" s="149"/>
      <c r="T63" s="149"/>
    </row>
    <row r="64" spans="3:21" s="167" customFormat="1">
      <c r="C64" s="167" t="s">
        <v>349</v>
      </c>
      <c r="D64" s="27"/>
      <c r="E64" s="27" t="s">
        <v>27</v>
      </c>
      <c r="H64" s="118">
        <f t="shared" ref="H64:T64" si="5">SUM(H65:H76)</f>
        <v>0</v>
      </c>
      <c r="I64" s="118">
        <f t="shared" si="5"/>
        <v>0</v>
      </c>
      <c r="J64" s="118">
        <f t="shared" si="5"/>
        <v>0</v>
      </c>
      <c r="K64" s="118">
        <f t="shared" si="5"/>
        <v>0</v>
      </c>
      <c r="L64" s="118">
        <f t="shared" si="5"/>
        <v>0</v>
      </c>
      <c r="M64" s="118">
        <f t="shared" si="5"/>
        <v>0</v>
      </c>
      <c r="N64" s="118">
        <f t="shared" si="5"/>
        <v>0</v>
      </c>
      <c r="O64" s="118">
        <f t="shared" si="5"/>
        <v>0</v>
      </c>
      <c r="P64" s="118">
        <f t="shared" si="5"/>
        <v>0</v>
      </c>
      <c r="Q64" s="118">
        <f t="shared" si="5"/>
        <v>0</v>
      </c>
      <c r="R64" s="118">
        <f t="shared" si="5"/>
        <v>0</v>
      </c>
      <c r="S64" s="118">
        <f t="shared" si="5"/>
        <v>0</v>
      </c>
      <c r="T64" s="118">
        <f t="shared" si="5"/>
        <v>0</v>
      </c>
    </row>
    <row r="65" spans="3:20" s="167" customFormat="1">
      <c r="C65" s="113" t="s">
        <v>385</v>
      </c>
      <c r="D65" s="27"/>
      <c r="E65" s="27" t="s">
        <v>27</v>
      </c>
      <c r="H65" s="119"/>
      <c r="I65" s="149"/>
      <c r="J65" s="149"/>
      <c r="K65" s="149"/>
      <c r="L65" s="149"/>
      <c r="M65" s="149"/>
      <c r="N65" s="149"/>
      <c r="O65" s="149"/>
      <c r="P65" s="149"/>
      <c r="Q65" s="149"/>
      <c r="R65" s="149"/>
      <c r="S65" s="149"/>
      <c r="T65" s="149"/>
    </row>
    <row r="66" spans="3:20" s="167" customFormat="1">
      <c r="C66" s="113" t="s">
        <v>386</v>
      </c>
      <c r="D66" s="27"/>
      <c r="E66" s="27" t="s">
        <v>27</v>
      </c>
      <c r="H66" s="119"/>
      <c r="I66" s="149"/>
      <c r="J66" s="149"/>
      <c r="K66" s="149"/>
      <c r="L66" s="149"/>
      <c r="M66" s="149"/>
      <c r="N66" s="149"/>
      <c r="O66" s="149"/>
      <c r="P66" s="149"/>
      <c r="Q66" s="149"/>
      <c r="R66" s="149"/>
      <c r="S66" s="149"/>
      <c r="T66" s="149"/>
    </row>
    <row r="67" spans="3:20" s="167" customFormat="1">
      <c r="C67" s="113" t="s">
        <v>390</v>
      </c>
      <c r="D67" s="27"/>
      <c r="E67" s="27" t="s">
        <v>27</v>
      </c>
      <c r="H67" s="119"/>
      <c r="I67" s="149"/>
      <c r="J67" s="149"/>
      <c r="K67" s="149"/>
      <c r="L67" s="149"/>
      <c r="M67" s="149"/>
      <c r="N67" s="149"/>
      <c r="O67" s="149"/>
      <c r="P67" s="149"/>
      <c r="Q67" s="149"/>
      <c r="R67" s="149"/>
      <c r="S67" s="149"/>
      <c r="T67" s="149"/>
    </row>
    <row r="68" spans="3:20" s="167" customFormat="1">
      <c r="C68" s="113" t="s">
        <v>387</v>
      </c>
      <c r="D68" s="27"/>
      <c r="E68" s="27" t="s">
        <v>27</v>
      </c>
      <c r="H68" s="119"/>
      <c r="I68" s="149"/>
      <c r="J68" s="149"/>
      <c r="K68" s="149"/>
      <c r="L68" s="149"/>
      <c r="M68" s="149"/>
      <c r="N68" s="149"/>
      <c r="O68" s="149"/>
      <c r="P68" s="149"/>
      <c r="Q68" s="149"/>
      <c r="R68" s="149"/>
      <c r="S68" s="149"/>
      <c r="T68" s="149"/>
    </row>
    <row r="69" spans="3:20" s="167" customFormat="1">
      <c r="C69" s="113" t="s">
        <v>388</v>
      </c>
      <c r="D69" s="27"/>
      <c r="E69" s="27" t="s">
        <v>27</v>
      </c>
      <c r="H69" s="119"/>
      <c r="I69" s="149"/>
      <c r="J69" s="149"/>
      <c r="K69" s="149"/>
      <c r="L69" s="149"/>
      <c r="M69" s="149"/>
      <c r="N69" s="149"/>
      <c r="O69" s="149"/>
      <c r="P69" s="149"/>
      <c r="Q69" s="149"/>
      <c r="R69" s="149"/>
      <c r="S69" s="149"/>
      <c r="T69" s="149"/>
    </row>
    <row r="70" spans="3:20" s="167" customFormat="1">
      <c r="C70" s="113" t="s">
        <v>389</v>
      </c>
      <c r="D70" s="27"/>
      <c r="E70" s="27" t="s">
        <v>27</v>
      </c>
      <c r="H70" s="119"/>
      <c r="I70" s="149"/>
      <c r="J70" s="149"/>
      <c r="K70" s="149"/>
      <c r="L70" s="149"/>
      <c r="M70" s="149"/>
      <c r="N70" s="149"/>
      <c r="O70" s="149"/>
      <c r="P70" s="149"/>
      <c r="Q70" s="149"/>
      <c r="R70" s="149"/>
      <c r="S70" s="149"/>
      <c r="T70" s="149"/>
    </row>
    <row r="71" spans="3:20" s="167" customFormat="1">
      <c r="C71" s="113" t="s">
        <v>391</v>
      </c>
      <c r="D71" s="27"/>
      <c r="E71" s="27" t="s">
        <v>27</v>
      </c>
      <c r="H71" s="119"/>
      <c r="I71" s="149"/>
      <c r="J71" s="149"/>
      <c r="K71" s="149"/>
      <c r="L71" s="149"/>
      <c r="M71" s="149"/>
      <c r="N71" s="149"/>
      <c r="O71" s="149"/>
      <c r="P71" s="149"/>
      <c r="Q71" s="149"/>
      <c r="R71" s="149"/>
      <c r="S71" s="149"/>
      <c r="T71" s="149"/>
    </row>
    <row r="72" spans="3:20" s="167" customFormat="1">
      <c r="C72" s="113" t="s">
        <v>392</v>
      </c>
      <c r="D72" s="27"/>
      <c r="E72" s="27" t="s">
        <v>27</v>
      </c>
      <c r="H72" s="119"/>
      <c r="I72" s="149"/>
      <c r="J72" s="149"/>
      <c r="K72" s="149"/>
      <c r="L72" s="149"/>
      <c r="M72" s="149"/>
      <c r="N72" s="149"/>
      <c r="O72" s="149"/>
      <c r="P72" s="149"/>
      <c r="Q72" s="149"/>
      <c r="R72" s="149"/>
      <c r="S72" s="149"/>
      <c r="T72" s="149"/>
    </row>
    <row r="73" spans="3:20" s="167" customFormat="1">
      <c r="C73" s="113" t="s">
        <v>393</v>
      </c>
      <c r="D73" s="27"/>
      <c r="E73" s="27" t="s">
        <v>27</v>
      </c>
      <c r="H73" s="119"/>
      <c r="I73" s="149"/>
      <c r="J73" s="149"/>
      <c r="K73" s="149"/>
      <c r="L73" s="149"/>
      <c r="M73" s="149"/>
      <c r="N73" s="149"/>
      <c r="O73" s="149"/>
      <c r="P73" s="149"/>
      <c r="Q73" s="149"/>
      <c r="R73" s="149"/>
      <c r="S73" s="149"/>
      <c r="T73" s="149"/>
    </row>
    <row r="74" spans="3:20" s="167" customFormat="1">
      <c r="C74" s="42" t="s">
        <v>395</v>
      </c>
      <c r="D74" s="27"/>
      <c r="E74" s="27" t="s">
        <v>27</v>
      </c>
      <c r="H74" s="119"/>
      <c r="I74" s="149"/>
      <c r="J74" s="149"/>
      <c r="K74" s="149"/>
      <c r="L74" s="149"/>
      <c r="M74" s="149"/>
      <c r="N74" s="149"/>
      <c r="O74" s="149"/>
      <c r="P74" s="149"/>
      <c r="Q74" s="149"/>
      <c r="R74" s="149"/>
      <c r="S74" s="149"/>
      <c r="T74" s="149"/>
    </row>
    <row r="75" spans="3:20" s="167" customFormat="1">
      <c r="C75" s="42" t="s">
        <v>395</v>
      </c>
      <c r="D75" s="27"/>
      <c r="E75" s="27" t="s">
        <v>27</v>
      </c>
      <c r="H75" s="119"/>
      <c r="I75" s="149"/>
      <c r="J75" s="149"/>
      <c r="K75" s="149"/>
      <c r="L75" s="149"/>
      <c r="M75" s="149"/>
      <c r="N75" s="149"/>
      <c r="O75" s="149"/>
      <c r="P75" s="149"/>
      <c r="Q75" s="149"/>
      <c r="R75" s="149"/>
      <c r="S75" s="149"/>
      <c r="T75" s="149"/>
    </row>
    <row r="76" spans="3:20" s="167" customFormat="1">
      <c r="C76" s="42" t="s">
        <v>395</v>
      </c>
      <c r="D76" s="27"/>
      <c r="E76" s="27" t="s">
        <v>27</v>
      </c>
      <c r="H76" s="119"/>
      <c r="I76" s="149"/>
      <c r="J76" s="149"/>
      <c r="K76" s="149"/>
      <c r="L76" s="149"/>
      <c r="M76" s="149"/>
      <c r="N76" s="149"/>
      <c r="O76" s="149"/>
      <c r="P76" s="149"/>
      <c r="Q76" s="149"/>
      <c r="R76" s="149"/>
      <c r="S76" s="149"/>
      <c r="T76" s="149"/>
    </row>
    <row r="77" spans="3:20" s="167" customFormat="1">
      <c r="C77" s="167" t="s">
        <v>378</v>
      </c>
      <c r="D77" s="27"/>
      <c r="E77" s="27" t="s">
        <v>27</v>
      </c>
      <c r="H77" s="118">
        <f t="shared" ref="H77:T77" si="6">SUM(H78:H89)</f>
        <v>0</v>
      </c>
      <c r="I77" s="118">
        <f t="shared" si="6"/>
        <v>0</v>
      </c>
      <c r="J77" s="118">
        <f t="shared" si="6"/>
        <v>0</v>
      </c>
      <c r="K77" s="118">
        <f t="shared" si="6"/>
        <v>0</v>
      </c>
      <c r="L77" s="118">
        <f t="shared" si="6"/>
        <v>0</v>
      </c>
      <c r="M77" s="118">
        <f t="shared" si="6"/>
        <v>0</v>
      </c>
      <c r="N77" s="118">
        <f t="shared" si="6"/>
        <v>0</v>
      </c>
      <c r="O77" s="118">
        <f t="shared" si="6"/>
        <v>0</v>
      </c>
      <c r="P77" s="118">
        <f t="shared" si="6"/>
        <v>0</v>
      </c>
      <c r="Q77" s="118">
        <f t="shared" si="6"/>
        <v>0</v>
      </c>
      <c r="R77" s="118">
        <f t="shared" si="6"/>
        <v>0</v>
      </c>
      <c r="S77" s="118">
        <f t="shared" si="6"/>
        <v>0</v>
      </c>
      <c r="T77" s="118">
        <f t="shared" si="6"/>
        <v>0</v>
      </c>
    </row>
    <row r="78" spans="3:20" s="167" customFormat="1">
      <c r="C78" s="113" t="s">
        <v>385</v>
      </c>
      <c r="D78" s="27"/>
      <c r="E78" s="27" t="s">
        <v>27</v>
      </c>
      <c r="H78" s="119"/>
      <c r="I78" s="149"/>
      <c r="J78" s="149"/>
      <c r="K78" s="149"/>
      <c r="L78" s="149"/>
      <c r="M78" s="149"/>
      <c r="N78" s="149"/>
      <c r="O78" s="149"/>
      <c r="P78" s="149"/>
      <c r="Q78" s="149"/>
      <c r="R78" s="149"/>
      <c r="S78" s="149"/>
      <c r="T78" s="149"/>
    </row>
    <row r="79" spans="3:20" s="167" customFormat="1">
      <c r="C79" s="113" t="s">
        <v>386</v>
      </c>
      <c r="D79" s="27"/>
      <c r="E79" s="27" t="s">
        <v>27</v>
      </c>
      <c r="H79" s="119"/>
      <c r="I79" s="149"/>
      <c r="J79" s="149"/>
      <c r="K79" s="149"/>
      <c r="L79" s="149"/>
      <c r="M79" s="149"/>
      <c r="N79" s="149"/>
      <c r="O79" s="149"/>
      <c r="P79" s="149"/>
      <c r="Q79" s="149"/>
      <c r="R79" s="149"/>
      <c r="S79" s="149"/>
      <c r="T79" s="149"/>
    </row>
    <row r="80" spans="3:20" s="167" customFormat="1">
      <c r="C80" s="113" t="s">
        <v>390</v>
      </c>
      <c r="D80" s="27"/>
      <c r="E80" s="27" t="s">
        <v>27</v>
      </c>
      <c r="H80" s="119"/>
      <c r="I80" s="149"/>
      <c r="J80" s="149"/>
      <c r="K80" s="149"/>
      <c r="L80" s="149"/>
      <c r="M80" s="149"/>
      <c r="N80" s="149"/>
      <c r="O80" s="149"/>
      <c r="P80" s="149"/>
      <c r="Q80" s="149"/>
      <c r="R80" s="149"/>
      <c r="S80" s="149"/>
      <c r="T80" s="149"/>
    </row>
    <row r="81" spans="3:20" s="167" customFormat="1">
      <c r="C81" s="113" t="s">
        <v>387</v>
      </c>
      <c r="D81" s="27"/>
      <c r="E81" s="27" t="s">
        <v>27</v>
      </c>
      <c r="H81" s="119"/>
      <c r="I81" s="149"/>
      <c r="J81" s="149"/>
      <c r="K81" s="149"/>
      <c r="L81" s="149"/>
      <c r="M81" s="149"/>
      <c r="N81" s="149"/>
      <c r="O81" s="149"/>
      <c r="P81" s="149"/>
      <c r="Q81" s="149"/>
      <c r="R81" s="149"/>
      <c r="S81" s="149"/>
      <c r="T81" s="149"/>
    </row>
    <row r="82" spans="3:20" s="167" customFormat="1">
      <c r="C82" s="113" t="s">
        <v>388</v>
      </c>
      <c r="D82" s="27"/>
      <c r="E82" s="27" t="s">
        <v>27</v>
      </c>
      <c r="H82" s="119"/>
      <c r="I82" s="149"/>
      <c r="J82" s="149"/>
      <c r="K82" s="149"/>
      <c r="L82" s="149"/>
      <c r="M82" s="149"/>
      <c r="N82" s="149"/>
      <c r="O82" s="149"/>
      <c r="P82" s="149"/>
      <c r="Q82" s="149"/>
      <c r="R82" s="149"/>
      <c r="S82" s="149"/>
      <c r="T82" s="149"/>
    </row>
    <row r="83" spans="3:20" s="167" customFormat="1">
      <c r="C83" s="113" t="s">
        <v>389</v>
      </c>
      <c r="D83" s="27"/>
      <c r="E83" s="27" t="s">
        <v>27</v>
      </c>
      <c r="H83" s="119"/>
      <c r="I83" s="149"/>
      <c r="J83" s="149"/>
      <c r="K83" s="149"/>
      <c r="L83" s="149"/>
      <c r="M83" s="149"/>
      <c r="N83" s="149"/>
      <c r="O83" s="149"/>
      <c r="P83" s="149"/>
      <c r="Q83" s="149"/>
      <c r="R83" s="149"/>
      <c r="S83" s="149"/>
      <c r="T83" s="149"/>
    </row>
    <row r="84" spans="3:20" s="167" customFormat="1">
      <c r="C84" s="113" t="s">
        <v>391</v>
      </c>
      <c r="D84" s="27"/>
      <c r="E84" s="27" t="s">
        <v>27</v>
      </c>
      <c r="H84" s="119"/>
      <c r="I84" s="149"/>
      <c r="J84" s="149"/>
      <c r="K84" s="149"/>
      <c r="L84" s="149"/>
      <c r="M84" s="149"/>
      <c r="N84" s="149"/>
      <c r="O84" s="149"/>
      <c r="P84" s="149"/>
      <c r="Q84" s="149"/>
      <c r="R84" s="149"/>
      <c r="S84" s="149"/>
      <c r="T84" s="149"/>
    </row>
    <row r="85" spans="3:20" s="167" customFormat="1">
      <c r="C85" s="113" t="s">
        <v>392</v>
      </c>
      <c r="D85" s="27"/>
      <c r="E85" s="27" t="s">
        <v>27</v>
      </c>
      <c r="H85" s="119"/>
      <c r="I85" s="149"/>
      <c r="J85" s="149"/>
      <c r="K85" s="149"/>
      <c r="L85" s="149"/>
      <c r="M85" s="149"/>
      <c r="N85" s="149"/>
      <c r="O85" s="149"/>
      <c r="P85" s="149"/>
      <c r="Q85" s="149"/>
      <c r="R85" s="149"/>
      <c r="S85" s="149"/>
      <c r="T85" s="149"/>
    </row>
    <row r="86" spans="3:20" s="167" customFormat="1">
      <c r="C86" s="113" t="s">
        <v>393</v>
      </c>
      <c r="D86" s="27"/>
      <c r="E86" s="27" t="s">
        <v>27</v>
      </c>
      <c r="H86" s="119"/>
      <c r="I86" s="149"/>
      <c r="J86" s="149"/>
      <c r="K86" s="149"/>
      <c r="L86" s="149"/>
      <c r="M86" s="149"/>
      <c r="N86" s="149"/>
      <c r="O86" s="149"/>
      <c r="P86" s="149"/>
      <c r="Q86" s="149"/>
      <c r="R86" s="149"/>
      <c r="S86" s="149"/>
      <c r="T86" s="149"/>
    </row>
    <row r="87" spans="3:20" s="167" customFormat="1">
      <c r="C87" s="42" t="s">
        <v>395</v>
      </c>
      <c r="D87" s="27"/>
      <c r="E87" s="27" t="s">
        <v>27</v>
      </c>
      <c r="H87" s="119"/>
      <c r="I87" s="149"/>
      <c r="J87" s="149"/>
      <c r="K87" s="149"/>
      <c r="L87" s="149"/>
      <c r="M87" s="149"/>
      <c r="N87" s="149"/>
      <c r="O87" s="149"/>
      <c r="P87" s="149"/>
      <c r="Q87" s="149"/>
      <c r="R87" s="149"/>
      <c r="S87" s="149"/>
      <c r="T87" s="149"/>
    </row>
    <row r="88" spans="3:20" s="167" customFormat="1">
      <c r="C88" s="42" t="s">
        <v>395</v>
      </c>
      <c r="D88" s="27"/>
      <c r="E88" s="27" t="s">
        <v>27</v>
      </c>
      <c r="H88" s="119"/>
      <c r="I88" s="149"/>
      <c r="J88" s="149"/>
      <c r="K88" s="149"/>
      <c r="L88" s="149"/>
      <c r="M88" s="149"/>
      <c r="N88" s="149"/>
      <c r="O88" s="149"/>
      <c r="P88" s="149"/>
      <c r="Q88" s="149"/>
      <c r="R88" s="149"/>
      <c r="S88" s="149"/>
      <c r="T88" s="149"/>
    </row>
    <row r="89" spans="3:20" s="167" customFormat="1">
      <c r="C89" s="42" t="s">
        <v>395</v>
      </c>
      <c r="D89" s="27"/>
      <c r="E89" s="27" t="s">
        <v>27</v>
      </c>
      <c r="H89" s="119"/>
      <c r="I89" s="149"/>
      <c r="J89" s="149"/>
      <c r="K89" s="149"/>
      <c r="L89" s="149"/>
      <c r="M89" s="149"/>
      <c r="N89" s="149"/>
      <c r="O89" s="149"/>
      <c r="P89" s="149"/>
      <c r="Q89" s="149"/>
      <c r="R89" s="149"/>
      <c r="S89" s="149"/>
      <c r="T89" s="149"/>
    </row>
    <row r="90" spans="3:20" s="167" customFormat="1">
      <c r="C90" s="167" t="s">
        <v>23</v>
      </c>
      <c r="D90" s="27"/>
      <c r="E90" s="27" t="s">
        <v>27</v>
      </c>
      <c r="H90" s="118">
        <f t="shared" ref="H90:T90" si="7">SUM(H91:H102)</f>
        <v>0</v>
      </c>
      <c r="I90" s="118">
        <f t="shared" si="7"/>
        <v>0</v>
      </c>
      <c r="J90" s="118">
        <f t="shared" si="7"/>
        <v>0</v>
      </c>
      <c r="K90" s="118">
        <f t="shared" si="7"/>
        <v>0</v>
      </c>
      <c r="L90" s="118">
        <f t="shared" si="7"/>
        <v>0</v>
      </c>
      <c r="M90" s="118">
        <f t="shared" si="7"/>
        <v>0</v>
      </c>
      <c r="N90" s="118">
        <f t="shared" si="7"/>
        <v>0</v>
      </c>
      <c r="O90" s="118">
        <f t="shared" si="7"/>
        <v>0</v>
      </c>
      <c r="P90" s="118">
        <f t="shared" si="7"/>
        <v>0</v>
      </c>
      <c r="Q90" s="118">
        <f t="shared" si="7"/>
        <v>0</v>
      </c>
      <c r="R90" s="118">
        <f t="shared" si="7"/>
        <v>0</v>
      </c>
      <c r="S90" s="118">
        <f t="shared" si="7"/>
        <v>0</v>
      </c>
      <c r="T90" s="118">
        <f t="shared" si="7"/>
        <v>0</v>
      </c>
    </row>
    <row r="91" spans="3:20" s="167" customFormat="1">
      <c r="C91" s="113" t="s">
        <v>385</v>
      </c>
      <c r="D91" s="27"/>
      <c r="E91" s="27" t="s">
        <v>27</v>
      </c>
      <c r="H91" s="119"/>
      <c r="I91" s="149"/>
      <c r="J91" s="149"/>
      <c r="K91" s="149"/>
      <c r="L91" s="149"/>
      <c r="M91" s="149"/>
      <c r="N91" s="149"/>
      <c r="O91" s="149"/>
      <c r="P91" s="149"/>
      <c r="Q91" s="149"/>
      <c r="R91" s="149"/>
      <c r="S91" s="149"/>
      <c r="T91" s="149"/>
    </row>
    <row r="92" spans="3:20" s="167" customFormat="1">
      <c r="C92" s="113" t="s">
        <v>386</v>
      </c>
      <c r="D92" s="27"/>
      <c r="E92" s="27" t="s">
        <v>27</v>
      </c>
      <c r="H92" s="119"/>
      <c r="I92" s="149"/>
      <c r="J92" s="149"/>
      <c r="K92" s="149"/>
      <c r="L92" s="149"/>
      <c r="M92" s="149"/>
      <c r="N92" s="149"/>
      <c r="O92" s="149"/>
      <c r="P92" s="149"/>
      <c r="Q92" s="149"/>
      <c r="R92" s="149"/>
      <c r="S92" s="149"/>
      <c r="T92" s="149"/>
    </row>
    <row r="93" spans="3:20" s="167" customFormat="1">
      <c r="C93" s="113" t="s">
        <v>390</v>
      </c>
      <c r="D93" s="27"/>
      <c r="E93" s="27" t="s">
        <v>27</v>
      </c>
      <c r="H93" s="119"/>
      <c r="I93" s="149"/>
      <c r="J93" s="149"/>
      <c r="K93" s="149"/>
      <c r="L93" s="149"/>
      <c r="M93" s="149"/>
      <c r="N93" s="149"/>
      <c r="O93" s="149"/>
      <c r="P93" s="149"/>
      <c r="Q93" s="149"/>
      <c r="R93" s="149"/>
      <c r="S93" s="149"/>
      <c r="T93" s="149"/>
    </row>
    <row r="94" spans="3:20" s="167" customFormat="1">
      <c r="C94" s="113" t="s">
        <v>387</v>
      </c>
      <c r="D94" s="27"/>
      <c r="E94" s="27" t="s">
        <v>27</v>
      </c>
      <c r="H94" s="119"/>
      <c r="I94" s="149"/>
      <c r="J94" s="149"/>
      <c r="K94" s="149"/>
      <c r="L94" s="149"/>
      <c r="M94" s="149"/>
      <c r="N94" s="149"/>
      <c r="O94" s="149"/>
      <c r="P94" s="149"/>
      <c r="Q94" s="149"/>
      <c r="R94" s="149"/>
      <c r="S94" s="149"/>
      <c r="T94" s="149"/>
    </row>
    <row r="95" spans="3:20" s="167" customFormat="1">
      <c r="C95" s="113" t="s">
        <v>388</v>
      </c>
      <c r="D95" s="27"/>
      <c r="E95" s="27" t="s">
        <v>27</v>
      </c>
      <c r="H95" s="119"/>
      <c r="I95" s="149"/>
      <c r="J95" s="149"/>
      <c r="K95" s="149"/>
      <c r="L95" s="149"/>
      <c r="M95" s="149"/>
      <c r="N95" s="149"/>
      <c r="O95" s="149"/>
      <c r="P95" s="149"/>
      <c r="Q95" s="149"/>
      <c r="R95" s="149"/>
      <c r="S95" s="149"/>
      <c r="T95" s="149"/>
    </row>
    <row r="96" spans="3:20" s="167" customFormat="1">
      <c r="C96" s="113" t="s">
        <v>389</v>
      </c>
      <c r="D96" s="27"/>
      <c r="E96" s="27" t="s">
        <v>27</v>
      </c>
      <c r="H96" s="119"/>
      <c r="I96" s="149"/>
      <c r="J96" s="149"/>
      <c r="K96" s="149"/>
      <c r="L96" s="149"/>
      <c r="M96" s="149"/>
      <c r="N96" s="149"/>
      <c r="O96" s="149"/>
      <c r="P96" s="149"/>
      <c r="Q96" s="149"/>
      <c r="R96" s="149"/>
      <c r="S96" s="149"/>
      <c r="T96" s="149"/>
    </row>
    <row r="97" spans="3:20" s="167" customFormat="1">
      <c r="C97" s="113" t="s">
        <v>391</v>
      </c>
      <c r="D97" s="27"/>
      <c r="E97" s="27" t="s">
        <v>27</v>
      </c>
      <c r="H97" s="119"/>
      <c r="I97" s="149"/>
      <c r="J97" s="149"/>
      <c r="K97" s="149"/>
      <c r="L97" s="149"/>
      <c r="M97" s="149"/>
      <c r="N97" s="149"/>
      <c r="O97" s="149"/>
      <c r="P97" s="149"/>
      <c r="Q97" s="149"/>
      <c r="R97" s="149"/>
      <c r="S97" s="149"/>
      <c r="T97" s="149"/>
    </row>
    <row r="98" spans="3:20" s="167" customFormat="1">
      <c r="C98" s="113" t="s">
        <v>392</v>
      </c>
      <c r="D98" s="27"/>
      <c r="E98" s="27" t="s">
        <v>27</v>
      </c>
      <c r="H98" s="119"/>
      <c r="I98" s="149"/>
      <c r="J98" s="149"/>
      <c r="K98" s="149"/>
      <c r="L98" s="149"/>
      <c r="M98" s="149"/>
      <c r="N98" s="149"/>
      <c r="O98" s="149"/>
      <c r="P98" s="149"/>
      <c r="Q98" s="149"/>
      <c r="R98" s="149"/>
      <c r="S98" s="149"/>
      <c r="T98" s="149"/>
    </row>
    <row r="99" spans="3:20" s="167" customFormat="1">
      <c r="C99" s="113" t="s">
        <v>393</v>
      </c>
      <c r="D99" s="27"/>
      <c r="E99" s="27" t="s">
        <v>27</v>
      </c>
      <c r="H99" s="119"/>
      <c r="I99" s="149"/>
      <c r="J99" s="149"/>
      <c r="K99" s="149"/>
      <c r="L99" s="149"/>
      <c r="M99" s="149"/>
      <c r="N99" s="149"/>
      <c r="O99" s="149"/>
      <c r="P99" s="149"/>
      <c r="Q99" s="149"/>
      <c r="R99" s="149"/>
      <c r="S99" s="149"/>
      <c r="T99" s="149"/>
    </row>
    <row r="100" spans="3:20" s="167" customFormat="1">
      <c r="C100" s="42" t="s">
        <v>395</v>
      </c>
      <c r="D100" s="27"/>
      <c r="E100" s="27" t="s">
        <v>27</v>
      </c>
      <c r="H100" s="119"/>
      <c r="I100" s="149"/>
      <c r="J100" s="149"/>
      <c r="K100" s="149"/>
      <c r="L100" s="149"/>
      <c r="M100" s="149"/>
      <c r="N100" s="149"/>
      <c r="O100" s="149"/>
      <c r="P100" s="149"/>
      <c r="Q100" s="149"/>
      <c r="R100" s="149"/>
      <c r="S100" s="149"/>
      <c r="T100" s="149"/>
    </row>
    <row r="101" spans="3:20" s="167" customFormat="1">
      <c r="C101" s="42" t="s">
        <v>395</v>
      </c>
      <c r="D101" s="27"/>
      <c r="E101" s="27" t="s">
        <v>27</v>
      </c>
      <c r="H101" s="119"/>
      <c r="I101" s="149"/>
      <c r="J101" s="149"/>
      <c r="K101" s="149"/>
      <c r="L101" s="149"/>
      <c r="M101" s="149"/>
      <c r="N101" s="149"/>
      <c r="O101" s="149"/>
      <c r="P101" s="149"/>
      <c r="Q101" s="149"/>
      <c r="R101" s="149"/>
      <c r="S101" s="149"/>
      <c r="T101" s="149"/>
    </row>
    <row r="102" spans="3:20" s="167" customFormat="1">
      <c r="C102" s="42" t="s">
        <v>395</v>
      </c>
      <c r="D102" s="27"/>
      <c r="E102" s="27" t="s">
        <v>27</v>
      </c>
      <c r="H102" s="119"/>
      <c r="I102" s="119"/>
      <c r="J102" s="119"/>
      <c r="K102" s="119"/>
      <c r="L102" s="119"/>
      <c r="M102" s="119"/>
      <c r="N102" s="119"/>
      <c r="O102" s="119"/>
      <c r="P102" s="119"/>
      <c r="Q102" s="119"/>
      <c r="R102" s="119"/>
      <c r="S102" s="119"/>
      <c r="T102" s="119"/>
    </row>
    <row r="103" spans="3:20" s="167" customFormat="1">
      <c r="C103" s="167" t="s">
        <v>24</v>
      </c>
      <c r="D103" s="27"/>
      <c r="E103" s="27" t="s">
        <v>27</v>
      </c>
      <c r="F103" s="27"/>
      <c r="G103" s="27"/>
      <c r="H103" s="118">
        <f t="shared" ref="H103:T103" si="8">SUM(H104:H115)</f>
        <v>0</v>
      </c>
      <c r="I103" s="118">
        <f t="shared" si="8"/>
        <v>0</v>
      </c>
      <c r="J103" s="118">
        <f t="shared" si="8"/>
        <v>0</v>
      </c>
      <c r="K103" s="118">
        <f t="shared" si="8"/>
        <v>0</v>
      </c>
      <c r="L103" s="118">
        <f t="shared" si="8"/>
        <v>0</v>
      </c>
      <c r="M103" s="118">
        <f t="shared" si="8"/>
        <v>0</v>
      </c>
      <c r="N103" s="118">
        <f t="shared" si="8"/>
        <v>0</v>
      </c>
      <c r="O103" s="118">
        <f t="shared" si="8"/>
        <v>0</v>
      </c>
      <c r="P103" s="118">
        <f t="shared" si="8"/>
        <v>0</v>
      </c>
      <c r="Q103" s="118">
        <f t="shared" si="8"/>
        <v>0</v>
      </c>
      <c r="R103" s="118">
        <f t="shared" si="8"/>
        <v>0</v>
      </c>
      <c r="S103" s="118">
        <f t="shared" si="8"/>
        <v>0</v>
      </c>
      <c r="T103" s="118">
        <f t="shared" si="8"/>
        <v>0</v>
      </c>
    </row>
    <row r="104" spans="3:20" s="167" customFormat="1">
      <c r="C104" s="113" t="s">
        <v>385</v>
      </c>
      <c r="D104" s="27"/>
      <c r="E104" s="27" t="s">
        <v>27</v>
      </c>
      <c r="F104" s="27"/>
      <c r="G104" s="27"/>
      <c r="H104" s="119"/>
      <c r="I104" s="149"/>
      <c r="J104" s="149"/>
      <c r="K104" s="149"/>
      <c r="L104" s="149"/>
      <c r="M104" s="149"/>
      <c r="N104" s="149"/>
      <c r="O104" s="149"/>
      <c r="P104" s="149"/>
      <c r="Q104" s="149"/>
      <c r="R104" s="149"/>
      <c r="S104" s="149"/>
      <c r="T104" s="149"/>
    </row>
    <row r="105" spans="3:20" s="167" customFormat="1">
      <c r="C105" s="113" t="s">
        <v>386</v>
      </c>
      <c r="D105" s="27"/>
      <c r="E105" s="27" t="s">
        <v>27</v>
      </c>
      <c r="F105" s="27"/>
      <c r="G105" s="27"/>
      <c r="H105" s="119"/>
      <c r="I105" s="149"/>
      <c r="J105" s="149"/>
      <c r="K105" s="149"/>
      <c r="L105" s="149"/>
      <c r="M105" s="149"/>
      <c r="N105" s="149"/>
      <c r="O105" s="149"/>
      <c r="P105" s="149"/>
      <c r="Q105" s="149"/>
      <c r="R105" s="149"/>
      <c r="S105" s="149"/>
      <c r="T105" s="149"/>
    </row>
    <row r="106" spans="3:20" s="167" customFormat="1">
      <c r="C106" s="113" t="s">
        <v>390</v>
      </c>
      <c r="D106" s="27"/>
      <c r="E106" s="27" t="s">
        <v>27</v>
      </c>
      <c r="F106" s="27"/>
      <c r="G106" s="27"/>
      <c r="H106" s="119"/>
      <c r="I106" s="149"/>
      <c r="J106" s="149"/>
      <c r="K106" s="149"/>
      <c r="L106" s="149"/>
      <c r="M106" s="149"/>
      <c r="N106" s="149"/>
      <c r="O106" s="149"/>
      <c r="P106" s="149"/>
      <c r="Q106" s="149"/>
      <c r="R106" s="149"/>
      <c r="S106" s="149"/>
      <c r="T106" s="149"/>
    </row>
    <row r="107" spans="3:20" s="167" customFormat="1">
      <c r="C107" s="113" t="s">
        <v>387</v>
      </c>
      <c r="D107" s="27"/>
      <c r="E107" s="27" t="s">
        <v>27</v>
      </c>
      <c r="F107" s="27"/>
      <c r="G107" s="27"/>
      <c r="H107" s="119"/>
      <c r="I107" s="149"/>
      <c r="J107" s="149"/>
      <c r="K107" s="149"/>
      <c r="L107" s="149"/>
      <c r="M107" s="149"/>
      <c r="N107" s="149"/>
      <c r="O107" s="149"/>
      <c r="P107" s="149"/>
      <c r="Q107" s="149"/>
      <c r="R107" s="149"/>
      <c r="S107" s="149"/>
      <c r="T107" s="149"/>
    </row>
    <row r="108" spans="3:20" s="167" customFormat="1">
      <c r="C108" s="113" t="s">
        <v>388</v>
      </c>
      <c r="D108" s="27"/>
      <c r="E108" s="27" t="s">
        <v>27</v>
      </c>
      <c r="F108" s="27"/>
      <c r="G108" s="27"/>
      <c r="H108" s="119"/>
      <c r="I108" s="149"/>
      <c r="J108" s="149"/>
      <c r="K108" s="149"/>
      <c r="L108" s="149"/>
      <c r="M108" s="149"/>
      <c r="N108" s="149"/>
      <c r="O108" s="149"/>
      <c r="P108" s="149"/>
      <c r="Q108" s="149"/>
      <c r="R108" s="149"/>
      <c r="S108" s="149"/>
      <c r="T108" s="149"/>
    </row>
    <row r="109" spans="3:20" s="167" customFormat="1">
      <c r="C109" s="113" t="s">
        <v>389</v>
      </c>
      <c r="D109" s="27"/>
      <c r="E109" s="27" t="s">
        <v>27</v>
      </c>
      <c r="F109" s="27"/>
      <c r="G109" s="27"/>
      <c r="H109" s="119"/>
      <c r="I109" s="149"/>
      <c r="J109" s="149"/>
      <c r="K109" s="149"/>
      <c r="L109" s="149"/>
      <c r="M109" s="149"/>
      <c r="N109" s="149"/>
      <c r="O109" s="149"/>
      <c r="P109" s="149"/>
      <c r="Q109" s="149"/>
      <c r="R109" s="149"/>
      <c r="S109" s="149"/>
      <c r="T109" s="149"/>
    </row>
    <row r="110" spans="3:20" s="167" customFormat="1">
      <c r="C110" s="113" t="s">
        <v>391</v>
      </c>
      <c r="D110" s="27"/>
      <c r="E110" s="27" t="s">
        <v>27</v>
      </c>
      <c r="F110" s="27"/>
      <c r="G110" s="27"/>
      <c r="H110" s="119"/>
      <c r="I110" s="149"/>
      <c r="J110" s="149"/>
      <c r="K110" s="149"/>
      <c r="L110" s="149"/>
      <c r="M110" s="149"/>
      <c r="N110" s="149"/>
      <c r="O110" s="149"/>
      <c r="P110" s="149"/>
      <c r="Q110" s="149"/>
      <c r="R110" s="149"/>
      <c r="S110" s="149"/>
      <c r="T110" s="149"/>
    </row>
    <row r="111" spans="3:20" s="167" customFormat="1">
      <c r="C111" s="113" t="s">
        <v>392</v>
      </c>
      <c r="D111" s="27"/>
      <c r="E111" s="27" t="s">
        <v>27</v>
      </c>
      <c r="F111" s="27"/>
      <c r="G111" s="27"/>
      <c r="H111" s="119"/>
      <c r="I111" s="149"/>
      <c r="J111" s="149"/>
      <c r="K111" s="149"/>
      <c r="L111" s="149"/>
      <c r="M111" s="149"/>
      <c r="N111" s="149"/>
      <c r="O111" s="149"/>
      <c r="P111" s="149"/>
      <c r="Q111" s="149"/>
      <c r="R111" s="149"/>
      <c r="S111" s="149"/>
      <c r="T111" s="149"/>
    </row>
    <row r="112" spans="3:20" s="167" customFormat="1">
      <c r="C112" s="113" t="s">
        <v>393</v>
      </c>
      <c r="D112" s="27"/>
      <c r="E112" s="27" t="s">
        <v>27</v>
      </c>
      <c r="F112" s="27"/>
      <c r="G112" s="27"/>
      <c r="H112" s="119"/>
      <c r="I112" s="149"/>
      <c r="J112" s="149"/>
      <c r="K112" s="149"/>
      <c r="L112" s="149"/>
      <c r="M112" s="149"/>
      <c r="N112" s="149"/>
      <c r="O112" s="149"/>
      <c r="P112" s="149"/>
      <c r="Q112" s="149"/>
      <c r="R112" s="149"/>
      <c r="S112" s="149"/>
      <c r="T112" s="149"/>
    </row>
    <row r="113" spans="3:20" s="167" customFormat="1">
      <c r="C113" s="42" t="s">
        <v>395</v>
      </c>
      <c r="D113" s="27"/>
      <c r="E113" s="27" t="s">
        <v>27</v>
      </c>
      <c r="F113" s="27"/>
      <c r="G113" s="27"/>
      <c r="H113" s="119"/>
      <c r="I113" s="149"/>
      <c r="J113" s="149"/>
      <c r="K113" s="149"/>
      <c r="L113" s="149"/>
      <c r="M113" s="149"/>
      <c r="N113" s="149"/>
      <c r="O113" s="149"/>
      <c r="P113" s="149"/>
      <c r="Q113" s="149"/>
      <c r="R113" s="149"/>
      <c r="S113" s="149"/>
      <c r="T113" s="149"/>
    </row>
    <row r="114" spans="3:20" s="167" customFormat="1">
      <c r="C114" s="42" t="s">
        <v>395</v>
      </c>
      <c r="D114" s="27"/>
      <c r="E114" s="27" t="s">
        <v>27</v>
      </c>
      <c r="F114" s="27"/>
      <c r="G114" s="27"/>
      <c r="H114" s="119"/>
      <c r="I114" s="149"/>
      <c r="J114" s="149"/>
      <c r="K114" s="149"/>
      <c r="L114" s="149"/>
      <c r="M114" s="149"/>
      <c r="N114" s="149"/>
      <c r="O114" s="149"/>
      <c r="P114" s="149"/>
      <c r="Q114" s="149"/>
      <c r="R114" s="149"/>
      <c r="S114" s="149"/>
      <c r="T114" s="149"/>
    </row>
    <row r="115" spans="3:20" s="167" customFormat="1">
      <c r="C115" s="42" t="s">
        <v>395</v>
      </c>
      <c r="D115" s="27"/>
      <c r="E115" s="27" t="s">
        <v>27</v>
      </c>
      <c r="F115" s="27"/>
      <c r="G115" s="27"/>
      <c r="H115" s="119"/>
      <c r="I115" s="149"/>
      <c r="J115" s="149"/>
      <c r="K115" s="149"/>
      <c r="L115" s="149"/>
      <c r="M115" s="149"/>
      <c r="N115" s="149"/>
      <c r="O115" s="149"/>
      <c r="P115" s="149"/>
      <c r="Q115" s="149"/>
      <c r="R115" s="149"/>
      <c r="S115" s="149"/>
      <c r="T115" s="149"/>
    </row>
    <row r="116" spans="3:20" s="167" customFormat="1">
      <c r="C116" s="167" t="s">
        <v>25</v>
      </c>
      <c r="D116" s="27"/>
      <c r="E116" s="27" t="s">
        <v>27</v>
      </c>
      <c r="H116" s="118">
        <f t="shared" ref="H116:T116" si="9">SUM(H117:H128)</f>
        <v>0</v>
      </c>
      <c r="I116" s="118">
        <f t="shared" si="9"/>
        <v>0</v>
      </c>
      <c r="J116" s="118">
        <f t="shared" si="9"/>
        <v>0</v>
      </c>
      <c r="K116" s="118">
        <f t="shared" si="9"/>
        <v>0</v>
      </c>
      <c r="L116" s="118">
        <f t="shared" si="9"/>
        <v>0</v>
      </c>
      <c r="M116" s="118">
        <f t="shared" si="9"/>
        <v>0</v>
      </c>
      <c r="N116" s="118">
        <f t="shared" si="9"/>
        <v>0</v>
      </c>
      <c r="O116" s="118">
        <f t="shared" si="9"/>
        <v>0</v>
      </c>
      <c r="P116" s="118">
        <f t="shared" si="9"/>
        <v>0</v>
      </c>
      <c r="Q116" s="118">
        <f t="shared" si="9"/>
        <v>0</v>
      </c>
      <c r="R116" s="118">
        <f t="shared" si="9"/>
        <v>0</v>
      </c>
      <c r="S116" s="118">
        <f t="shared" si="9"/>
        <v>0</v>
      </c>
      <c r="T116" s="118">
        <f t="shared" si="9"/>
        <v>0</v>
      </c>
    </row>
    <row r="117" spans="3:20" s="167" customFormat="1">
      <c r="C117" s="113" t="s">
        <v>385</v>
      </c>
      <c r="D117" s="27"/>
      <c r="E117" s="27" t="s">
        <v>27</v>
      </c>
      <c r="H117" s="119"/>
      <c r="I117" s="149"/>
      <c r="J117" s="149"/>
      <c r="K117" s="149"/>
      <c r="L117" s="149"/>
      <c r="M117" s="149"/>
      <c r="N117" s="149"/>
      <c r="O117" s="149"/>
      <c r="P117" s="149"/>
      <c r="Q117" s="149"/>
      <c r="R117" s="149"/>
      <c r="S117" s="149"/>
      <c r="T117" s="149"/>
    </row>
    <row r="118" spans="3:20" s="167" customFormat="1">
      <c r="C118" s="113" t="s">
        <v>386</v>
      </c>
      <c r="D118" s="27"/>
      <c r="E118" s="27" t="s">
        <v>27</v>
      </c>
      <c r="H118" s="119"/>
      <c r="I118" s="149"/>
      <c r="J118" s="149"/>
      <c r="K118" s="149"/>
      <c r="L118" s="149"/>
      <c r="M118" s="149"/>
      <c r="N118" s="149"/>
      <c r="O118" s="149"/>
      <c r="P118" s="149"/>
      <c r="Q118" s="149"/>
      <c r="R118" s="149"/>
      <c r="S118" s="149"/>
      <c r="T118" s="149"/>
    </row>
    <row r="119" spans="3:20" s="167" customFormat="1">
      <c r="C119" s="113" t="s">
        <v>390</v>
      </c>
      <c r="D119" s="27"/>
      <c r="E119" s="27" t="s">
        <v>27</v>
      </c>
      <c r="H119" s="119"/>
      <c r="I119" s="149"/>
      <c r="J119" s="149"/>
      <c r="K119" s="149"/>
      <c r="L119" s="149"/>
      <c r="M119" s="149"/>
      <c r="N119" s="149"/>
      <c r="O119" s="149"/>
      <c r="P119" s="149"/>
      <c r="Q119" s="149"/>
      <c r="R119" s="149"/>
      <c r="S119" s="149"/>
      <c r="T119" s="149"/>
    </row>
    <row r="120" spans="3:20" s="167" customFormat="1">
      <c r="C120" s="113" t="s">
        <v>387</v>
      </c>
      <c r="D120" s="27"/>
      <c r="E120" s="27" t="s">
        <v>27</v>
      </c>
      <c r="H120" s="119"/>
      <c r="I120" s="149"/>
      <c r="J120" s="149"/>
      <c r="K120" s="149"/>
      <c r="L120" s="149"/>
      <c r="M120" s="149"/>
      <c r="N120" s="149"/>
      <c r="O120" s="149"/>
      <c r="P120" s="149"/>
      <c r="Q120" s="149"/>
      <c r="R120" s="149"/>
      <c r="S120" s="149"/>
      <c r="T120" s="149"/>
    </row>
    <row r="121" spans="3:20" s="167" customFormat="1">
      <c r="C121" s="113" t="s">
        <v>388</v>
      </c>
      <c r="D121" s="27"/>
      <c r="E121" s="27" t="s">
        <v>27</v>
      </c>
      <c r="H121" s="119"/>
      <c r="I121" s="149"/>
      <c r="J121" s="149"/>
      <c r="K121" s="149"/>
      <c r="L121" s="149"/>
      <c r="M121" s="149"/>
      <c r="N121" s="149"/>
      <c r="O121" s="149"/>
      <c r="P121" s="149"/>
      <c r="Q121" s="149"/>
      <c r="R121" s="149"/>
      <c r="S121" s="149"/>
      <c r="T121" s="149"/>
    </row>
    <row r="122" spans="3:20" s="167" customFormat="1">
      <c r="C122" s="113" t="s">
        <v>389</v>
      </c>
      <c r="D122" s="27"/>
      <c r="E122" s="27" t="s">
        <v>27</v>
      </c>
      <c r="H122" s="119"/>
      <c r="I122" s="149"/>
      <c r="J122" s="149"/>
      <c r="K122" s="149"/>
      <c r="L122" s="149"/>
      <c r="M122" s="149"/>
      <c r="N122" s="149"/>
      <c r="O122" s="149"/>
      <c r="P122" s="149"/>
      <c r="Q122" s="149"/>
      <c r="R122" s="149"/>
      <c r="S122" s="149"/>
      <c r="T122" s="149"/>
    </row>
    <row r="123" spans="3:20" s="167" customFormat="1">
      <c r="C123" s="113" t="s">
        <v>391</v>
      </c>
      <c r="D123" s="27"/>
      <c r="E123" s="27" t="s">
        <v>27</v>
      </c>
      <c r="H123" s="119"/>
      <c r="I123" s="149"/>
      <c r="J123" s="149"/>
      <c r="K123" s="149"/>
      <c r="L123" s="149"/>
      <c r="M123" s="149"/>
      <c r="N123" s="149"/>
      <c r="O123" s="149"/>
      <c r="P123" s="149"/>
      <c r="Q123" s="149"/>
      <c r="R123" s="149"/>
      <c r="S123" s="149"/>
      <c r="T123" s="149"/>
    </row>
    <row r="124" spans="3:20" s="167" customFormat="1">
      <c r="C124" s="113" t="s">
        <v>392</v>
      </c>
      <c r="D124" s="27"/>
      <c r="E124" s="27" t="s">
        <v>27</v>
      </c>
      <c r="H124" s="119"/>
      <c r="I124" s="149"/>
      <c r="J124" s="149"/>
      <c r="K124" s="149"/>
      <c r="L124" s="149"/>
      <c r="M124" s="149"/>
      <c r="N124" s="149"/>
      <c r="O124" s="149"/>
      <c r="P124" s="149"/>
      <c r="Q124" s="149"/>
      <c r="R124" s="149"/>
      <c r="S124" s="149"/>
      <c r="T124" s="149"/>
    </row>
    <row r="125" spans="3:20" s="167" customFormat="1">
      <c r="C125" s="113" t="s">
        <v>393</v>
      </c>
      <c r="D125" s="27"/>
      <c r="E125" s="27" t="s">
        <v>27</v>
      </c>
      <c r="H125" s="119"/>
      <c r="I125" s="149"/>
      <c r="J125" s="149"/>
      <c r="K125" s="149"/>
      <c r="L125" s="149"/>
      <c r="M125" s="149"/>
      <c r="N125" s="149"/>
      <c r="O125" s="149"/>
      <c r="P125" s="149"/>
      <c r="Q125" s="149"/>
      <c r="R125" s="149"/>
      <c r="S125" s="149"/>
      <c r="T125" s="149"/>
    </row>
    <row r="126" spans="3:20" s="167" customFormat="1">
      <c r="C126" s="42" t="s">
        <v>395</v>
      </c>
      <c r="D126" s="27"/>
      <c r="E126" s="27" t="s">
        <v>27</v>
      </c>
      <c r="H126" s="119"/>
      <c r="I126" s="149"/>
      <c r="J126" s="149"/>
      <c r="K126" s="149"/>
      <c r="L126" s="149"/>
      <c r="M126" s="149"/>
      <c r="N126" s="149"/>
      <c r="O126" s="149"/>
      <c r="P126" s="149"/>
      <c r="Q126" s="149"/>
      <c r="R126" s="149"/>
      <c r="S126" s="149"/>
      <c r="T126" s="149"/>
    </row>
    <row r="127" spans="3:20" s="167" customFormat="1">
      <c r="C127" s="42" t="s">
        <v>395</v>
      </c>
      <c r="D127" s="27"/>
      <c r="E127" s="27" t="s">
        <v>27</v>
      </c>
      <c r="H127" s="119"/>
      <c r="I127" s="149"/>
      <c r="J127" s="149"/>
      <c r="K127" s="149"/>
      <c r="L127" s="149"/>
      <c r="M127" s="149"/>
      <c r="N127" s="149"/>
      <c r="O127" s="149"/>
      <c r="P127" s="149"/>
      <c r="Q127" s="149"/>
      <c r="R127" s="149"/>
      <c r="S127" s="149"/>
      <c r="T127" s="149"/>
    </row>
    <row r="128" spans="3:20" s="167" customFormat="1">
      <c r="C128" s="42" t="s">
        <v>395</v>
      </c>
      <c r="D128" s="27"/>
      <c r="E128" s="27" t="s">
        <v>27</v>
      </c>
      <c r="H128" s="119"/>
      <c r="I128" s="149"/>
      <c r="J128" s="149"/>
      <c r="K128" s="149"/>
      <c r="L128" s="149"/>
      <c r="M128" s="149"/>
      <c r="N128" s="149"/>
      <c r="O128" s="149"/>
      <c r="P128" s="149"/>
      <c r="Q128" s="149"/>
      <c r="R128" s="149"/>
      <c r="S128" s="149"/>
      <c r="T128" s="149"/>
    </row>
    <row r="129" spans="3:21" s="167" customFormat="1">
      <c r="H129" s="117"/>
      <c r="I129" s="117"/>
      <c r="J129" s="117"/>
      <c r="K129" s="117"/>
      <c r="L129" s="117"/>
      <c r="M129" s="117"/>
      <c r="N129" s="117"/>
      <c r="O129" s="117"/>
      <c r="P129" s="117"/>
      <c r="Q129" s="117"/>
      <c r="R129" s="117"/>
      <c r="S129" s="117"/>
      <c r="T129" s="117"/>
    </row>
    <row r="130" spans="3:21" s="167" customFormat="1">
      <c r="C130" s="80" t="s">
        <v>379</v>
      </c>
      <c r="E130" s="27" t="s">
        <v>27</v>
      </c>
      <c r="H130" s="161">
        <f>SUM(H132:H141)</f>
        <v>0</v>
      </c>
      <c r="I130" s="161">
        <f t="shared" ref="I130:T130" si="10">SUM(I132:I141)</f>
        <v>0</v>
      </c>
      <c r="J130" s="161">
        <f t="shared" si="10"/>
        <v>0</v>
      </c>
      <c r="K130" s="161">
        <f t="shared" si="10"/>
        <v>0</v>
      </c>
      <c r="L130" s="161">
        <f t="shared" si="10"/>
        <v>0</v>
      </c>
      <c r="M130" s="161">
        <f t="shared" si="10"/>
        <v>0</v>
      </c>
      <c r="N130" s="161">
        <f t="shared" si="10"/>
        <v>0</v>
      </c>
      <c r="O130" s="161">
        <f t="shared" si="10"/>
        <v>0</v>
      </c>
      <c r="P130" s="161">
        <f t="shared" si="10"/>
        <v>0</v>
      </c>
      <c r="Q130" s="161">
        <f t="shared" si="10"/>
        <v>0</v>
      </c>
      <c r="R130" s="161">
        <f t="shared" si="10"/>
        <v>0</v>
      </c>
      <c r="S130" s="161">
        <f t="shared" si="10"/>
        <v>0</v>
      </c>
      <c r="T130" s="161">
        <f t="shared" si="10"/>
        <v>0</v>
      </c>
    </row>
    <row r="131" spans="3:21" s="167" customFormat="1">
      <c r="H131" s="117"/>
      <c r="I131" s="117"/>
      <c r="J131" s="117"/>
      <c r="K131" s="117"/>
      <c r="L131" s="117"/>
      <c r="M131" s="117"/>
      <c r="N131" s="117"/>
      <c r="O131" s="117"/>
      <c r="P131" s="117"/>
      <c r="Q131" s="117"/>
      <c r="R131" s="117"/>
      <c r="S131" s="117"/>
      <c r="T131" s="117"/>
    </row>
    <row r="132" spans="3:21" s="167" customFormat="1">
      <c r="C132" s="200" t="s">
        <v>375</v>
      </c>
      <c r="D132" s="27"/>
      <c r="E132" s="27" t="s">
        <v>27</v>
      </c>
      <c r="F132" s="189"/>
      <c r="G132" s="189"/>
      <c r="H132" s="119"/>
      <c r="I132" s="149"/>
      <c r="J132" s="149"/>
      <c r="K132" s="149"/>
      <c r="L132" s="149"/>
      <c r="M132" s="149"/>
      <c r="N132" s="149"/>
      <c r="O132" s="149"/>
      <c r="P132" s="149"/>
      <c r="Q132" s="149"/>
      <c r="R132" s="149"/>
      <c r="S132" s="149"/>
      <c r="T132" s="149"/>
    </row>
    <row r="133" spans="3:21" s="167" customFormat="1">
      <c r="C133" s="200" t="s">
        <v>376</v>
      </c>
      <c r="D133" s="27"/>
      <c r="E133" s="27" t="s">
        <v>27</v>
      </c>
      <c r="F133" s="189"/>
      <c r="G133" s="189"/>
      <c r="H133" s="119"/>
      <c r="I133" s="149"/>
      <c r="J133" s="149"/>
      <c r="K133" s="149"/>
      <c r="L133" s="149"/>
      <c r="M133" s="149"/>
      <c r="N133" s="149"/>
      <c r="O133" s="149"/>
      <c r="P133" s="149"/>
      <c r="Q133" s="149"/>
      <c r="R133" s="149"/>
      <c r="S133" s="149"/>
      <c r="T133" s="149"/>
    </row>
    <row r="134" spans="3:21" s="167" customFormat="1">
      <c r="C134" s="200" t="s">
        <v>394</v>
      </c>
      <c r="D134" s="27"/>
      <c r="E134" s="27" t="s">
        <v>27</v>
      </c>
      <c r="F134" s="189"/>
      <c r="G134" s="189"/>
      <c r="H134" s="119"/>
      <c r="I134" s="149"/>
      <c r="J134" s="149"/>
      <c r="K134" s="149"/>
      <c r="L134" s="149"/>
      <c r="M134" s="149"/>
      <c r="N134" s="149"/>
      <c r="O134" s="149"/>
      <c r="P134" s="149"/>
      <c r="Q134" s="149"/>
      <c r="R134" s="149"/>
      <c r="S134" s="149"/>
      <c r="T134" s="149"/>
    </row>
    <row r="135" spans="3:21" s="167" customFormat="1">
      <c r="C135" s="200" t="s">
        <v>495</v>
      </c>
      <c r="D135" s="27"/>
      <c r="E135" s="27" t="s">
        <v>27</v>
      </c>
      <c r="F135" s="189"/>
      <c r="G135" s="189"/>
      <c r="H135" s="119"/>
      <c r="I135" s="149"/>
      <c r="J135" s="149"/>
      <c r="K135" s="149"/>
      <c r="L135" s="149"/>
      <c r="M135" s="149"/>
      <c r="N135" s="149"/>
      <c r="O135" s="149"/>
      <c r="P135" s="149"/>
      <c r="Q135" s="149"/>
      <c r="R135" s="149"/>
      <c r="S135" s="149"/>
      <c r="T135" s="149"/>
    </row>
    <row r="136" spans="3:21" s="167" customFormat="1">
      <c r="C136" s="200" t="s">
        <v>496</v>
      </c>
      <c r="D136" s="27"/>
      <c r="E136" s="27" t="s">
        <v>27</v>
      </c>
      <c r="F136" s="189"/>
      <c r="G136" s="189"/>
      <c r="H136" s="119"/>
      <c r="I136" s="149"/>
      <c r="J136" s="149"/>
      <c r="K136" s="149"/>
      <c r="L136" s="149"/>
      <c r="M136" s="149"/>
      <c r="N136" s="149"/>
      <c r="O136" s="149"/>
      <c r="P136" s="149"/>
      <c r="Q136" s="149"/>
      <c r="R136" s="149"/>
      <c r="S136" s="149"/>
      <c r="T136" s="149"/>
    </row>
    <row r="137" spans="3:21" s="167" customFormat="1">
      <c r="C137" s="200" t="s">
        <v>497</v>
      </c>
      <c r="D137" s="27"/>
      <c r="E137" s="27" t="s">
        <v>27</v>
      </c>
      <c r="F137" s="189"/>
      <c r="G137" s="189"/>
      <c r="H137" s="119"/>
      <c r="I137" s="149"/>
      <c r="J137" s="149"/>
      <c r="K137" s="149"/>
      <c r="L137" s="149"/>
      <c r="M137" s="149"/>
      <c r="N137" s="149"/>
      <c r="O137" s="149"/>
      <c r="P137" s="149"/>
      <c r="Q137" s="149"/>
      <c r="R137" s="149"/>
      <c r="S137" s="149"/>
      <c r="T137" s="149"/>
    </row>
    <row r="138" spans="3:21" s="167" customFormat="1">
      <c r="C138" s="200" t="s">
        <v>498</v>
      </c>
      <c r="D138" s="27"/>
      <c r="E138" s="27" t="s">
        <v>27</v>
      </c>
      <c r="F138" s="189"/>
      <c r="G138" s="189"/>
      <c r="H138" s="119"/>
      <c r="I138" s="149"/>
      <c r="J138" s="149"/>
      <c r="K138" s="149"/>
      <c r="L138" s="149"/>
      <c r="M138" s="149"/>
      <c r="N138" s="149"/>
      <c r="O138" s="149"/>
      <c r="P138" s="149"/>
      <c r="Q138" s="149"/>
      <c r="R138" s="149"/>
      <c r="S138" s="149"/>
      <c r="T138" s="149"/>
    </row>
    <row r="139" spans="3:21" s="167" customFormat="1">
      <c r="C139" s="200" t="s">
        <v>499</v>
      </c>
      <c r="D139" s="27"/>
      <c r="E139" s="27" t="s">
        <v>27</v>
      </c>
      <c r="F139" s="189"/>
      <c r="G139" s="189"/>
      <c r="H139" s="119"/>
      <c r="I139" s="149"/>
      <c r="J139" s="149"/>
      <c r="K139" s="149"/>
      <c r="L139" s="149"/>
      <c r="M139" s="149"/>
      <c r="N139" s="149"/>
      <c r="O139" s="149"/>
      <c r="P139" s="149"/>
      <c r="Q139" s="149"/>
      <c r="R139" s="149"/>
      <c r="S139" s="149"/>
      <c r="T139" s="149"/>
    </row>
    <row r="140" spans="3:21" s="167" customFormat="1">
      <c r="C140" s="200" t="s">
        <v>500</v>
      </c>
      <c r="D140" s="27"/>
      <c r="E140" s="27" t="s">
        <v>27</v>
      </c>
      <c r="F140" s="189"/>
      <c r="G140" s="189"/>
      <c r="H140" s="119"/>
      <c r="I140" s="149"/>
      <c r="J140" s="149"/>
      <c r="K140" s="149"/>
      <c r="L140" s="149"/>
      <c r="M140" s="149"/>
      <c r="N140" s="149"/>
      <c r="O140" s="149"/>
      <c r="P140" s="149"/>
      <c r="Q140" s="149"/>
      <c r="R140" s="149"/>
      <c r="S140" s="149"/>
      <c r="T140" s="149"/>
    </row>
    <row r="141" spans="3:21" s="167" customFormat="1">
      <c r="C141" s="42" t="s">
        <v>420</v>
      </c>
      <c r="D141" s="27"/>
      <c r="E141" s="27" t="s">
        <v>27</v>
      </c>
      <c r="F141" s="189"/>
      <c r="G141" s="189"/>
      <c r="H141" s="119"/>
      <c r="I141" s="149"/>
      <c r="J141" s="149"/>
      <c r="K141" s="149"/>
      <c r="L141" s="149"/>
      <c r="M141" s="149"/>
      <c r="N141" s="149"/>
      <c r="O141" s="149"/>
      <c r="P141" s="149"/>
      <c r="Q141" s="149"/>
      <c r="R141" s="149"/>
      <c r="S141" s="149"/>
      <c r="T141" s="149"/>
    </row>
    <row r="142" spans="3:21" s="167" customFormat="1">
      <c r="C142" s="33"/>
      <c r="D142" s="27"/>
      <c r="E142" s="27"/>
      <c r="F142" s="27"/>
      <c r="G142" s="27"/>
      <c r="H142" s="141"/>
      <c r="I142" s="141"/>
      <c r="J142" s="141"/>
      <c r="K142" s="141"/>
      <c r="L142" s="141"/>
      <c r="M142" s="141"/>
      <c r="N142" s="141"/>
      <c r="O142" s="141"/>
      <c r="P142" s="141"/>
      <c r="Q142" s="141"/>
      <c r="R142" s="141"/>
      <c r="S142" s="141"/>
      <c r="T142" s="141"/>
      <c r="U142" s="152"/>
    </row>
    <row r="143" spans="3:21" s="167" customFormat="1">
      <c r="C143" s="190" t="s">
        <v>508</v>
      </c>
      <c r="D143" s="66"/>
      <c r="E143" s="27" t="s">
        <v>27</v>
      </c>
      <c r="H143" s="119"/>
      <c r="I143" s="119"/>
      <c r="J143" s="119"/>
      <c r="K143" s="119"/>
      <c r="L143" s="119"/>
      <c r="M143" s="119"/>
      <c r="N143" s="119"/>
      <c r="O143" s="119"/>
      <c r="P143" s="119"/>
      <c r="Q143" s="119"/>
      <c r="R143" s="119"/>
      <c r="S143" s="119"/>
      <c r="T143" s="119"/>
    </row>
    <row r="144" spans="3:21" s="201" customFormat="1">
      <c r="C144" s="182" t="s">
        <v>510</v>
      </c>
      <c r="D144" s="66"/>
      <c r="E144" s="27" t="s">
        <v>27</v>
      </c>
      <c r="H144" s="119"/>
      <c r="I144" s="119"/>
      <c r="J144" s="119"/>
      <c r="K144" s="119"/>
      <c r="L144" s="119"/>
      <c r="M144" s="119"/>
      <c r="N144" s="119"/>
      <c r="O144" s="119"/>
      <c r="P144" s="119"/>
      <c r="Q144" s="119"/>
      <c r="R144" s="119"/>
      <c r="S144" s="119"/>
      <c r="T144" s="119"/>
    </row>
    <row r="145" spans="1:22" s="167" customFormat="1">
      <c r="D145" s="66"/>
      <c r="E145" s="27"/>
      <c r="H145" s="117"/>
      <c r="I145" s="117"/>
      <c r="J145" s="117"/>
      <c r="K145" s="117"/>
      <c r="L145" s="117"/>
      <c r="M145" s="117"/>
      <c r="N145" s="117"/>
      <c r="O145" s="117"/>
      <c r="P145" s="117"/>
      <c r="Q145" s="117"/>
      <c r="R145" s="117"/>
      <c r="S145" s="117"/>
      <c r="T145" s="117"/>
    </row>
    <row r="146" spans="1:22" s="78" customFormat="1">
      <c r="H146" s="144"/>
      <c r="I146" s="144"/>
      <c r="J146" s="144"/>
      <c r="K146" s="144"/>
      <c r="L146" s="144"/>
      <c r="M146" s="144"/>
      <c r="N146" s="144"/>
      <c r="O146" s="144"/>
      <c r="P146" s="144"/>
      <c r="Q146" s="144"/>
      <c r="R146" s="144"/>
      <c r="S146" s="144"/>
      <c r="T146" s="144"/>
    </row>
    <row r="147" spans="1:22" s="167" customFormat="1">
      <c r="B147" s="80" t="s">
        <v>288</v>
      </c>
      <c r="D147" s="79"/>
      <c r="E147" s="79"/>
      <c r="F147" s="79"/>
      <c r="G147" s="79"/>
      <c r="H147" s="143"/>
      <c r="I147" s="143"/>
      <c r="J147" s="143"/>
      <c r="K147" s="143"/>
      <c r="L147" s="143"/>
      <c r="M147" s="143"/>
      <c r="N147" s="143"/>
      <c r="O147" s="143"/>
      <c r="P147" s="143"/>
      <c r="Q147" s="143"/>
      <c r="R147" s="143"/>
      <c r="S147" s="143"/>
      <c r="T147" s="143"/>
    </row>
    <row r="148" spans="1:22" s="167" customFormat="1">
      <c r="C148" s="80"/>
      <c r="D148" s="79"/>
      <c r="E148" s="79"/>
      <c r="F148" s="79"/>
      <c r="G148" s="79"/>
      <c r="H148" s="143"/>
      <c r="I148" s="143"/>
      <c r="J148" s="143"/>
      <c r="K148" s="143"/>
      <c r="L148" s="143"/>
      <c r="M148" s="143"/>
      <c r="N148" s="143"/>
      <c r="O148" s="143"/>
      <c r="P148" s="143"/>
      <c r="Q148" s="143"/>
      <c r="R148" s="143"/>
      <c r="S148" s="143"/>
      <c r="T148" s="143"/>
    </row>
    <row r="149" spans="1:22" s="167" customFormat="1">
      <c r="A149" s="79"/>
      <c r="B149" s="79"/>
      <c r="C149" s="80" t="s">
        <v>219</v>
      </c>
      <c r="D149" s="79"/>
      <c r="E149" s="27" t="s">
        <v>27</v>
      </c>
      <c r="H149" s="118">
        <f t="shared" ref="H149:T149" si="11">SUM(H151,H258)</f>
        <v>0</v>
      </c>
      <c r="I149" s="118">
        <f t="shared" si="11"/>
        <v>0</v>
      </c>
      <c r="J149" s="118">
        <f t="shared" si="11"/>
        <v>0</v>
      </c>
      <c r="K149" s="118">
        <f t="shared" si="11"/>
        <v>0</v>
      </c>
      <c r="L149" s="118">
        <f t="shared" si="11"/>
        <v>0</v>
      </c>
      <c r="M149" s="118">
        <f t="shared" si="11"/>
        <v>0</v>
      </c>
      <c r="N149" s="118">
        <f t="shared" si="11"/>
        <v>0</v>
      </c>
      <c r="O149" s="118">
        <f t="shared" si="11"/>
        <v>0</v>
      </c>
      <c r="P149" s="118">
        <f t="shared" si="11"/>
        <v>0</v>
      </c>
      <c r="Q149" s="118">
        <f t="shared" si="11"/>
        <v>0</v>
      </c>
      <c r="R149" s="118">
        <f t="shared" si="11"/>
        <v>0</v>
      </c>
      <c r="S149" s="118">
        <f t="shared" si="11"/>
        <v>0</v>
      </c>
      <c r="T149" s="118">
        <f t="shared" si="11"/>
        <v>0</v>
      </c>
      <c r="U149" s="79"/>
      <c r="V149" s="79"/>
    </row>
    <row r="150" spans="1:22" s="167" customFormat="1">
      <c r="A150" s="79"/>
      <c r="B150" s="79"/>
      <c r="C150" s="80"/>
      <c r="D150" s="79"/>
      <c r="E150" s="79"/>
      <c r="F150" s="79"/>
      <c r="G150" s="79"/>
      <c r="H150" s="143"/>
      <c r="I150" s="143"/>
      <c r="J150" s="143"/>
      <c r="K150" s="143"/>
      <c r="L150" s="143"/>
      <c r="M150" s="143"/>
      <c r="N150" s="143"/>
      <c r="O150" s="143"/>
      <c r="P150" s="143"/>
      <c r="Q150" s="143"/>
      <c r="R150" s="143"/>
      <c r="S150" s="143"/>
      <c r="T150" s="143"/>
      <c r="U150" s="79"/>
      <c r="V150" s="79"/>
    </row>
    <row r="151" spans="1:22" s="167" customFormat="1">
      <c r="A151" s="79"/>
      <c r="B151" s="79"/>
      <c r="C151" s="80" t="s">
        <v>380</v>
      </c>
      <c r="D151" s="79"/>
      <c r="E151" s="27" t="s">
        <v>27</v>
      </c>
      <c r="F151" s="79"/>
      <c r="G151" s="79"/>
      <c r="H151" s="161">
        <f t="shared" ref="H151:T151" si="12">H153+H166+H179+H192+H205+H218+H231+H244</f>
        <v>0</v>
      </c>
      <c r="I151" s="161">
        <f t="shared" si="12"/>
        <v>0</v>
      </c>
      <c r="J151" s="161">
        <f t="shared" si="12"/>
        <v>0</v>
      </c>
      <c r="K151" s="161">
        <f t="shared" si="12"/>
        <v>0</v>
      </c>
      <c r="L151" s="161">
        <f t="shared" si="12"/>
        <v>0</v>
      </c>
      <c r="M151" s="161">
        <f t="shared" si="12"/>
        <v>0</v>
      </c>
      <c r="N151" s="161">
        <f t="shared" si="12"/>
        <v>0</v>
      </c>
      <c r="O151" s="161">
        <f t="shared" si="12"/>
        <v>0</v>
      </c>
      <c r="P151" s="161">
        <f t="shared" si="12"/>
        <v>0</v>
      </c>
      <c r="Q151" s="161">
        <f t="shared" si="12"/>
        <v>0</v>
      </c>
      <c r="R151" s="161">
        <f t="shared" si="12"/>
        <v>0</v>
      </c>
      <c r="S151" s="161">
        <f t="shared" si="12"/>
        <v>0</v>
      </c>
      <c r="T151" s="161">
        <f t="shared" si="12"/>
        <v>0</v>
      </c>
      <c r="U151" s="79"/>
      <c r="V151" s="79"/>
    </row>
    <row r="152" spans="1:22" s="167" customFormat="1">
      <c r="A152" s="79"/>
      <c r="B152" s="79"/>
      <c r="C152" s="80"/>
      <c r="D152" s="79"/>
      <c r="E152" s="79"/>
      <c r="F152" s="79"/>
      <c r="G152" s="79"/>
      <c r="H152" s="143"/>
      <c r="I152" s="143"/>
      <c r="J152" s="143"/>
      <c r="K152" s="143"/>
      <c r="L152" s="143"/>
      <c r="M152" s="143"/>
      <c r="N152" s="143"/>
      <c r="O152" s="143"/>
      <c r="P152" s="143"/>
      <c r="Q152" s="143"/>
      <c r="R152" s="143"/>
      <c r="S152" s="143"/>
      <c r="T152" s="143"/>
      <c r="U152" s="79"/>
      <c r="V152" s="79"/>
    </row>
    <row r="153" spans="1:22" s="167" customFormat="1">
      <c r="C153" s="186" t="str">
        <f t="shared" ref="C153:C184" si="13">C25</f>
        <v>Corporate management</v>
      </c>
      <c r="D153" s="27"/>
      <c r="E153" s="27" t="s">
        <v>27</v>
      </c>
      <c r="H153" s="118">
        <f>'4'!H27</f>
        <v>0</v>
      </c>
      <c r="I153" s="118">
        <f>'4'!I27</f>
        <v>0</v>
      </c>
      <c r="J153" s="118">
        <f>'4'!J27</f>
        <v>0</v>
      </c>
      <c r="K153" s="118">
        <f>'4'!K27</f>
        <v>0</v>
      </c>
      <c r="L153" s="118">
        <f>'4'!L27</f>
        <v>0</v>
      </c>
      <c r="M153" s="118">
        <f>'4'!M27</f>
        <v>0</v>
      </c>
      <c r="N153" s="118">
        <f>'4'!N27</f>
        <v>0</v>
      </c>
      <c r="O153" s="118">
        <f>'4'!O27</f>
        <v>0</v>
      </c>
      <c r="P153" s="118">
        <f>'4'!P27</f>
        <v>0</v>
      </c>
      <c r="Q153" s="118">
        <f>'4'!Q27</f>
        <v>0</v>
      </c>
      <c r="R153" s="118">
        <f>'4'!R27</f>
        <v>0</v>
      </c>
      <c r="S153" s="118">
        <f>'4'!S27</f>
        <v>0</v>
      </c>
      <c r="T153" s="118">
        <f>'4'!T27</f>
        <v>0</v>
      </c>
    </row>
    <row r="154" spans="1:22" s="167" customFormat="1">
      <c r="C154" s="113" t="str">
        <f t="shared" si="13"/>
        <v>Payroll costs</v>
      </c>
      <c r="D154" s="27"/>
      <c r="E154" s="27" t="s">
        <v>27</v>
      </c>
      <c r="H154" s="118">
        <f>'4'!H28</f>
        <v>0</v>
      </c>
      <c r="I154" s="118">
        <f>'4'!I28</f>
        <v>0</v>
      </c>
      <c r="J154" s="118">
        <f>'4'!J28</f>
        <v>0</v>
      </c>
      <c r="K154" s="118">
        <f>'4'!K28</f>
        <v>0</v>
      </c>
      <c r="L154" s="118">
        <f>'4'!L28</f>
        <v>0</v>
      </c>
      <c r="M154" s="118">
        <f>'4'!M28</f>
        <v>0</v>
      </c>
      <c r="N154" s="118">
        <f>'4'!N28</f>
        <v>0</v>
      </c>
      <c r="O154" s="118">
        <f>'4'!O28</f>
        <v>0</v>
      </c>
      <c r="P154" s="118">
        <f>'4'!P28</f>
        <v>0</v>
      </c>
      <c r="Q154" s="118">
        <f>'4'!Q28</f>
        <v>0</v>
      </c>
      <c r="R154" s="118">
        <f>'4'!R28</f>
        <v>0</v>
      </c>
      <c r="S154" s="118">
        <f>'4'!S28</f>
        <v>0</v>
      </c>
      <c r="T154" s="118">
        <f>'4'!T28</f>
        <v>0</v>
      </c>
    </row>
    <row r="155" spans="1:22" s="167" customFormat="1">
      <c r="C155" s="113" t="str">
        <f t="shared" si="13"/>
        <v>Non-payroll costs</v>
      </c>
      <c r="D155" s="27"/>
      <c r="E155" s="27" t="s">
        <v>27</v>
      </c>
      <c r="H155" s="118">
        <f>'4'!H29</f>
        <v>0</v>
      </c>
      <c r="I155" s="118">
        <f>'4'!I29</f>
        <v>0</v>
      </c>
      <c r="J155" s="118">
        <f>'4'!J29</f>
        <v>0</v>
      </c>
      <c r="K155" s="118">
        <f>'4'!K29</f>
        <v>0</v>
      </c>
      <c r="L155" s="118">
        <f>'4'!L29</f>
        <v>0</v>
      </c>
      <c r="M155" s="118">
        <f>'4'!M29</f>
        <v>0</v>
      </c>
      <c r="N155" s="118">
        <f>'4'!N29</f>
        <v>0</v>
      </c>
      <c r="O155" s="118">
        <f>'4'!O29</f>
        <v>0</v>
      </c>
      <c r="P155" s="118">
        <f>'4'!P29</f>
        <v>0</v>
      </c>
      <c r="Q155" s="118">
        <f>'4'!Q29</f>
        <v>0</v>
      </c>
      <c r="R155" s="118">
        <f>'4'!R29</f>
        <v>0</v>
      </c>
      <c r="S155" s="118">
        <f>'4'!S29</f>
        <v>0</v>
      </c>
      <c r="T155" s="118">
        <f>'4'!T29</f>
        <v>0</v>
      </c>
    </row>
    <row r="156" spans="1:22" s="167" customFormat="1">
      <c r="C156" s="113" t="str">
        <f t="shared" si="13"/>
        <v>Recruitment</v>
      </c>
      <c r="D156" s="27"/>
      <c r="E156" s="27" t="s">
        <v>27</v>
      </c>
      <c r="H156" s="118">
        <f>'4'!H30</f>
        <v>0</v>
      </c>
      <c r="I156" s="118">
        <f>'4'!I30</f>
        <v>0</v>
      </c>
      <c r="J156" s="118">
        <f>'4'!J30</f>
        <v>0</v>
      </c>
      <c r="K156" s="118">
        <f>'4'!K30</f>
        <v>0</v>
      </c>
      <c r="L156" s="118">
        <f>'4'!L30</f>
        <v>0</v>
      </c>
      <c r="M156" s="118">
        <f>'4'!M30</f>
        <v>0</v>
      </c>
      <c r="N156" s="118">
        <f>'4'!N30</f>
        <v>0</v>
      </c>
      <c r="O156" s="118">
        <f>'4'!O30</f>
        <v>0</v>
      </c>
      <c r="P156" s="118">
        <f>'4'!P30</f>
        <v>0</v>
      </c>
      <c r="Q156" s="118">
        <f>'4'!Q30</f>
        <v>0</v>
      </c>
      <c r="R156" s="118">
        <f>'4'!R30</f>
        <v>0</v>
      </c>
      <c r="S156" s="118">
        <f>'4'!S30</f>
        <v>0</v>
      </c>
      <c r="T156" s="118">
        <f>'4'!T30</f>
        <v>0</v>
      </c>
    </row>
    <row r="157" spans="1:22" s="167" customFormat="1">
      <c r="C157" s="113" t="str">
        <f t="shared" si="13"/>
        <v>Accommodation</v>
      </c>
      <c r="D157" s="27"/>
      <c r="E157" s="27" t="s">
        <v>27</v>
      </c>
      <c r="H157" s="118">
        <f>'4'!H31</f>
        <v>0</v>
      </c>
      <c r="I157" s="118">
        <f>'4'!I31</f>
        <v>0</v>
      </c>
      <c r="J157" s="118">
        <f>'4'!J31</f>
        <v>0</v>
      </c>
      <c r="K157" s="118">
        <f>'4'!K31</f>
        <v>0</v>
      </c>
      <c r="L157" s="118">
        <f>'4'!L31</f>
        <v>0</v>
      </c>
      <c r="M157" s="118">
        <f>'4'!M31</f>
        <v>0</v>
      </c>
      <c r="N157" s="118">
        <f>'4'!N31</f>
        <v>0</v>
      </c>
      <c r="O157" s="118">
        <f>'4'!O31</f>
        <v>0</v>
      </c>
      <c r="P157" s="118">
        <f>'4'!P31</f>
        <v>0</v>
      </c>
      <c r="Q157" s="118">
        <f>'4'!Q31</f>
        <v>0</v>
      </c>
      <c r="R157" s="118">
        <f>'4'!R31</f>
        <v>0</v>
      </c>
      <c r="S157" s="118">
        <f>'4'!S31</f>
        <v>0</v>
      </c>
      <c r="T157" s="118">
        <f>'4'!T31</f>
        <v>0</v>
      </c>
    </row>
    <row r="158" spans="1:22" s="167" customFormat="1">
      <c r="C158" s="113" t="str">
        <f t="shared" si="13"/>
        <v>External services</v>
      </c>
      <c r="D158" s="27"/>
      <c r="E158" s="27" t="s">
        <v>27</v>
      </c>
      <c r="H158" s="118">
        <f>'4'!H32</f>
        <v>0</v>
      </c>
      <c r="I158" s="118">
        <f>'4'!I32</f>
        <v>0</v>
      </c>
      <c r="J158" s="118">
        <f>'4'!J32</f>
        <v>0</v>
      </c>
      <c r="K158" s="118">
        <f>'4'!K32</f>
        <v>0</v>
      </c>
      <c r="L158" s="118">
        <f>'4'!L32</f>
        <v>0</v>
      </c>
      <c r="M158" s="118">
        <f>'4'!M32</f>
        <v>0</v>
      </c>
      <c r="N158" s="118">
        <f>'4'!N32</f>
        <v>0</v>
      </c>
      <c r="O158" s="118">
        <f>'4'!O32</f>
        <v>0</v>
      </c>
      <c r="P158" s="118">
        <f>'4'!P32</f>
        <v>0</v>
      </c>
      <c r="Q158" s="118">
        <f>'4'!Q32</f>
        <v>0</v>
      </c>
      <c r="R158" s="118">
        <f>'4'!R32</f>
        <v>0</v>
      </c>
      <c r="S158" s="118">
        <f>'4'!S32</f>
        <v>0</v>
      </c>
      <c r="T158" s="118">
        <f>'4'!T32</f>
        <v>0</v>
      </c>
    </row>
    <row r="159" spans="1:22" s="167" customFormat="1">
      <c r="C159" s="113" t="str">
        <f t="shared" si="13"/>
        <v>Internal services</v>
      </c>
      <c r="D159" s="27"/>
      <c r="E159" s="27" t="s">
        <v>27</v>
      </c>
      <c r="H159" s="118">
        <f>'4'!H33</f>
        <v>0</v>
      </c>
      <c r="I159" s="118">
        <f>'4'!I33</f>
        <v>0</v>
      </c>
      <c r="J159" s="118">
        <f>'4'!J33</f>
        <v>0</v>
      </c>
      <c r="K159" s="118">
        <f>'4'!K33</f>
        <v>0</v>
      </c>
      <c r="L159" s="118">
        <f>'4'!L33</f>
        <v>0</v>
      </c>
      <c r="M159" s="118">
        <f>'4'!M33</f>
        <v>0</v>
      </c>
      <c r="N159" s="118">
        <f>'4'!N33</f>
        <v>0</v>
      </c>
      <c r="O159" s="118">
        <f>'4'!O33</f>
        <v>0</v>
      </c>
      <c r="P159" s="118">
        <f>'4'!P33</f>
        <v>0</v>
      </c>
      <c r="Q159" s="118">
        <f>'4'!Q33</f>
        <v>0</v>
      </c>
      <c r="R159" s="118">
        <f>'4'!R33</f>
        <v>0</v>
      </c>
      <c r="S159" s="118">
        <f>'4'!S33</f>
        <v>0</v>
      </c>
      <c r="T159" s="118">
        <f>'4'!T33</f>
        <v>0</v>
      </c>
    </row>
    <row r="160" spans="1:22" s="167" customFormat="1">
      <c r="C160" s="113" t="str">
        <f t="shared" si="13"/>
        <v>Service management</v>
      </c>
      <c r="D160" s="27"/>
      <c r="E160" s="27" t="s">
        <v>27</v>
      </c>
      <c r="H160" s="118">
        <f>'4'!H34</f>
        <v>0</v>
      </c>
      <c r="I160" s="118">
        <f>'4'!I34</f>
        <v>0</v>
      </c>
      <c r="J160" s="118">
        <f>'4'!J34</f>
        <v>0</v>
      </c>
      <c r="K160" s="118">
        <f>'4'!K34</f>
        <v>0</v>
      </c>
      <c r="L160" s="118">
        <f>'4'!L34</f>
        <v>0</v>
      </c>
      <c r="M160" s="118">
        <f>'4'!M34</f>
        <v>0</v>
      </c>
      <c r="N160" s="118">
        <f>'4'!N34</f>
        <v>0</v>
      </c>
      <c r="O160" s="118">
        <f>'4'!O34</f>
        <v>0</v>
      </c>
      <c r="P160" s="118">
        <f>'4'!P34</f>
        <v>0</v>
      </c>
      <c r="Q160" s="118">
        <f>'4'!Q34</f>
        <v>0</v>
      </c>
      <c r="R160" s="118">
        <f>'4'!R34</f>
        <v>0</v>
      </c>
      <c r="S160" s="118">
        <f>'4'!S34</f>
        <v>0</v>
      </c>
      <c r="T160" s="118">
        <f>'4'!T34</f>
        <v>0</v>
      </c>
    </row>
    <row r="161" spans="3:20" s="167" customFormat="1">
      <c r="C161" s="113" t="str">
        <f t="shared" si="13"/>
        <v>Transition</v>
      </c>
      <c r="D161" s="27"/>
      <c r="E161" s="27" t="s">
        <v>27</v>
      </c>
      <c r="H161" s="118">
        <f>'4'!H35</f>
        <v>0</v>
      </c>
      <c r="I161" s="118">
        <f>'4'!I35</f>
        <v>0</v>
      </c>
      <c r="J161" s="118">
        <f>'4'!J35</f>
        <v>0</v>
      </c>
      <c r="K161" s="118">
        <f>'4'!K35</f>
        <v>0</v>
      </c>
      <c r="L161" s="118">
        <f>'4'!L35</f>
        <v>0</v>
      </c>
      <c r="M161" s="118">
        <f>'4'!M35</f>
        <v>0</v>
      </c>
      <c r="N161" s="118">
        <f>'4'!N35</f>
        <v>0</v>
      </c>
      <c r="O161" s="118">
        <f>'4'!O35</f>
        <v>0</v>
      </c>
      <c r="P161" s="118">
        <f>'4'!P35</f>
        <v>0</v>
      </c>
      <c r="Q161" s="118">
        <f>'4'!Q35</f>
        <v>0</v>
      </c>
      <c r="R161" s="118">
        <f>'4'!R35</f>
        <v>0</v>
      </c>
      <c r="S161" s="118">
        <f>'4'!S35</f>
        <v>0</v>
      </c>
      <c r="T161" s="118">
        <f>'4'!T35</f>
        <v>0</v>
      </c>
    </row>
    <row r="162" spans="3:20" s="167" customFormat="1">
      <c r="C162" s="113" t="str">
        <f t="shared" si="13"/>
        <v>Impact assessments</v>
      </c>
      <c r="D162" s="27"/>
      <c r="E162" s="27" t="s">
        <v>27</v>
      </c>
      <c r="H162" s="118">
        <f>'4'!H36</f>
        <v>0</v>
      </c>
      <c r="I162" s="118">
        <f>'4'!I36</f>
        <v>0</v>
      </c>
      <c r="J162" s="118">
        <f>'4'!J36</f>
        <v>0</v>
      </c>
      <c r="K162" s="118">
        <f>'4'!K36</f>
        <v>0</v>
      </c>
      <c r="L162" s="118">
        <f>'4'!L36</f>
        <v>0</v>
      </c>
      <c r="M162" s="118">
        <f>'4'!M36</f>
        <v>0</v>
      </c>
      <c r="N162" s="118">
        <f>'4'!N36</f>
        <v>0</v>
      </c>
      <c r="O162" s="118">
        <f>'4'!O36</f>
        <v>0</v>
      </c>
      <c r="P162" s="118">
        <f>'4'!P36</f>
        <v>0</v>
      </c>
      <c r="Q162" s="118">
        <f>'4'!Q36</f>
        <v>0</v>
      </c>
      <c r="R162" s="118">
        <f>'4'!R36</f>
        <v>0</v>
      </c>
      <c r="S162" s="118">
        <f>'4'!S36</f>
        <v>0</v>
      </c>
      <c r="T162" s="118">
        <f>'4'!T36</f>
        <v>0</v>
      </c>
    </row>
    <row r="163" spans="3:20" s="167" customFormat="1">
      <c r="C163" s="113" t="str">
        <f t="shared" si="13"/>
        <v>Spare - Please specify</v>
      </c>
      <c r="D163" s="27"/>
      <c r="E163" s="27" t="s">
        <v>27</v>
      </c>
      <c r="H163" s="118">
        <f>'4'!H37</f>
        <v>0</v>
      </c>
      <c r="I163" s="118">
        <f>'4'!I37</f>
        <v>0</v>
      </c>
      <c r="J163" s="118">
        <f>'4'!J37</f>
        <v>0</v>
      </c>
      <c r="K163" s="118">
        <f>'4'!K37</f>
        <v>0</v>
      </c>
      <c r="L163" s="118">
        <f>'4'!L37</f>
        <v>0</v>
      </c>
      <c r="M163" s="118">
        <f>'4'!M37</f>
        <v>0</v>
      </c>
      <c r="N163" s="118">
        <f>'4'!N37</f>
        <v>0</v>
      </c>
      <c r="O163" s="118">
        <f>'4'!O37</f>
        <v>0</v>
      </c>
      <c r="P163" s="118">
        <f>'4'!P37</f>
        <v>0</v>
      </c>
      <c r="Q163" s="118">
        <f>'4'!Q37</f>
        <v>0</v>
      </c>
      <c r="R163" s="118">
        <f>'4'!R37</f>
        <v>0</v>
      </c>
      <c r="S163" s="118">
        <f>'4'!S37</f>
        <v>0</v>
      </c>
      <c r="T163" s="118">
        <f>'4'!T37</f>
        <v>0</v>
      </c>
    </row>
    <row r="164" spans="3:20" s="167" customFormat="1">
      <c r="C164" s="113" t="str">
        <f t="shared" si="13"/>
        <v>Spare - Please specify</v>
      </c>
      <c r="D164" s="27"/>
      <c r="E164" s="27" t="s">
        <v>27</v>
      </c>
      <c r="H164" s="118">
        <f>'4'!H38</f>
        <v>0</v>
      </c>
      <c r="I164" s="118">
        <f>'4'!I38</f>
        <v>0</v>
      </c>
      <c r="J164" s="118">
        <f>'4'!J38</f>
        <v>0</v>
      </c>
      <c r="K164" s="118">
        <f>'4'!K38</f>
        <v>0</v>
      </c>
      <c r="L164" s="118">
        <f>'4'!L38</f>
        <v>0</v>
      </c>
      <c r="M164" s="118">
        <f>'4'!M38</f>
        <v>0</v>
      </c>
      <c r="N164" s="118">
        <f>'4'!N38</f>
        <v>0</v>
      </c>
      <c r="O164" s="118">
        <f>'4'!O38</f>
        <v>0</v>
      </c>
      <c r="P164" s="118">
        <f>'4'!P38</f>
        <v>0</v>
      </c>
      <c r="Q164" s="118">
        <f>'4'!Q38</f>
        <v>0</v>
      </c>
      <c r="R164" s="118">
        <f>'4'!R38</f>
        <v>0</v>
      </c>
      <c r="S164" s="118">
        <f>'4'!S38</f>
        <v>0</v>
      </c>
      <c r="T164" s="118">
        <f>'4'!T38</f>
        <v>0</v>
      </c>
    </row>
    <row r="165" spans="3:20" s="167" customFormat="1">
      <c r="C165" s="113" t="str">
        <f t="shared" si="13"/>
        <v>Spare - Please specify</v>
      </c>
      <c r="D165" s="27"/>
      <c r="E165" s="27" t="s">
        <v>27</v>
      </c>
      <c r="H165" s="118">
        <f>'4'!H39</f>
        <v>0</v>
      </c>
      <c r="I165" s="118">
        <f>'4'!I39</f>
        <v>0</v>
      </c>
      <c r="J165" s="118">
        <f>'4'!J39</f>
        <v>0</v>
      </c>
      <c r="K165" s="118">
        <f>'4'!K39</f>
        <v>0</v>
      </c>
      <c r="L165" s="118">
        <f>'4'!L39</f>
        <v>0</v>
      </c>
      <c r="M165" s="118">
        <f>'4'!M39</f>
        <v>0</v>
      </c>
      <c r="N165" s="118">
        <f>'4'!N39</f>
        <v>0</v>
      </c>
      <c r="O165" s="118">
        <f>'4'!O39</f>
        <v>0</v>
      </c>
      <c r="P165" s="118">
        <f>'4'!P39</f>
        <v>0</v>
      </c>
      <c r="Q165" s="118">
        <f>'4'!Q39</f>
        <v>0</v>
      </c>
      <c r="R165" s="118">
        <f>'4'!R39</f>
        <v>0</v>
      </c>
      <c r="S165" s="118">
        <f>'4'!S39</f>
        <v>0</v>
      </c>
      <c r="T165" s="118">
        <f>'4'!T39</f>
        <v>0</v>
      </c>
    </row>
    <row r="166" spans="3:20" s="167" customFormat="1">
      <c r="C166" s="186" t="str">
        <f t="shared" si="13"/>
        <v>Industry</v>
      </c>
      <c r="D166" s="27"/>
      <c r="E166" s="27" t="s">
        <v>27</v>
      </c>
      <c r="H166" s="118">
        <f>'4'!H40</f>
        <v>0</v>
      </c>
      <c r="I166" s="118">
        <f>'4'!I40</f>
        <v>0</v>
      </c>
      <c r="J166" s="118">
        <f>'4'!J40</f>
        <v>0</v>
      </c>
      <c r="K166" s="118">
        <f>'4'!K40</f>
        <v>0</v>
      </c>
      <c r="L166" s="118">
        <f>'4'!L40</f>
        <v>0</v>
      </c>
      <c r="M166" s="118">
        <f>'4'!M40</f>
        <v>0</v>
      </c>
      <c r="N166" s="118">
        <f>'4'!N40</f>
        <v>0</v>
      </c>
      <c r="O166" s="118">
        <f>'4'!O40</f>
        <v>0</v>
      </c>
      <c r="P166" s="118">
        <f>'4'!P40</f>
        <v>0</v>
      </c>
      <c r="Q166" s="118">
        <f>'4'!Q40</f>
        <v>0</v>
      </c>
      <c r="R166" s="118">
        <f>'4'!R40</f>
        <v>0</v>
      </c>
      <c r="S166" s="118">
        <f>'4'!S40</f>
        <v>0</v>
      </c>
      <c r="T166" s="118">
        <f>'4'!T40</f>
        <v>0</v>
      </c>
    </row>
    <row r="167" spans="3:20" s="167" customFormat="1">
      <c r="C167" s="113" t="str">
        <f t="shared" si="13"/>
        <v>Payroll costs</v>
      </c>
      <c r="D167" s="27"/>
      <c r="E167" s="27" t="s">
        <v>27</v>
      </c>
      <c r="H167" s="118">
        <f>'4'!H41</f>
        <v>0</v>
      </c>
      <c r="I167" s="118">
        <f>'4'!I41</f>
        <v>0</v>
      </c>
      <c r="J167" s="118">
        <f>'4'!J41</f>
        <v>0</v>
      </c>
      <c r="K167" s="118">
        <f>'4'!K41</f>
        <v>0</v>
      </c>
      <c r="L167" s="118">
        <f>'4'!L41</f>
        <v>0</v>
      </c>
      <c r="M167" s="118">
        <f>'4'!M41</f>
        <v>0</v>
      </c>
      <c r="N167" s="118">
        <f>'4'!N41</f>
        <v>0</v>
      </c>
      <c r="O167" s="118">
        <f>'4'!O41</f>
        <v>0</v>
      </c>
      <c r="P167" s="118">
        <f>'4'!P41</f>
        <v>0</v>
      </c>
      <c r="Q167" s="118">
        <f>'4'!Q41</f>
        <v>0</v>
      </c>
      <c r="R167" s="118">
        <f>'4'!R41</f>
        <v>0</v>
      </c>
      <c r="S167" s="118">
        <f>'4'!S41</f>
        <v>0</v>
      </c>
      <c r="T167" s="118">
        <f>'4'!T41</f>
        <v>0</v>
      </c>
    </row>
    <row r="168" spans="3:20" s="167" customFormat="1">
      <c r="C168" s="113" t="str">
        <f t="shared" si="13"/>
        <v>Non-payroll costs</v>
      </c>
      <c r="D168" s="27"/>
      <c r="E168" s="27" t="s">
        <v>27</v>
      </c>
      <c r="H168" s="118">
        <f>'4'!H42</f>
        <v>0</v>
      </c>
      <c r="I168" s="118">
        <f>'4'!I42</f>
        <v>0</v>
      </c>
      <c r="J168" s="118">
        <f>'4'!J42</f>
        <v>0</v>
      </c>
      <c r="K168" s="118">
        <f>'4'!K42</f>
        <v>0</v>
      </c>
      <c r="L168" s="118">
        <f>'4'!L42</f>
        <v>0</v>
      </c>
      <c r="M168" s="118">
        <f>'4'!M42</f>
        <v>0</v>
      </c>
      <c r="N168" s="118">
        <f>'4'!N42</f>
        <v>0</v>
      </c>
      <c r="O168" s="118">
        <f>'4'!O42</f>
        <v>0</v>
      </c>
      <c r="P168" s="118">
        <f>'4'!P42</f>
        <v>0</v>
      </c>
      <c r="Q168" s="118">
        <f>'4'!Q42</f>
        <v>0</v>
      </c>
      <c r="R168" s="118">
        <f>'4'!R42</f>
        <v>0</v>
      </c>
      <c r="S168" s="118">
        <f>'4'!S42</f>
        <v>0</v>
      </c>
      <c r="T168" s="118">
        <f>'4'!T42</f>
        <v>0</v>
      </c>
    </row>
    <row r="169" spans="3:20" s="167" customFormat="1">
      <c r="C169" s="113" t="str">
        <f t="shared" si="13"/>
        <v>Recruitment</v>
      </c>
      <c r="D169" s="27"/>
      <c r="E169" s="27" t="s">
        <v>27</v>
      </c>
      <c r="H169" s="118">
        <f>'4'!H43</f>
        <v>0</v>
      </c>
      <c r="I169" s="118">
        <f>'4'!I43</f>
        <v>0</v>
      </c>
      <c r="J169" s="118">
        <f>'4'!J43</f>
        <v>0</v>
      </c>
      <c r="K169" s="118">
        <f>'4'!K43</f>
        <v>0</v>
      </c>
      <c r="L169" s="118">
        <f>'4'!L43</f>
        <v>0</v>
      </c>
      <c r="M169" s="118">
        <f>'4'!M43</f>
        <v>0</v>
      </c>
      <c r="N169" s="118">
        <f>'4'!N43</f>
        <v>0</v>
      </c>
      <c r="O169" s="118">
        <f>'4'!O43</f>
        <v>0</v>
      </c>
      <c r="P169" s="118">
        <f>'4'!P43</f>
        <v>0</v>
      </c>
      <c r="Q169" s="118">
        <f>'4'!Q43</f>
        <v>0</v>
      </c>
      <c r="R169" s="118">
        <f>'4'!R43</f>
        <v>0</v>
      </c>
      <c r="S169" s="118">
        <f>'4'!S43</f>
        <v>0</v>
      </c>
      <c r="T169" s="118">
        <f>'4'!T43</f>
        <v>0</v>
      </c>
    </row>
    <row r="170" spans="3:20" s="167" customFormat="1">
      <c r="C170" s="113" t="str">
        <f t="shared" si="13"/>
        <v>Accommodation</v>
      </c>
      <c r="D170" s="27"/>
      <c r="E170" s="27" t="s">
        <v>27</v>
      </c>
      <c r="H170" s="118">
        <f>'4'!H44</f>
        <v>0</v>
      </c>
      <c r="I170" s="118">
        <f>'4'!I44</f>
        <v>0</v>
      </c>
      <c r="J170" s="118">
        <f>'4'!J44</f>
        <v>0</v>
      </c>
      <c r="K170" s="118">
        <f>'4'!K44</f>
        <v>0</v>
      </c>
      <c r="L170" s="118">
        <f>'4'!L44</f>
        <v>0</v>
      </c>
      <c r="M170" s="118">
        <f>'4'!M44</f>
        <v>0</v>
      </c>
      <c r="N170" s="118">
        <f>'4'!N44</f>
        <v>0</v>
      </c>
      <c r="O170" s="118">
        <f>'4'!O44</f>
        <v>0</v>
      </c>
      <c r="P170" s="118">
        <f>'4'!P44</f>
        <v>0</v>
      </c>
      <c r="Q170" s="118">
        <f>'4'!Q44</f>
        <v>0</v>
      </c>
      <c r="R170" s="118">
        <f>'4'!R44</f>
        <v>0</v>
      </c>
      <c r="S170" s="118">
        <f>'4'!S44</f>
        <v>0</v>
      </c>
      <c r="T170" s="118">
        <f>'4'!T44</f>
        <v>0</v>
      </c>
    </row>
    <row r="171" spans="3:20" s="167" customFormat="1">
      <c r="C171" s="113" t="str">
        <f t="shared" si="13"/>
        <v>External services</v>
      </c>
      <c r="D171" s="27"/>
      <c r="E171" s="27" t="s">
        <v>27</v>
      </c>
      <c r="H171" s="118">
        <f>'4'!H45</f>
        <v>0</v>
      </c>
      <c r="I171" s="118">
        <f>'4'!I45</f>
        <v>0</v>
      </c>
      <c r="J171" s="118">
        <f>'4'!J45</f>
        <v>0</v>
      </c>
      <c r="K171" s="118">
        <f>'4'!K45</f>
        <v>0</v>
      </c>
      <c r="L171" s="118">
        <f>'4'!L45</f>
        <v>0</v>
      </c>
      <c r="M171" s="118">
        <f>'4'!M45</f>
        <v>0</v>
      </c>
      <c r="N171" s="118">
        <f>'4'!N45</f>
        <v>0</v>
      </c>
      <c r="O171" s="118">
        <f>'4'!O45</f>
        <v>0</v>
      </c>
      <c r="P171" s="118">
        <f>'4'!P45</f>
        <v>0</v>
      </c>
      <c r="Q171" s="118">
        <f>'4'!Q45</f>
        <v>0</v>
      </c>
      <c r="R171" s="118">
        <f>'4'!R45</f>
        <v>0</v>
      </c>
      <c r="S171" s="118">
        <f>'4'!S45</f>
        <v>0</v>
      </c>
      <c r="T171" s="118">
        <f>'4'!T45</f>
        <v>0</v>
      </c>
    </row>
    <row r="172" spans="3:20" s="167" customFormat="1">
      <c r="C172" s="113" t="str">
        <f t="shared" si="13"/>
        <v>Internal services</v>
      </c>
      <c r="D172" s="27"/>
      <c r="E172" s="27" t="s">
        <v>27</v>
      </c>
      <c r="H172" s="118">
        <f>'4'!H46</f>
        <v>0</v>
      </c>
      <c r="I172" s="118">
        <f>'4'!I46</f>
        <v>0</v>
      </c>
      <c r="J172" s="118">
        <f>'4'!J46</f>
        <v>0</v>
      </c>
      <c r="K172" s="118">
        <f>'4'!K46</f>
        <v>0</v>
      </c>
      <c r="L172" s="118">
        <f>'4'!L46</f>
        <v>0</v>
      </c>
      <c r="M172" s="118">
        <f>'4'!M46</f>
        <v>0</v>
      </c>
      <c r="N172" s="118">
        <f>'4'!N46</f>
        <v>0</v>
      </c>
      <c r="O172" s="118">
        <f>'4'!O46</f>
        <v>0</v>
      </c>
      <c r="P172" s="118">
        <f>'4'!P46</f>
        <v>0</v>
      </c>
      <c r="Q172" s="118">
        <f>'4'!Q46</f>
        <v>0</v>
      </c>
      <c r="R172" s="118">
        <f>'4'!R46</f>
        <v>0</v>
      </c>
      <c r="S172" s="118">
        <f>'4'!S46</f>
        <v>0</v>
      </c>
      <c r="T172" s="118">
        <f>'4'!T46</f>
        <v>0</v>
      </c>
    </row>
    <row r="173" spans="3:20" s="167" customFormat="1">
      <c r="C173" s="113" t="str">
        <f t="shared" si="13"/>
        <v>Service management</v>
      </c>
      <c r="D173" s="27"/>
      <c r="E173" s="27" t="s">
        <v>27</v>
      </c>
      <c r="H173" s="118">
        <f>'4'!H47</f>
        <v>0</v>
      </c>
      <c r="I173" s="118">
        <f>'4'!I47</f>
        <v>0</v>
      </c>
      <c r="J173" s="118">
        <f>'4'!J47</f>
        <v>0</v>
      </c>
      <c r="K173" s="118">
        <f>'4'!K47</f>
        <v>0</v>
      </c>
      <c r="L173" s="118">
        <f>'4'!L47</f>
        <v>0</v>
      </c>
      <c r="M173" s="118">
        <f>'4'!M47</f>
        <v>0</v>
      </c>
      <c r="N173" s="118">
        <f>'4'!N47</f>
        <v>0</v>
      </c>
      <c r="O173" s="118">
        <f>'4'!O47</f>
        <v>0</v>
      </c>
      <c r="P173" s="118">
        <f>'4'!P47</f>
        <v>0</v>
      </c>
      <c r="Q173" s="118">
        <f>'4'!Q47</f>
        <v>0</v>
      </c>
      <c r="R173" s="118">
        <f>'4'!R47</f>
        <v>0</v>
      </c>
      <c r="S173" s="118">
        <f>'4'!S47</f>
        <v>0</v>
      </c>
      <c r="T173" s="118">
        <f>'4'!T47</f>
        <v>0</v>
      </c>
    </row>
    <row r="174" spans="3:20" s="167" customFormat="1">
      <c r="C174" s="113" t="str">
        <f t="shared" si="13"/>
        <v>Transition</v>
      </c>
      <c r="D174" s="27"/>
      <c r="E174" s="27" t="s">
        <v>27</v>
      </c>
      <c r="H174" s="118">
        <f>'4'!H48</f>
        <v>0</v>
      </c>
      <c r="I174" s="118">
        <f>'4'!I48</f>
        <v>0</v>
      </c>
      <c r="J174" s="118">
        <f>'4'!J48</f>
        <v>0</v>
      </c>
      <c r="K174" s="118">
        <f>'4'!K48</f>
        <v>0</v>
      </c>
      <c r="L174" s="118">
        <f>'4'!L48</f>
        <v>0</v>
      </c>
      <c r="M174" s="118">
        <f>'4'!M48</f>
        <v>0</v>
      </c>
      <c r="N174" s="118">
        <f>'4'!N48</f>
        <v>0</v>
      </c>
      <c r="O174" s="118">
        <f>'4'!O48</f>
        <v>0</v>
      </c>
      <c r="P174" s="118">
        <f>'4'!P48</f>
        <v>0</v>
      </c>
      <c r="Q174" s="118">
        <f>'4'!Q48</f>
        <v>0</v>
      </c>
      <c r="R174" s="118">
        <f>'4'!R48</f>
        <v>0</v>
      </c>
      <c r="S174" s="118">
        <f>'4'!S48</f>
        <v>0</v>
      </c>
      <c r="T174" s="118">
        <f>'4'!T48</f>
        <v>0</v>
      </c>
    </row>
    <row r="175" spans="3:20" s="167" customFormat="1">
      <c r="C175" s="113" t="str">
        <f t="shared" si="13"/>
        <v>Impact assessments</v>
      </c>
      <c r="D175" s="27"/>
      <c r="E175" s="27" t="s">
        <v>27</v>
      </c>
      <c r="F175" s="27"/>
      <c r="G175" s="27"/>
      <c r="H175" s="118">
        <f>'4'!H49</f>
        <v>0</v>
      </c>
      <c r="I175" s="118">
        <f>'4'!I49</f>
        <v>0</v>
      </c>
      <c r="J175" s="118">
        <f>'4'!J49</f>
        <v>0</v>
      </c>
      <c r="K175" s="118">
        <f>'4'!K49</f>
        <v>0</v>
      </c>
      <c r="L175" s="118">
        <f>'4'!L49</f>
        <v>0</v>
      </c>
      <c r="M175" s="118">
        <f>'4'!M49</f>
        <v>0</v>
      </c>
      <c r="N175" s="118">
        <f>'4'!N49</f>
        <v>0</v>
      </c>
      <c r="O175" s="118">
        <f>'4'!O49</f>
        <v>0</v>
      </c>
      <c r="P175" s="118">
        <f>'4'!P49</f>
        <v>0</v>
      </c>
      <c r="Q175" s="118">
        <f>'4'!Q49</f>
        <v>0</v>
      </c>
      <c r="R175" s="118">
        <f>'4'!R49</f>
        <v>0</v>
      </c>
      <c r="S175" s="118">
        <f>'4'!S49</f>
        <v>0</v>
      </c>
      <c r="T175" s="118">
        <f>'4'!T49</f>
        <v>0</v>
      </c>
    </row>
    <row r="176" spans="3:20" s="167" customFormat="1">
      <c r="C176" s="113" t="str">
        <f t="shared" si="13"/>
        <v>Spare - Please specify</v>
      </c>
      <c r="D176" s="27"/>
      <c r="E176" s="27" t="s">
        <v>27</v>
      </c>
      <c r="F176" s="27"/>
      <c r="G176" s="27"/>
      <c r="H176" s="118">
        <f>'4'!H50</f>
        <v>0</v>
      </c>
      <c r="I176" s="118">
        <f>'4'!I50</f>
        <v>0</v>
      </c>
      <c r="J176" s="118">
        <f>'4'!J50</f>
        <v>0</v>
      </c>
      <c r="K176" s="118">
        <f>'4'!K50</f>
        <v>0</v>
      </c>
      <c r="L176" s="118">
        <f>'4'!L50</f>
        <v>0</v>
      </c>
      <c r="M176" s="118">
        <f>'4'!M50</f>
        <v>0</v>
      </c>
      <c r="N176" s="118">
        <f>'4'!N50</f>
        <v>0</v>
      </c>
      <c r="O176" s="118">
        <f>'4'!O50</f>
        <v>0</v>
      </c>
      <c r="P176" s="118">
        <f>'4'!P50</f>
        <v>0</v>
      </c>
      <c r="Q176" s="118">
        <f>'4'!Q50</f>
        <v>0</v>
      </c>
      <c r="R176" s="118">
        <f>'4'!R50</f>
        <v>0</v>
      </c>
      <c r="S176" s="118">
        <f>'4'!S50</f>
        <v>0</v>
      </c>
      <c r="T176" s="118">
        <f>'4'!T50</f>
        <v>0</v>
      </c>
    </row>
    <row r="177" spans="3:20" s="167" customFormat="1">
      <c r="C177" s="113" t="str">
        <f t="shared" si="13"/>
        <v>Spare - Please specify</v>
      </c>
      <c r="D177" s="27"/>
      <c r="E177" s="27" t="s">
        <v>27</v>
      </c>
      <c r="F177" s="27"/>
      <c r="G177" s="27"/>
      <c r="H177" s="118">
        <f>'4'!H51</f>
        <v>0</v>
      </c>
      <c r="I177" s="118">
        <f>'4'!I51</f>
        <v>0</v>
      </c>
      <c r="J177" s="118">
        <f>'4'!J51</f>
        <v>0</v>
      </c>
      <c r="K177" s="118">
        <f>'4'!K51</f>
        <v>0</v>
      </c>
      <c r="L177" s="118">
        <f>'4'!L51</f>
        <v>0</v>
      </c>
      <c r="M177" s="118">
        <f>'4'!M51</f>
        <v>0</v>
      </c>
      <c r="N177" s="118">
        <f>'4'!N51</f>
        <v>0</v>
      </c>
      <c r="O177" s="118">
        <f>'4'!O51</f>
        <v>0</v>
      </c>
      <c r="P177" s="118">
        <f>'4'!P51</f>
        <v>0</v>
      </c>
      <c r="Q177" s="118">
        <f>'4'!Q51</f>
        <v>0</v>
      </c>
      <c r="R177" s="118">
        <f>'4'!R51</f>
        <v>0</v>
      </c>
      <c r="S177" s="118">
        <f>'4'!S51</f>
        <v>0</v>
      </c>
      <c r="T177" s="118">
        <f>'4'!T51</f>
        <v>0</v>
      </c>
    </row>
    <row r="178" spans="3:20" s="167" customFormat="1">
      <c r="C178" s="113" t="str">
        <f t="shared" si="13"/>
        <v>Spare - Please specify</v>
      </c>
      <c r="D178" s="27"/>
      <c r="E178" s="27" t="s">
        <v>27</v>
      </c>
      <c r="F178" s="27"/>
      <c r="G178" s="27"/>
      <c r="H178" s="118">
        <f>'4'!H52</f>
        <v>0</v>
      </c>
      <c r="I178" s="118">
        <f>'4'!I52</f>
        <v>0</v>
      </c>
      <c r="J178" s="118">
        <f>'4'!J52</f>
        <v>0</v>
      </c>
      <c r="K178" s="118">
        <f>'4'!K52</f>
        <v>0</v>
      </c>
      <c r="L178" s="118">
        <f>'4'!L52</f>
        <v>0</v>
      </c>
      <c r="M178" s="118">
        <f>'4'!M52</f>
        <v>0</v>
      </c>
      <c r="N178" s="118">
        <f>'4'!N52</f>
        <v>0</v>
      </c>
      <c r="O178" s="118">
        <f>'4'!O52</f>
        <v>0</v>
      </c>
      <c r="P178" s="118">
        <f>'4'!P52</f>
        <v>0</v>
      </c>
      <c r="Q178" s="118">
        <f>'4'!Q52</f>
        <v>0</v>
      </c>
      <c r="R178" s="118">
        <f>'4'!R52</f>
        <v>0</v>
      </c>
      <c r="S178" s="118">
        <f>'4'!S52</f>
        <v>0</v>
      </c>
      <c r="T178" s="118">
        <f>'4'!T52</f>
        <v>0</v>
      </c>
    </row>
    <row r="179" spans="3:20" s="167" customFormat="1">
      <c r="C179" s="186" t="str">
        <f t="shared" si="13"/>
        <v>Finance</v>
      </c>
      <c r="D179" s="27"/>
      <c r="E179" s="27" t="s">
        <v>27</v>
      </c>
      <c r="H179" s="118">
        <f>'4'!H53</f>
        <v>0</v>
      </c>
      <c r="I179" s="118">
        <f>'4'!I53</f>
        <v>0</v>
      </c>
      <c r="J179" s="118">
        <f>'4'!J53</f>
        <v>0</v>
      </c>
      <c r="K179" s="118">
        <f>'4'!K53</f>
        <v>0</v>
      </c>
      <c r="L179" s="118">
        <f>'4'!L53</f>
        <v>0</v>
      </c>
      <c r="M179" s="118">
        <f>'4'!M53</f>
        <v>0</v>
      </c>
      <c r="N179" s="118">
        <f>'4'!N53</f>
        <v>0</v>
      </c>
      <c r="O179" s="118">
        <f>'4'!O53</f>
        <v>0</v>
      </c>
      <c r="P179" s="118">
        <f>'4'!P53</f>
        <v>0</v>
      </c>
      <c r="Q179" s="118">
        <f>'4'!Q53</f>
        <v>0</v>
      </c>
      <c r="R179" s="118">
        <f>'4'!R53</f>
        <v>0</v>
      </c>
      <c r="S179" s="118">
        <f>'4'!S53</f>
        <v>0</v>
      </c>
      <c r="T179" s="118">
        <f>'4'!T53</f>
        <v>0</v>
      </c>
    </row>
    <row r="180" spans="3:20" s="167" customFormat="1">
      <c r="C180" s="113" t="str">
        <f t="shared" si="13"/>
        <v>Payroll costs</v>
      </c>
      <c r="D180" s="27"/>
      <c r="E180" s="27" t="s">
        <v>27</v>
      </c>
      <c r="H180" s="118">
        <f>'4'!H54</f>
        <v>0</v>
      </c>
      <c r="I180" s="118">
        <f>'4'!I54</f>
        <v>0</v>
      </c>
      <c r="J180" s="118">
        <f>'4'!J54</f>
        <v>0</v>
      </c>
      <c r="K180" s="118">
        <f>'4'!K54</f>
        <v>0</v>
      </c>
      <c r="L180" s="118">
        <f>'4'!L54</f>
        <v>0</v>
      </c>
      <c r="M180" s="118">
        <f>'4'!M54</f>
        <v>0</v>
      </c>
      <c r="N180" s="118">
        <f>'4'!N54</f>
        <v>0</v>
      </c>
      <c r="O180" s="118">
        <f>'4'!O54</f>
        <v>0</v>
      </c>
      <c r="P180" s="118">
        <f>'4'!P54</f>
        <v>0</v>
      </c>
      <c r="Q180" s="118">
        <f>'4'!Q54</f>
        <v>0</v>
      </c>
      <c r="R180" s="118">
        <f>'4'!R54</f>
        <v>0</v>
      </c>
      <c r="S180" s="118">
        <f>'4'!S54</f>
        <v>0</v>
      </c>
      <c r="T180" s="118">
        <f>'4'!T54</f>
        <v>0</v>
      </c>
    </row>
    <row r="181" spans="3:20" s="167" customFormat="1">
      <c r="C181" s="113" t="str">
        <f t="shared" si="13"/>
        <v>Non-payroll costs</v>
      </c>
      <c r="D181" s="27"/>
      <c r="E181" s="27" t="s">
        <v>27</v>
      </c>
      <c r="H181" s="118">
        <f>'4'!H55</f>
        <v>0</v>
      </c>
      <c r="I181" s="118">
        <f>'4'!I55</f>
        <v>0</v>
      </c>
      <c r="J181" s="118">
        <f>'4'!J55</f>
        <v>0</v>
      </c>
      <c r="K181" s="118">
        <f>'4'!K55</f>
        <v>0</v>
      </c>
      <c r="L181" s="118">
        <f>'4'!L55</f>
        <v>0</v>
      </c>
      <c r="M181" s="118">
        <f>'4'!M55</f>
        <v>0</v>
      </c>
      <c r="N181" s="118">
        <f>'4'!N55</f>
        <v>0</v>
      </c>
      <c r="O181" s="118">
        <f>'4'!O55</f>
        <v>0</v>
      </c>
      <c r="P181" s="118">
        <f>'4'!P55</f>
        <v>0</v>
      </c>
      <c r="Q181" s="118">
        <f>'4'!Q55</f>
        <v>0</v>
      </c>
      <c r="R181" s="118">
        <f>'4'!R55</f>
        <v>0</v>
      </c>
      <c r="S181" s="118">
        <f>'4'!S55</f>
        <v>0</v>
      </c>
      <c r="T181" s="118">
        <f>'4'!T55</f>
        <v>0</v>
      </c>
    </row>
    <row r="182" spans="3:20" s="167" customFormat="1">
      <c r="C182" s="113" t="str">
        <f t="shared" si="13"/>
        <v>Recruitment</v>
      </c>
      <c r="D182" s="27"/>
      <c r="E182" s="27" t="s">
        <v>27</v>
      </c>
      <c r="H182" s="118">
        <f>'4'!H56</f>
        <v>0</v>
      </c>
      <c r="I182" s="118">
        <f>'4'!I56</f>
        <v>0</v>
      </c>
      <c r="J182" s="118">
        <f>'4'!J56</f>
        <v>0</v>
      </c>
      <c r="K182" s="118">
        <f>'4'!K56</f>
        <v>0</v>
      </c>
      <c r="L182" s="118">
        <f>'4'!L56</f>
        <v>0</v>
      </c>
      <c r="M182" s="118">
        <f>'4'!M56</f>
        <v>0</v>
      </c>
      <c r="N182" s="118">
        <f>'4'!N56</f>
        <v>0</v>
      </c>
      <c r="O182" s="118">
        <f>'4'!O56</f>
        <v>0</v>
      </c>
      <c r="P182" s="118">
        <f>'4'!P56</f>
        <v>0</v>
      </c>
      <c r="Q182" s="118">
        <f>'4'!Q56</f>
        <v>0</v>
      </c>
      <c r="R182" s="118">
        <f>'4'!R56</f>
        <v>0</v>
      </c>
      <c r="S182" s="118">
        <f>'4'!S56</f>
        <v>0</v>
      </c>
      <c r="T182" s="118">
        <f>'4'!T56</f>
        <v>0</v>
      </c>
    </row>
    <row r="183" spans="3:20" s="167" customFormat="1">
      <c r="C183" s="113" t="str">
        <f t="shared" si="13"/>
        <v>Accommodation</v>
      </c>
      <c r="D183" s="27"/>
      <c r="E183" s="27" t="s">
        <v>27</v>
      </c>
      <c r="H183" s="118">
        <f>'4'!H57</f>
        <v>0</v>
      </c>
      <c r="I183" s="118">
        <f>'4'!I57</f>
        <v>0</v>
      </c>
      <c r="J183" s="118">
        <f>'4'!J57</f>
        <v>0</v>
      </c>
      <c r="K183" s="118">
        <f>'4'!K57</f>
        <v>0</v>
      </c>
      <c r="L183" s="118">
        <f>'4'!L57</f>
        <v>0</v>
      </c>
      <c r="M183" s="118">
        <f>'4'!M57</f>
        <v>0</v>
      </c>
      <c r="N183" s="118">
        <f>'4'!N57</f>
        <v>0</v>
      </c>
      <c r="O183" s="118">
        <f>'4'!O57</f>
        <v>0</v>
      </c>
      <c r="P183" s="118">
        <f>'4'!P57</f>
        <v>0</v>
      </c>
      <c r="Q183" s="118">
        <f>'4'!Q57</f>
        <v>0</v>
      </c>
      <c r="R183" s="118">
        <f>'4'!R57</f>
        <v>0</v>
      </c>
      <c r="S183" s="118">
        <f>'4'!S57</f>
        <v>0</v>
      </c>
      <c r="T183" s="118">
        <f>'4'!T57</f>
        <v>0</v>
      </c>
    </row>
    <row r="184" spans="3:20" s="167" customFormat="1">
      <c r="C184" s="113" t="str">
        <f t="shared" si="13"/>
        <v>External services</v>
      </c>
      <c r="D184" s="27"/>
      <c r="E184" s="27" t="s">
        <v>27</v>
      </c>
      <c r="H184" s="118">
        <f>'4'!H58</f>
        <v>0</v>
      </c>
      <c r="I184" s="118">
        <f>'4'!I58</f>
        <v>0</v>
      </c>
      <c r="J184" s="118">
        <f>'4'!J58</f>
        <v>0</v>
      </c>
      <c r="K184" s="118">
        <f>'4'!K58</f>
        <v>0</v>
      </c>
      <c r="L184" s="118">
        <f>'4'!L58</f>
        <v>0</v>
      </c>
      <c r="M184" s="118">
        <f>'4'!M58</f>
        <v>0</v>
      </c>
      <c r="N184" s="118">
        <f>'4'!N58</f>
        <v>0</v>
      </c>
      <c r="O184" s="118">
        <f>'4'!O58</f>
        <v>0</v>
      </c>
      <c r="P184" s="118">
        <f>'4'!P58</f>
        <v>0</v>
      </c>
      <c r="Q184" s="118">
        <f>'4'!Q58</f>
        <v>0</v>
      </c>
      <c r="R184" s="118">
        <f>'4'!R58</f>
        <v>0</v>
      </c>
      <c r="S184" s="118">
        <f>'4'!S58</f>
        <v>0</v>
      </c>
      <c r="T184" s="118">
        <f>'4'!T58</f>
        <v>0</v>
      </c>
    </row>
    <row r="185" spans="3:20" s="167" customFormat="1">
      <c r="C185" s="113" t="str">
        <f t="shared" ref="C185:C216" si="14">C57</f>
        <v>Internal services</v>
      </c>
      <c r="D185" s="27"/>
      <c r="E185" s="27" t="s">
        <v>27</v>
      </c>
      <c r="H185" s="118">
        <f>'4'!H59</f>
        <v>0</v>
      </c>
      <c r="I185" s="118">
        <f>'4'!I59</f>
        <v>0</v>
      </c>
      <c r="J185" s="118">
        <f>'4'!J59</f>
        <v>0</v>
      </c>
      <c r="K185" s="118">
        <f>'4'!K59</f>
        <v>0</v>
      </c>
      <c r="L185" s="118">
        <f>'4'!L59</f>
        <v>0</v>
      </c>
      <c r="M185" s="118">
        <f>'4'!M59</f>
        <v>0</v>
      </c>
      <c r="N185" s="118">
        <f>'4'!N59</f>
        <v>0</v>
      </c>
      <c r="O185" s="118">
        <f>'4'!O59</f>
        <v>0</v>
      </c>
      <c r="P185" s="118">
        <f>'4'!P59</f>
        <v>0</v>
      </c>
      <c r="Q185" s="118">
        <f>'4'!Q59</f>
        <v>0</v>
      </c>
      <c r="R185" s="118">
        <f>'4'!R59</f>
        <v>0</v>
      </c>
      <c r="S185" s="118">
        <f>'4'!S59</f>
        <v>0</v>
      </c>
      <c r="T185" s="118">
        <f>'4'!T59</f>
        <v>0</v>
      </c>
    </row>
    <row r="186" spans="3:20" s="167" customFormat="1">
      <c r="C186" s="113" t="str">
        <f t="shared" si="14"/>
        <v>Service management</v>
      </c>
      <c r="D186" s="27"/>
      <c r="E186" s="27" t="s">
        <v>27</v>
      </c>
      <c r="H186" s="118">
        <f>'4'!H60</f>
        <v>0</v>
      </c>
      <c r="I186" s="118">
        <f>'4'!I60</f>
        <v>0</v>
      </c>
      <c r="J186" s="118">
        <f>'4'!J60</f>
        <v>0</v>
      </c>
      <c r="K186" s="118">
        <f>'4'!K60</f>
        <v>0</v>
      </c>
      <c r="L186" s="118">
        <f>'4'!L60</f>
        <v>0</v>
      </c>
      <c r="M186" s="118">
        <f>'4'!M60</f>
        <v>0</v>
      </c>
      <c r="N186" s="118">
        <f>'4'!N60</f>
        <v>0</v>
      </c>
      <c r="O186" s="118">
        <f>'4'!O60</f>
        <v>0</v>
      </c>
      <c r="P186" s="118">
        <f>'4'!P60</f>
        <v>0</v>
      </c>
      <c r="Q186" s="118">
        <f>'4'!Q60</f>
        <v>0</v>
      </c>
      <c r="R186" s="118">
        <f>'4'!R60</f>
        <v>0</v>
      </c>
      <c r="S186" s="118">
        <f>'4'!S60</f>
        <v>0</v>
      </c>
      <c r="T186" s="118">
        <f>'4'!T60</f>
        <v>0</v>
      </c>
    </row>
    <row r="187" spans="3:20" s="167" customFormat="1">
      <c r="C187" s="113" t="str">
        <f t="shared" si="14"/>
        <v>Transition</v>
      </c>
      <c r="E187" s="27" t="s">
        <v>27</v>
      </c>
      <c r="H187" s="118">
        <f>'4'!H61</f>
        <v>0</v>
      </c>
      <c r="I187" s="118">
        <f>'4'!I61</f>
        <v>0</v>
      </c>
      <c r="J187" s="118">
        <f>'4'!J61</f>
        <v>0</v>
      </c>
      <c r="K187" s="118">
        <f>'4'!K61</f>
        <v>0</v>
      </c>
      <c r="L187" s="118">
        <f>'4'!L61</f>
        <v>0</v>
      </c>
      <c r="M187" s="118">
        <f>'4'!M61</f>
        <v>0</v>
      </c>
      <c r="N187" s="118">
        <f>'4'!N61</f>
        <v>0</v>
      </c>
      <c r="O187" s="118">
        <f>'4'!O61</f>
        <v>0</v>
      </c>
      <c r="P187" s="118">
        <f>'4'!P61</f>
        <v>0</v>
      </c>
      <c r="Q187" s="118">
        <f>'4'!Q61</f>
        <v>0</v>
      </c>
      <c r="R187" s="118">
        <f>'4'!R61</f>
        <v>0</v>
      </c>
      <c r="S187" s="118">
        <f>'4'!S61</f>
        <v>0</v>
      </c>
      <c r="T187" s="118">
        <f>'4'!T61</f>
        <v>0</v>
      </c>
    </row>
    <row r="188" spans="3:20" s="167" customFormat="1">
      <c r="C188" s="113" t="str">
        <f t="shared" si="14"/>
        <v>Impact assessments</v>
      </c>
      <c r="E188" s="27" t="s">
        <v>27</v>
      </c>
      <c r="H188" s="118">
        <f>'4'!H62</f>
        <v>0</v>
      </c>
      <c r="I188" s="118">
        <f>'4'!I62</f>
        <v>0</v>
      </c>
      <c r="J188" s="118">
        <f>'4'!J62</f>
        <v>0</v>
      </c>
      <c r="K188" s="118">
        <f>'4'!K62</f>
        <v>0</v>
      </c>
      <c r="L188" s="118">
        <f>'4'!L62</f>
        <v>0</v>
      </c>
      <c r="M188" s="118">
        <f>'4'!M62</f>
        <v>0</v>
      </c>
      <c r="N188" s="118">
        <f>'4'!N62</f>
        <v>0</v>
      </c>
      <c r="O188" s="118">
        <f>'4'!O62</f>
        <v>0</v>
      </c>
      <c r="P188" s="118">
        <f>'4'!P62</f>
        <v>0</v>
      </c>
      <c r="Q188" s="118">
        <f>'4'!Q62</f>
        <v>0</v>
      </c>
      <c r="R188" s="118">
        <f>'4'!R62</f>
        <v>0</v>
      </c>
      <c r="S188" s="118">
        <f>'4'!S62</f>
        <v>0</v>
      </c>
      <c r="T188" s="118">
        <f>'4'!T62</f>
        <v>0</v>
      </c>
    </row>
    <row r="189" spans="3:20" s="167" customFormat="1">
      <c r="C189" s="113" t="str">
        <f t="shared" si="14"/>
        <v>Spare - Please specify</v>
      </c>
      <c r="D189" s="27"/>
      <c r="E189" s="27" t="s">
        <v>27</v>
      </c>
      <c r="H189" s="118">
        <f>'4'!H63</f>
        <v>0</v>
      </c>
      <c r="I189" s="118">
        <f>'4'!I63</f>
        <v>0</v>
      </c>
      <c r="J189" s="118">
        <f>'4'!J63</f>
        <v>0</v>
      </c>
      <c r="K189" s="118">
        <f>'4'!K63</f>
        <v>0</v>
      </c>
      <c r="L189" s="118">
        <f>'4'!L63</f>
        <v>0</v>
      </c>
      <c r="M189" s="118">
        <f>'4'!M63</f>
        <v>0</v>
      </c>
      <c r="N189" s="118">
        <f>'4'!N63</f>
        <v>0</v>
      </c>
      <c r="O189" s="118">
        <f>'4'!O63</f>
        <v>0</v>
      </c>
      <c r="P189" s="118">
        <f>'4'!P63</f>
        <v>0</v>
      </c>
      <c r="Q189" s="118">
        <f>'4'!Q63</f>
        <v>0</v>
      </c>
      <c r="R189" s="118">
        <f>'4'!R63</f>
        <v>0</v>
      </c>
      <c r="S189" s="118">
        <f>'4'!S63</f>
        <v>0</v>
      </c>
      <c r="T189" s="118">
        <f>'4'!T63</f>
        <v>0</v>
      </c>
    </row>
    <row r="190" spans="3:20" s="167" customFormat="1">
      <c r="C190" s="113" t="str">
        <f t="shared" si="14"/>
        <v>Spare - Please specify</v>
      </c>
      <c r="D190" s="27"/>
      <c r="E190" s="27" t="s">
        <v>27</v>
      </c>
      <c r="H190" s="118">
        <f>'4'!H64</f>
        <v>0</v>
      </c>
      <c r="I190" s="118">
        <f>'4'!I64</f>
        <v>0</v>
      </c>
      <c r="J190" s="118">
        <f>'4'!J64</f>
        <v>0</v>
      </c>
      <c r="K190" s="118">
        <f>'4'!K64</f>
        <v>0</v>
      </c>
      <c r="L190" s="118">
        <f>'4'!L64</f>
        <v>0</v>
      </c>
      <c r="M190" s="118">
        <f>'4'!M64</f>
        <v>0</v>
      </c>
      <c r="N190" s="118">
        <f>'4'!N64</f>
        <v>0</v>
      </c>
      <c r="O190" s="118">
        <f>'4'!O64</f>
        <v>0</v>
      </c>
      <c r="P190" s="118">
        <f>'4'!P64</f>
        <v>0</v>
      </c>
      <c r="Q190" s="118">
        <f>'4'!Q64</f>
        <v>0</v>
      </c>
      <c r="R190" s="118">
        <f>'4'!R64</f>
        <v>0</v>
      </c>
      <c r="S190" s="118">
        <f>'4'!S64</f>
        <v>0</v>
      </c>
      <c r="T190" s="118">
        <f>'4'!T64</f>
        <v>0</v>
      </c>
    </row>
    <row r="191" spans="3:20" s="167" customFormat="1">
      <c r="C191" s="113" t="str">
        <f t="shared" si="14"/>
        <v>Spare - Please specify</v>
      </c>
      <c r="D191" s="27"/>
      <c r="E191" s="27" t="s">
        <v>27</v>
      </c>
      <c r="H191" s="118">
        <f>'4'!H65</f>
        <v>0</v>
      </c>
      <c r="I191" s="118">
        <f>'4'!I65</f>
        <v>0</v>
      </c>
      <c r="J191" s="118">
        <f>'4'!J65</f>
        <v>0</v>
      </c>
      <c r="K191" s="118">
        <f>'4'!K65</f>
        <v>0</v>
      </c>
      <c r="L191" s="118">
        <f>'4'!L65</f>
        <v>0</v>
      </c>
      <c r="M191" s="118">
        <f>'4'!M65</f>
        <v>0</v>
      </c>
      <c r="N191" s="118">
        <f>'4'!N65</f>
        <v>0</v>
      </c>
      <c r="O191" s="118">
        <f>'4'!O65</f>
        <v>0</v>
      </c>
      <c r="P191" s="118">
        <f>'4'!P65</f>
        <v>0</v>
      </c>
      <c r="Q191" s="118">
        <f>'4'!Q65</f>
        <v>0</v>
      </c>
      <c r="R191" s="118">
        <f>'4'!R65</f>
        <v>0</v>
      </c>
      <c r="S191" s="118">
        <f>'4'!S65</f>
        <v>0</v>
      </c>
      <c r="T191" s="118">
        <f>'4'!T65</f>
        <v>0</v>
      </c>
    </row>
    <row r="192" spans="3:20" s="167" customFormat="1">
      <c r="C192" s="186" t="str">
        <f t="shared" si="14"/>
        <v>Commercial</v>
      </c>
      <c r="D192" s="27"/>
      <c r="E192" s="27" t="s">
        <v>27</v>
      </c>
      <c r="H192" s="118">
        <f>'4'!H66</f>
        <v>0</v>
      </c>
      <c r="I192" s="118">
        <f>'4'!I66</f>
        <v>0</v>
      </c>
      <c r="J192" s="118">
        <f>'4'!J66</f>
        <v>0</v>
      </c>
      <c r="K192" s="118">
        <f>'4'!K66</f>
        <v>0</v>
      </c>
      <c r="L192" s="118">
        <f>'4'!L66</f>
        <v>0</v>
      </c>
      <c r="M192" s="118">
        <f>'4'!M66</f>
        <v>0</v>
      </c>
      <c r="N192" s="118">
        <f>'4'!N66</f>
        <v>0</v>
      </c>
      <c r="O192" s="118">
        <f>'4'!O66</f>
        <v>0</v>
      </c>
      <c r="P192" s="118">
        <f>'4'!P66</f>
        <v>0</v>
      </c>
      <c r="Q192" s="118">
        <f>'4'!Q66</f>
        <v>0</v>
      </c>
      <c r="R192" s="118">
        <f>'4'!R66</f>
        <v>0</v>
      </c>
      <c r="S192" s="118">
        <f>'4'!S66</f>
        <v>0</v>
      </c>
      <c r="T192" s="118">
        <f>'4'!T66</f>
        <v>0</v>
      </c>
    </row>
    <row r="193" spans="3:20" s="167" customFormat="1">
      <c r="C193" s="113" t="str">
        <f t="shared" si="14"/>
        <v>Payroll costs</v>
      </c>
      <c r="D193" s="27"/>
      <c r="E193" s="27" t="s">
        <v>27</v>
      </c>
      <c r="H193" s="118">
        <f>'4'!H67</f>
        <v>0</v>
      </c>
      <c r="I193" s="118">
        <f>'4'!I67</f>
        <v>0</v>
      </c>
      <c r="J193" s="118">
        <f>'4'!J67</f>
        <v>0</v>
      </c>
      <c r="K193" s="118">
        <f>'4'!K67</f>
        <v>0</v>
      </c>
      <c r="L193" s="118">
        <f>'4'!L67</f>
        <v>0</v>
      </c>
      <c r="M193" s="118">
        <f>'4'!M67</f>
        <v>0</v>
      </c>
      <c r="N193" s="118">
        <f>'4'!N67</f>
        <v>0</v>
      </c>
      <c r="O193" s="118">
        <f>'4'!O67</f>
        <v>0</v>
      </c>
      <c r="P193" s="118">
        <f>'4'!P67</f>
        <v>0</v>
      </c>
      <c r="Q193" s="118">
        <f>'4'!Q67</f>
        <v>0</v>
      </c>
      <c r="R193" s="118">
        <f>'4'!R67</f>
        <v>0</v>
      </c>
      <c r="S193" s="118">
        <f>'4'!S67</f>
        <v>0</v>
      </c>
      <c r="T193" s="118">
        <f>'4'!T67</f>
        <v>0</v>
      </c>
    </row>
    <row r="194" spans="3:20" s="167" customFormat="1">
      <c r="C194" s="113" t="str">
        <f t="shared" si="14"/>
        <v>Non-payroll costs</v>
      </c>
      <c r="D194" s="27"/>
      <c r="E194" s="27" t="s">
        <v>27</v>
      </c>
      <c r="H194" s="118">
        <f>'4'!H68</f>
        <v>0</v>
      </c>
      <c r="I194" s="118">
        <f>'4'!I68</f>
        <v>0</v>
      </c>
      <c r="J194" s="118">
        <f>'4'!J68</f>
        <v>0</v>
      </c>
      <c r="K194" s="118">
        <f>'4'!K68</f>
        <v>0</v>
      </c>
      <c r="L194" s="118">
        <f>'4'!L68</f>
        <v>0</v>
      </c>
      <c r="M194" s="118">
        <f>'4'!M68</f>
        <v>0</v>
      </c>
      <c r="N194" s="118">
        <f>'4'!N68</f>
        <v>0</v>
      </c>
      <c r="O194" s="118">
        <f>'4'!O68</f>
        <v>0</v>
      </c>
      <c r="P194" s="118">
        <f>'4'!P68</f>
        <v>0</v>
      </c>
      <c r="Q194" s="118">
        <f>'4'!Q68</f>
        <v>0</v>
      </c>
      <c r="R194" s="118">
        <f>'4'!R68</f>
        <v>0</v>
      </c>
      <c r="S194" s="118">
        <f>'4'!S68</f>
        <v>0</v>
      </c>
      <c r="T194" s="118">
        <f>'4'!T68</f>
        <v>0</v>
      </c>
    </row>
    <row r="195" spans="3:20" s="167" customFormat="1">
      <c r="C195" s="113" t="str">
        <f t="shared" si="14"/>
        <v>Recruitment</v>
      </c>
      <c r="D195" s="27"/>
      <c r="E195" s="27" t="s">
        <v>27</v>
      </c>
      <c r="H195" s="118">
        <f>'4'!H69</f>
        <v>0</v>
      </c>
      <c r="I195" s="118">
        <f>'4'!I69</f>
        <v>0</v>
      </c>
      <c r="J195" s="118">
        <f>'4'!J69</f>
        <v>0</v>
      </c>
      <c r="K195" s="118">
        <f>'4'!K69</f>
        <v>0</v>
      </c>
      <c r="L195" s="118">
        <f>'4'!L69</f>
        <v>0</v>
      </c>
      <c r="M195" s="118">
        <f>'4'!M69</f>
        <v>0</v>
      </c>
      <c r="N195" s="118">
        <f>'4'!N69</f>
        <v>0</v>
      </c>
      <c r="O195" s="118">
        <f>'4'!O69</f>
        <v>0</v>
      </c>
      <c r="P195" s="118">
        <f>'4'!P69</f>
        <v>0</v>
      </c>
      <c r="Q195" s="118">
        <f>'4'!Q69</f>
        <v>0</v>
      </c>
      <c r="R195" s="118">
        <f>'4'!R69</f>
        <v>0</v>
      </c>
      <c r="S195" s="118">
        <f>'4'!S69</f>
        <v>0</v>
      </c>
      <c r="T195" s="118">
        <f>'4'!T69</f>
        <v>0</v>
      </c>
    </row>
    <row r="196" spans="3:20" s="167" customFormat="1">
      <c r="C196" s="113" t="str">
        <f t="shared" si="14"/>
        <v>Accommodation</v>
      </c>
      <c r="D196" s="27"/>
      <c r="E196" s="27" t="s">
        <v>27</v>
      </c>
      <c r="H196" s="118">
        <f>'4'!H70</f>
        <v>0</v>
      </c>
      <c r="I196" s="118">
        <f>'4'!I70</f>
        <v>0</v>
      </c>
      <c r="J196" s="118">
        <f>'4'!J70</f>
        <v>0</v>
      </c>
      <c r="K196" s="118">
        <f>'4'!K70</f>
        <v>0</v>
      </c>
      <c r="L196" s="118">
        <f>'4'!L70</f>
        <v>0</v>
      </c>
      <c r="M196" s="118">
        <f>'4'!M70</f>
        <v>0</v>
      </c>
      <c r="N196" s="118">
        <f>'4'!N70</f>
        <v>0</v>
      </c>
      <c r="O196" s="118">
        <f>'4'!O70</f>
        <v>0</v>
      </c>
      <c r="P196" s="118">
        <f>'4'!P70</f>
        <v>0</v>
      </c>
      <c r="Q196" s="118">
        <f>'4'!Q70</f>
        <v>0</v>
      </c>
      <c r="R196" s="118">
        <f>'4'!R70</f>
        <v>0</v>
      </c>
      <c r="S196" s="118">
        <f>'4'!S70</f>
        <v>0</v>
      </c>
      <c r="T196" s="118">
        <f>'4'!T70</f>
        <v>0</v>
      </c>
    </row>
    <row r="197" spans="3:20" s="167" customFormat="1">
      <c r="C197" s="113" t="str">
        <f t="shared" si="14"/>
        <v>External services</v>
      </c>
      <c r="D197" s="27"/>
      <c r="E197" s="27" t="s">
        <v>27</v>
      </c>
      <c r="H197" s="118">
        <f>'4'!H71</f>
        <v>0</v>
      </c>
      <c r="I197" s="118">
        <f>'4'!I71</f>
        <v>0</v>
      </c>
      <c r="J197" s="118">
        <f>'4'!J71</f>
        <v>0</v>
      </c>
      <c r="K197" s="118">
        <f>'4'!K71</f>
        <v>0</v>
      </c>
      <c r="L197" s="118">
        <f>'4'!L71</f>
        <v>0</v>
      </c>
      <c r="M197" s="118">
        <f>'4'!M71</f>
        <v>0</v>
      </c>
      <c r="N197" s="118">
        <f>'4'!N71</f>
        <v>0</v>
      </c>
      <c r="O197" s="118">
        <f>'4'!O71</f>
        <v>0</v>
      </c>
      <c r="P197" s="118">
        <f>'4'!P71</f>
        <v>0</v>
      </c>
      <c r="Q197" s="118">
        <f>'4'!Q71</f>
        <v>0</v>
      </c>
      <c r="R197" s="118">
        <f>'4'!R71</f>
        <v>0</v>
      </c>
      <c r="S197" s="118">
        <f>'4'!S71</f>
        <v>0</v>
      </c>
      <c r="T197" s="118">
        <f>'4'!T71</f>
        <v>0</v>
      </c>
    </row>
    <row r="198" spans="3:20" s="167" customFormat="1">
      <c r="C198" s="113" t="str">
        <f t="shared" si="14"/>
        <v>Internal services</v>
      </c>
      <c r="D198" s="27"/>
      <c r="E198" s="27" t="s">
        <v>27</v>
      </c>
      <c r="H198" s="118">
        <f>'4'!H72</f>
        <v>0</v>
      </c>
      <c r="I198" s="118">
        <f>'4'!I72</f>
        <v>0</v>
      </c>
      <c r="J198" s="118">
        <f>'4'!J72</f>
        <v>0</v>
      </c>
      <c r="K198" s="118">
        <f>'4'!K72</f>
        <v>0</v>
      </c>
      <c r="L198" s="118">
        <f>'4'!L72</f>
        <v>0</v>
      </c>
      <c r="M198" s="118">
        <f>'4'!M72</f>
        <v>0</v>
      </c>
      <c r="N198" s="118">
        <f>'4'!N72</f>
        <v>0</v>
      </c>
      <c r="O198" s="118">
        <f>'4'!O72</f>
        <v>0</v>
      </c>
      <c r="P198" s="118">
        <f>'4'!P72</f>
        <v>0</v>
      </c>
      <c r="Q198" s="118">
        <f>'4'!Q72</f>
        <v>0</v>
      </c>
      <c r="R198" s="118">
        <f>'4'!R72</f>
        <v>0</v>
      </c>
      <c r="S198" s="118">
        <f>'4'!S72</f>
        <v>0</v>
      </c>
      <c r="T198" s="118">
        <f>'4'!T72</f>
        <v>0</v>
      </c>
    </row>
    <row r="199" spans="3:20" s="167" customFormat="1">
      <c r="C199" s="113" t="str">
        <f t="shared" si="14"/>
        <v>Service management</v>
      </c>
      <c r="D199" s="27"/>
      <c r="E199" s="27" t="s">
        <v>27</v>
      </c>
      <c r="H199" s="118">
        <f>'4'!H73</f>
        <v>0</v>
      </c>
      <c r="I199" s="118">
        <f>'4'!I73</f>
        <v>0</v>
      </c>
      <c r="J199" s="118">
        <f>'4'!J73</f>
        <v>0</v>
      </c>
      <c r="K199" s="118">
        <f>'4'!K73</f>
        <v>0</v>
      </c>
      <c r="L199" s="118">
        <f>'4'!L73</f>
        <v>0</v>
      </c>
      <c r="M199" s="118">
        <f>'4'!M73</f>
        <v>0</v>
      </c>
      <c r="N199" s="118">
        <f>'4'!N73</f>
        <v>0</v>
      </c>
      <c r="O199" s="118">
        <f>'4'!O73</f>
        <v>0</v>
      </c>
      <c r="P199" s="118">
        <f>'4'!P73</f>
        <v>0</v>
      </c>
      <c r="Q199" s="118">
        <f>'4'!Q73</f>
        <v>0</v>
      </c>
      <c r="R199" s="118">
        <f>'4'!R73</f>
        <v>0</v>
      </c>
      <c r="S199" s="118">
        <f>'4'!S73</f>
        <v>0</v>
      </c>
      <c r="T199" s="118">
        <f>'4'!T73</f>
        <v>0</v>
      </c>
    </row>
    <row r="200" spans="3:20" s="167" customFormat="1">
      <c r="C200" s="113" t="str">
        <f t="shared" si="14"/>
        <v>Transition</v>
      </c>
      <c r="D200" s="66"/>
      <c r="E200" s="27" t="s">
        <v>27</v>
      </c>
      <c r="H200" s="118">
        <f>'4'!H74</f>
        <v>0</v>
      </c>
      <c r="I200" s="118">
        <f>'4'!I74</f>
        <v>0</v>
      </c>
      <c r="J200" s="118">
        <f>'4'!J74</f>
        <v>0</v>
      </c>
      <c r="K200" s="118">
        <f>'4'!K74</f>
        <v>0</v>
      </c>
      <c r="L200" s="118">
        <f>'4'!L74</f>
        <v>0</v>
      </c>
      <c r="M200" s="118">
        <f>'4'!M74</f>
        <v>0</v>
      </c>
      <c r="N200" s="118">
        <f>'4'!N74</f>
        <v>0</v>
      </c>
      <c r="O200" s="118">
        <f>'4'!O74</f>
        <v>0</v>
      </c>
      <c r="P200" s="118">
        <f>'4'!P74</f>
        <v>0</v>
      </c>
      <c r="Q200" s="118">
        <f>'4'!Q74</f>
        <v>0</v>
      </c>
      <c r="R200" s="118">
        <f>'4'!R74</f>
        <v>0</v>
      </c>
      <c r="S200" s="118">
        <f>'4'!S74</f>
        <v>0</v>
      </c>
      <c r="T200" s="118">
        <f>'4'!T74</f>
        <v>0</v>
      </c>
    </row>
    <row r="201" spans="3:20" s="167" customFormat="1">
      <c r="C201" s="113" t="str">
        <f t="shared" si="14"/>
        <v>Impact assessments</v>
      </c>
      <c r="D201" s="27"/>
      <c r="E201" s="27" t="s">
        <v>27</v>
      </c>
      <c r="H201" s="118">
        <f>'4'!H75</f>
        <v>0</v>
      </c>
      <c r="I201" s="118">
        <f>'4'!I75</f>
        <v>0</v>
      </c>
      <c r="J201" s="118">
        <f>'4'!J75</f>
        <v>0</v>
      </c>
      <c r="K201" s="118">
        <f>'4'!K75</f>
        <v>0</v>
      </c>
      <c r="L201" s="118">
        <f>'4'!L75</f>
        <v>0</v>
      </c>
      <c r="M201" s="118">
        <f>'4'!M75</f>
        <v>0</v>
      </c>
      <c r="N201" s="118">
        <f>'4'!N75</f>
        <v>0</v>
      </c>
      <c r="O201" s="118">
        <f>'4'!O75</f>
        <v>0</v>
      </c>
      <c r="P201" s="118">
        <f>'4'!P75</f>
        <v>0</v>
      </c>
      <c r="Q201" s="118">
        <f>'4'!Q75</f>
        <v>0</v>
      </c>
      <c r="R201" s="118">
        <f>'4'!R75</f>
        <v>0</v>
      </c>
      <c r="S201" s="118">
        <f>'4'!S75</f>
        <v>0</v>
      </c>
      <c r="T201" s="118">
        <f>'4'!T75</f>
        <v>0</v>
      </c>
    </row>
    <row r="202" spans="3:20" s="167" customFormat="1">
      <c r="C202" s="113" t="str">
        <f t="shared" si="14"/>
        <v>Spare - Please specify</v>
      </c>
      <c r="D202" s="27"/>
      <c r="E202" s="27" t="s">
        <v>27</v>
      </c>
      <c r="H202" s="118">
        <f>'4'!H76</f>
        <v>0</v>
      </c>
      <c r="I202" s="118">
        <f>'4'!I76</f>
        <v>0</v>
      </c>
      <c r="J202" s="118">
        <f>'4'!J76</f>
        <v>0</v>
      </c>
      <c r="K202" s="118">
        <f>'4'!K76</f>
        <v>0</v>
      </c>
      <c r="L202" s="118">
        <f>'4'!L76</f>
        <v>0</v>
      </c>
      <c r="M202" s="118">
        <f>'4'!M76</f>
        <v>0</v>
      </c>
      <c r="N202" s="118">
        <f>'4'!N76</f>
        <v>0</v>
      </c>
      <c r="O202" s="118">
        <f>'4'!O76</f>
        <v>0</v>
      </c>
      <c r="P202" s="118">
        <f>'4'!P76</f>
        <v>0</v>
      </c>
      <c r="Q202" s="118">
        <f>'4'!Q76</f>
        <v>0</v>
      </c>
      <c r="R202" s="118">
        <f>'4'!R76</f>
        <v>0</v>
      </c>
      <c r="S202" s="118">
        <f>'4'!S76</f>
        <v>0</v>
      </c>
      <c r="T202" s="118">
        <f>'4'!T76</f>
        <v>0</v>
      </c>
    </row>
    <row r="203" spans="3:20" s="167" customFormat="1">
      <c r="C203" s="113" t="str">
        <f t="shared" si="14"/>
        <v>Spare - Please specify</v>
      </c>
      <c r="D203" s="27"/>
      <c r="E203" s="27" t="s">
        <v>27</v>
      </c>
      <c r="H203" s="118">
        <f>'4'!H77</f>
        <v>0</v>
      </c>
      <c r="I203" s="118">
        <f>'4'!I77</f>
        <v>0</v>
      </c>
      <c r="J203" s="118">
        <f>'4'!J77</f>
        <v>0</v>
      </c>
      <c r="K203" s="118">
        <f>'4'!K77</f>
        <v>0</v>
      </c>
      <c r="L203" s="118">
        <f>'4'!L77</f>
        <v>0</v>
      </c>
      <c r="M203" s="118">
        <f>'4'!M77</f>
        <v>0</v>
      </c>
      <c r="N203" s="118">
        <f>'4'!N77</f>
        <v>0</v>
      </c>
      <c r="O203" s="118">
        <f>'4'!O77</f>
        <v>0</v>
      </c>
      <c r="P203" s="118">
        <f>'4'!P77</f>
        <v>0</v>
      </c>
      <c r="Q203" s="118">
        <f>'4'!Q77</f>
        <v>0</v>
      </c>
      <c r="R203" s="118">
        <f>'4'!R77</f>
        <v>0</v>
      </c>
      <c r="S203" s="118">
        <f>'4'!S77</f>
        <v>0</v>
      </c>
      <c r="T203" s="118">
        <f>'4'!T77</f>
        <v>0</v>
      </c>
    </row>
    <row r="204" spans="3:20" s="167" customFormat="1">
      <c r="C204" s="113" t="str">
        <f t="shared" si="14"/>
        <v>Spare - Please specify</v>
      </c>
      <c r="D204" s="27"/>
      <c r="E204" s="27" t="s">
        <v>27</v>
      </c>
      <c r="H204" s="118">
        <f>'4'!H78</f>
        <v>0</v>
      </c>
      <c r="I204" s="118">
        <f>'4'!I78</f>
        <v>0</v>
      </c>
      <c r="J204" s="118">
        <f>'4'!J78</f>
        <v>0</v>
      </c>
      <c r="K204" s="118">
        <f>'4'!K78</f>
        <v>0</v>
      </c>
      <c r="L204" s="118">
        <f>'4'!L78</f>
        <v>0</v>
      </c>
      <c r="M204" s="118">
        <f>'4'!M78</f>
        <v>0</v>
      </c>
      <c r="N204" s="118">
        <f>'4'!N78</f>
        <v>0</v>
      </c>
      <c r="O204" s="118">
        <f>'4'!O78</f>
        <v>0</v>
      </c>
      <c r="P204" s="118">
        <f>'4'!P78</f>
        <v>0</v>
      </c>
      <c r="Q204" s="118">
        <f>'4'!Q78</f>
        <v>0</v>
      </c>
      <c r="R204" s="118">
        <f>'4'!R78</f>
        <v>0</v>
      </c>
      <c r="S204" s="118">
        <f>'4'!S78</f>
        <v>0</v>
      </c>
      <c r="T204" s="118">
        <f>'4'!T78</f>
        <v>0</v>
      </c>
    </row>
    <row r="205" spans="3:20" s="167" customFormat="1">
      <c r="C205" s="186" t="str">
        <f t="shared" si="14"/>
        <v>Design &amp; Assurance</v>
      </c>
      <c r="D205" s="27"/>
      <c r="E205" s="27" t="s">
        <v>27</v>
      </c>
      <c r="H205" s="118">
        <f>'4'!H79</f>
        <v>0</v>
      </c>
      <c r="I205" s="118">
        <f>'4'!I79</f>
        <v>0</v>
      </c>
      <c r="J205" s="118">
        <f>'4'!J79</f>
        <v>0</v>
      </c>
      <c r="K205" s="118">
        <f>'4'!K79</f>
        <v>0</v>
      </c>
      <c r="L205" s="118">
        <f>'4'!L79</f>
        <v>0</v>
      </c>
      <c r="M205" s="118">
        <f>'4'!M79</f>
        <v>0</v>
      </c>
      <c r="N205" s="118">
        <f>'4'!N79</f>
        <v>0</v>
      </c>
      <c r="O205" s="118">
        <f>'4'!O79</f>
        <v>0</v>
      </c>
      <c r="P205" s="118">
        <f>'4'!P79</f>
        <v>0</v>
      </c>
      <c r="Q205" s="118">
        <f>'4'!Q79</f>
        <v>0</v>
      </c>
      <c r="R205" s="118">
        <f>'4'!R79</f>
        <v>0</v>
      </c>
      <c r="S205" s="118">
        <f>'4'!S79</f>
        <v>0</v>
      </c>
      <c r="T205" s="118">
        <f>'4'!T79</f>
        <v>0</v>
      </c>
    </row>
    <row r="206" spans="3:20" s="167" customFormat="1">
      <c r="C206" s="113" t="str">
        <f t="shared" si="14"/>
        <v>Payroll costs</v>
      </c>
      <c r="D206" s="27"/>
      <c r="E206" s="27" t="s">
        <v>27</v>
      </c>
      <c r="H206" s="118">
        <f>'4'!H80</f>
        <v>0</v>
      </c>
      <c r="I206" s="118">
        <f>'4'!I80</f>
        <v>0</v>
      </c>
      <c r="J206" s="118">
        <f>'4'!J80</f>
        <v>0</v>
      </c>
      <c r="K206" s="118">
        <f>'4'!K80</f>
        <v>0</v>
      </c>
      <c r="L206" s="118">
        <f>'4'!L80</f>
        <v>0</v>
      </c>
      <c r="M206" s="118">
        <f>'4'!M80</f>
        <v>0</v>
      </c>
      <c r="N206" s="118">
        <f>'4'!N80</f>
        <v>0</v>
      </c>
      <c r="O206" s="118">
        <f>'4'!O80</f>
        <v>0</v>
      </c>
      <c r="P206" s="118">
        <f>'4'!P80</f>
        <v>0</v>
      </c>
      <c r="Q206" s="118">
        <f>'4'!Q80</f>
        <v>0</v>
      </c>
      <c r="R206" s="118">
        <f>'4'!R80</f>
        <v>0</v>
      </c>
      <c r="S206" s="118">
        <f>'4'!S80</f>
        <v>0</v>
      </c>
      <c r="T206" s="118">
        <f>'4'!T80</f>
        <v>0</v>
      </c>
    </row>
    <row r="207" spans="3:20" s="167" customFormat="1">
      <c r="C207" s="113" t="str">
        <f t="shared" si="14"/>
        <v>Non-payroll costs</v>
      </c>
      <c r="D207" s="27"/>
      <c r="E207" s="27" t="s">
        <v>27</v>
      </c>
      <c r="H207" s="118">
        <f>'4'!H81</f>
        <v>0</v>
      </c>
      <c r="I207" s="118">
        <f>'4'!I81</f>
        <v>0</v>
      </c>
      <c r="J207" s="118">
        <f>'4'!J81</f>
        <v>0</v>
      </c>
      <c r="K207" s="118">
        <f>'4'!K81</f>
        <v>0</v>
      </c>
      <c r="L207" s="118">
        <f>'4'!L81</f>
        <v>0</v>
      </c>
      <c r="M207" s="118">
        <f>'4'!M81</f>
        <v>0</v>
      </c>
      <c r="N207" s="118">
        <f>'4'!N81</f>
        <v>0</v>
      </c>
      <c r="O207" s="118">
        <f>'4'!O81</f>
        <v>0</v>
      </c>
      <c r="P207" s="118">
        <f>'4'!P81</f>
        <v>0</v>
      </c>
      <c r="Q207" s="118">
        <f>'4'!Q81</f>
        <v>0</v>
      </c>
      <c r="R207" s="118">
        <f>'4'!R81</f>
        <v>0</v>
      </c>
      <c r="S207" s="118">
        <f>'4'!S81</f>
        <v>0</v>
      </c>
      <c r="T207" s="118">
        <f>'4'!T81</f>
        <v>0</v>
      </c>
    </row>
    <row r="208" spans="3:20" s="167" customFormat="1">
      <c r="C208" s="113" t="str">
        <f t="shared" si="14"/>
        <v>Recruitment</v>
      </c>
      <c r="D208" s="27"/>
      <c r="E208" s="27" t="s">
        <v>27</v>
      </c>
      <c r="H208" s="118">
        <f>'4'!H82</f>
        <v>0</v>
      </c>
      <c r="I208" s="118">
        <f>'4'!I82</f>
        <v>0</v>
      </c>
      <c r="J208" s="118">
        <f>'4'!J82</f>
        <v>0</v>
      </c>
      <c r="K208" s="118">
        <f>'4'!K82</f>
        <v>0</v>
      </c>
      <c r="L208" s="118">
        <f>'4'!L82</f>
        <v>0</v>
      </c>
      <c r="M208" s="118">
        <f>'4'!M82</f>
        <v>0</v>
      </c>
      <c r="N208" s="118">
        <f>'4'!N82</f>
        <v>0</v>
      </c>
      <c r="O208" s="118">
        <f>'4'!O82</f>
        <v>0</v>
      </c>
      <c r="P208" s="118">
        <f>'4'!P82</f>
        <v>0</v>
      </c>
      <c r="Q208" s="118">
        <f>'4'!Q82</f>
        <v>0</v>
      </c>
      <c r="R208" s="118">
        <f>'4'!R82</f>
        <v>0</v>
      </c>
      <c r="S208" s="118">
        <f>'4'!S82</f>
        <v>0</v>
      </c>
      <c r="T208" s="118">
        <f>'4'!T82</f>
        <v>0</v>
      </c>
    </row>
    <row r="209" spans="3:20" s="167" customFormat="1">
      <c r="C209" s="113" t="str">
        <f t="shared" si="14"/>
        <v>Accommodation</v>
      </c>
      <c r="D209" s="27"/>
      <c r="E209" s="27" t="s">
        <v>27</v>
      </c>
      <c r="H209" s="118">
        <f>'4'!H83</f>
        <v>0</v>
      </c>
      <c r="I209" s="118">
        <f>'4'!I83</f>
        <v>0</v>
      </c>
      <c r="J209" s="118">
        <f>'4'!J83</f>
        <v>0</v>
      </c>
      <c r="K209" s="118">
        <f>'4'!K83</f>
        <v>0</v>
      </c>
      <c r="L209" s="118">
        <f>'4'!L83</f>
        <v>0</v>
      </c>
      <c r="M209" s="118">
        <f>'4'!M83</f>
        <v>0</v>
      </c>
      <c r="N209" s="118">
        <f>'4'!N83</f>
        <v>0</v>
      </c>
      <c r="O209" s="118">
        <f>'4'!O83</f>
        <v>0</v>
      </c>
      <c r="P209" s="118">
        <f>'4'!P83</f>
        <v>0</v>
      </c>
      <c r="Q209" s="118">
        <f>'4'!Q83</f>
        <v>0</v>
      </c>
      <c r="R209" s="118">
        <f>'4'!R83</f>
        <v>0</v>
      </c>
      <c r="S209" s="118">
        <f>'4'!S83</f>
        <v>0</v>
      </c>
      <c r="T209" s="118">
        <f>'4'!T83</f>
        <v>0</v>
      </c>
    </row>
    <row r="210" spans="3:20" s="167" customFormat="1">
      <c r="C210" s="113" t="str">
        <f t="shared" si="14"/>
        <v>External services</v>
      </c>
      <c r="D210" s="27"/>
      <c r="E210" s="27" t="s">
        <v>27</v>
      </c>
      <c r="H210" s="118">
        <f>'4'!H84</f>
        <v>0</v>
      </c>
      <c r="I210" s="118">
        <f>'4'!I84</f>
        <v>0</v>
      </c>
      <c r="J210" s="118">
        <f>'4'!J84</f>
        <v>0</v>
      </c>
      <c r="K210" s="118">
        <f>'4'!K84</f>
        <v>0</v>
      </c>
      <c r="L210" s="118">
        <f>'4'!L84</f>
        <v>0</v>
      </c>
      <c r="M210" s="118">
        <f>'4'!M84</f>
        <v>0</v>
      </c>
      <c r="N210" s="118">
        <f>'4'!N84</f>
        <v>0</v>
      </c>
      <c r="O210" s="118">
        <f>'4'!O84</f>
        <v>0</v>
      </c>
      <c r="P210" s="118">
        <f>'4'!P84</f>
        <v>0</v>
      </c>
      <c r="Q210" s="118">
        <f>'4'!Q84</f>
        <v>0</v>
      </c>
      <c r="R210" s="118">
        <f>'4'!R84</f>
        <v>0</v>
      </c>
      <c r="S210" s="118">
        <f>'4'!S84</f>
        <v>0</v>
      </c>
      <c r="T210" s="118">
        <f>'4'!T84</f>
        <v>0</v>
      </c>
    </row>
    <row r="211" spans="3:20" s="167" customFormat="1">
      <c r="C211" s="113" t="str">
        <f t="shared" si="14"/>
        <v>Internal services</v>
      </c>
      <c r="D211" s="27"/>
      <c r="E211" s="27" t="s">
        <v>27</v>
      </c>
      <c r="H211" s="118">
        <f>'4'!H85</f>
        <v>0</v>
      </c>
      <c r="I211" s="118">
        <f>'4'!I85</f>
        <v>0</v>
      </c>
      <c r="J211" s="118">
        <f>'4'!J85</f>
        <v>0</v>
      </c>
      <c r="K211" s="118">
        <f>'4'!K85</f>
        <v>0</v>
      </c>
      <c r="L211" s="118">
        <f>'4'!L85</f>
        <v>0</v>
      </c>
      <c r="M211" s="118">
        <f>'4'!M85</f>
        <v>0</v>
      </c>
      <c r="N211" s="118">
        <f>'4'!N85</f>
        <v>0</v>
      </c>
      <c r="O211" s="118">
        <f>'4'!O85</f>
        <v>0</v>
      </c>
      <c r="P211" s="118">
        <f>'4'!P85</f>
        <v>0</v>
      </c>
      <c r="Q211" s="118">
        <f>'4'!Q85</f>
        <v>0</v>
      </c>
      <c r="R211" s="118">
        <f>'4'!R85</f>
        <v>0</v>
      </c>
      <c r="S211" s="118">
        <f>'4'!S85</f>
        <v>0</v>
      </c>
      <c r="T211" s="118">
        <f>'4'!T85</f>
        <v>0</v>
      </c>
    </row>
    <row r="212" spans="3:20" s="167" customFormat="1">
      <c r="C212" s="113" t="str">
        <f t="shared" si="14"/>
        <v>Service management</v>
      </c>
      <c r="D212" s="27"/>
      <c r="E212" s="27" t="s">
        <v>27</v>
      </c>
      <c r="H212" s="118">
        <f>'4'!H86</f>
        <v>0</v>
      </c>
      <c r="I212" s="118">
        <f>'4'!I86</f>
        <v>0</v>
      </c>
      <c r="J212" s="118">
        <f>'4'!J86</f>
        <v>0</v>
      </c>
      <c r="K212" s="118">
        <f>'4'!K86</f>
        <v>0</v>
      </c>
      <c r="L212" s="118">
        <f>'4'!L86</f>
        <v>0</v>
      </c>
      <c r="M212" s="118">
        <f>'4'!M86</f>
        <v>0</v>
      </c>
      <c r="N212" s="118">
        <f>'4'!N86</f>
        <v>0</v>
      </c>
      <c r="O212" s="118">
        <f>'4'!O86</f>
        <v>0</v>
      </c>
      <c r="P212" s="118">
        <f>'4'!P86</f>
        <v>0</v>
      </c>
      <c r="Q212" s="118">
        <f>'4'!Q86</f>
        <v>0</v>
      </c>
      <c r="R212" s="118">
        <f>'4'!R86</f>
        <v>0</v>
      </c>
      <c r="S212" s="118">
        <f>'4'!S86</f>
        <v>0</v>
      </c>
      <c r="T212" s="118">
        <f>'4'!T86</f>
        <v>0</v>
      </c>
    </row>
    <row r="213" spans="3:20" s="167" customFormat="1">
      <c r="C213" s="113" t="str">
        <f t="shared" si="14"/>
        <v>Transition</v>
      </c>
      <c r="D213" s="27"/>
      <c r="E213" s="27" t="s">
        <v>27</v>
      </c>
      <c r="H213" s="118">
        <f>'4'!H87</f>
        <v>0</v>
      </c>
      <c r="I213" s="118">
        <f>'4'!I87</f>
        <v>0</v>
      </c>
      <c r="J213" s="118">
        <f>'4'!J87</f>
        <v>0</v>
      </c>
      <c r="K213" s="118">
        <f>'4'!K87</f>
        <v>0</v>
      </c>
      <c r="L213" s="118">
        <f>'4'!L87</f>
        <v>0</v>
      </c>
      <c r="M213" s="118">
        <f>'4'!M87</f>
        <v>0</v>
      </c>
      <c r="N213" s="118">
        <f>'4'!N87</f>
        <v>0</v>
      </c>
      <c r="O213" s="118">
        <f>'4'!O87</f>
        <v>0</v>
      </c>
      <c r="P213" s="118">
        <f>'4'!P87</f>
        <v>0</v>
      </c>
      <c r="Q213" s="118">
        <f>'4'!Q87</f>
        <v>0</v>
      </c>
      <c r="R213" s="118">
        <f>'4'!R87</f>
        <v>0</v>
      </c>
      <c r="S213" s="118">
        <f>'4'!S87</f>
        <v>0</v>
      </c>
      <c r="T213" s="118">
        <f>'4'!T87</f>
        <v>0</v>
      </c>
    </row>
    <row r="214" spans="3:20" s="167" customFormat="1">
      <c r="C214" s="113" t="str">
        <f t="shared" si="14"/>
        <v>Impact assessments</v>
      </c>
      <c r="D214" s="27"/>
      <c r="E214" s="27" t="s">
        <v>27</v>
      </c>
      <c r="H214" s="118">
        <f>'4'!H88</f>
        <v>0</v>
      </c>
      <c r="I214" s="118">
        <f>'4'!I88</f>
        <v>0</v>
      </c>
      <c r="J214" s="118">
        <f>'4'!J88</f>
        <v>0</v>
      </c>
      <c r="K214" s="118">
        <f>'4'!K88</f>
        <v>0</v>
      </c>
      <c r="L214" s="118">
        <f>'4'!L88</f>
        <v>0</v>
      </c>
      <c r="M214" s="118">
        <f>'4'!M88</f>
        <v>0</v>
      </c>
      <c r="N214" s="118">
        <f>'4'!N88</f>
        <v>0</v>
      </c>
      <c r="O214" s="118">
        <f>'4'!O88</f>
        <v>0</v>
      </c>
      <c r="P214" s="118">
        <f>'4'!P88</f>
        <v>0</v>
      </c>
      <c r="Q214" s="118">
        <f>'4'!Q88</f>
        <v>0</v>
      </c>
      <c r="R214" s="118">
        <f>'4'!R88</f>
        <v>0</v>
      </c>
      <c r="S214" s="118">
        <f>'4'!S88</f>
        <v>0</v>
      </c>
      <c r="T214" s="118">
        <f>'4'!T88</f>
        <v>0</v>
      </c>
    </row>
    <row r="215" spans="3:20" s="167" customFormat="1">
      <c r="C215" s="113" t="str">
        <f t="shared" si="14"/>
        <v>Spare - Please specify</v>
      </c>
      <c r="D215" s="27"/>
      <c r="E215" s="27" t="s">
        <v>27</v>
      </c>
      <c r="H215" s="118">
        <f>'4'!H89</f>
        <v>0</v>
      </c>
      <c r="I215" s="118">
        <f>'4'!I89</f>
        <v>0</v>
      </c>
      <c r="J215" s="118">
        <f>'4'!J89</f>
        <v>0</v>
      </c>
      <c r="K215" s="118">
        <f>'4'!K89</f>
        <v>0</v>
      </c>
      <c r="L215" s="118">
        <f>'4'!L89</f>
        <v>0</v>
      </c>
      <c r="M215" s="118">
        <f>'4'!M89</f>
        <v>0</v>
      </c>
      <c r="N215" s="118">
        <f>'4'!N89</f>
        <v>0</v>
      </c>
      <c r="O215" s="118">
        <f>'4'!O89</f>
        <v>0</v>
      </c>
      <c r="P215" s="118">
        <f>'4'!P89</f>
        <v>0</v>
      </c>
      <c r="Q215" s="118">
        <f>'4'!Q89</f>
        <v>0</v>
      </c>
      <c r="R215" s="118">
        <f>'4'!R89</f>
        <v>0</v>
      </c>
      <c r="S215" s="118">
        <f>'4'!S89</f>
        <v>0</v>
      </c>
      <c r="T215" s="118">
        <f>'4'!T89</f>
        <v>0</v>
      </c>
    </row>
    <row r="216" spans="3:20" s="167" customFormat="1">
      <c r="C216" s="113" t="str">
        <f t="shared" si="14"/>
        <v>Spare - Please specify</v>
      </c>
      <c r="D216" s="27"/>
      <c r="E216" s="27" t="s">
        <v>27</v>
      </c>
      <c r="H216" s="118">
        <f>'4'!H90</f>
        <v>0</v>
      </c>
      <c r="I216" s="118">
        <f>'4'!I90</f>
        <v>0</v>
      </c>
      <c r="J216" s="118">
        <f>'4'!J90</f>
        <v>0</v>
      </c>
      <c r="K216" s="118">
        <f>'4'!K90</f>
        <v>0</v>
      </c>
      <c r="L216" s="118">
        <f>'4'!L90</f>
        <v>0</v>
      </c>
      <c r="M216" s="118">
        <f>'4'!M90</f>
        <v>0</v>
      </c>
      <c r="N216" s="118">
        <f>'4'!N90</f>
        <v>0</v>
      </c>
      <c r="O216" s="118">
        <f>'4'!O90</f>
        <v>0</v>
      </c>
      <c r="P216" s="118">
        <f>'4'!P90</f>
        <v>0</v>
      </c>
      <c r="Q216" s="118">
        <f>'4'!Q90</f>
        <v>0</v>
      </c>
      <c r="R216" s="118">
        <f>'4'!R90</f>
        <v>0</v>
      </c>
      <c r="S216" s="118">
        <f>'4'!S90</f>
        <v>0</v>
      </c>
      <c r="T216" s="118">
        <f>'4'!T90</f>
        <v>0</v>
      </c>
    </row>
    <row r="217" spans="3:20" s="167" customFormat="1">
      <c r="C217" s="113" t="str">
        <f t="shared" ref="C217:C248" si="15">C89</f>
        <v>Spare - Please specify</v>
      </c>
      <c r="D217" s="27"/>
      <c r="E217" s="27" t="s">
        <v>27</v>
      </c>
      <c r="H217" s="118">
        <f>'4'!H91</f>
        <v>0</v>
      </c>
      <c r="I217" s="118">
        <f>'4'!I91</f>
        <v>0</v>
      </c>
      <c r="J217" s="118">
        <f>'4'!J91</f>
        <v>0</v>
      </c>
      <c r="K217" s="118">
        <f>'4'!K91</f>
        <v>0</v>
      </c>
      <c r="L217" s="118">
        <f>'4'!L91</f>
        <v>0</v>
      </c>
      <c r="M217" s="118">
        <f>'4'!M91</f>
        <v>0</v>
      </c>
      <c r="N217" s="118">
        <f>'4'!N91</f>
        <v>0</v>
      </c>
      <c r="O217" s="118">
        <f>'4'!O91</f>
        <v>0</v>
      </c>
      <c r="P217" s="118">
        <f>'4'!P91</f>
        <v>0</v>
      </c>
      <c r="Q217" s="118">
        <f>'4'!Q91</f>
        <v>0</v>
      </c>
      <c r="R217" s="118">
        <f>'4'!R91</f>
        <v>0</v>
      </c>
      <c r="S217" s="118">
        <f>'4'!S91</f>
        <v>0</v>
      </c>
      <c r="T217" s="118">
        <f>'4'!T91</f>
        <v>0</v>
      </c>
    </row>
    <row r="218" spans="3:20" s="167" customFormat="1">
      <c r="C218" s="186" t="str">
        <f t="shared" si="15"/>
        <v xml:space="preserve">Operations </v>
      </c>
      <c r="D218" s="27"/>
      <c r="E218" s="27" t="s">
        <v>27</v>
      </c>
      <c r="H218" s="118">
        <f>'4'!H92</f>
        <v>0</v>
      </c>
      <c r="I218" s="118">
        <f>'4'!I92</f>
        <v>0</v>
      </c>
      <c r="J218" s="118">
        <f>'4'!J92</f>
        <v>0</v>
      </c>
      <c r="K218" s="118">
        <f>'4'!K92</f>
        <v>0</v>
      </c>
      <c r="L218" s="118">
        <f>'4'!L92</f>
        <v>0</v>
      </c>
      <c r="M218" s="118">
        <f>'4'!M92</f>
        <v>0</v>
      </c>
      <c r="N218" s="118">
        <f>'4'!N92</f>
        <v>0</v>
      </c>
      <c r="O218" s="118">
        <f>'4'!O92</f>
        <v>0</v>
      </c>
      <c r="P218" s="118">
        <f>'4'!P92</f>
        <v>0</v>
      </c>
      <c r="Q218" s="118">
        <f>'4'!Q92</f>
        <v>0</v>
      </c>
      <c r="R218" s="118">
        <f>'4'!R92</f>
        <v>0</v>
      </c>
      <c r="S218" s="118">
        <f>'4'!S92</f>
        <v>0</v>
      </c>
      <c r="T218" s="118">
        <f>'4'!T92</f>
        <v>0</v>
      </c>
    </row>
    <row r="219" spans="3:20" s="167" customFormat="1">
      <c r="C219" s="113" t="str">
        <f t="shared" si="15"/>
        <v>Payroll costs</v>
      </c>
      <c r="D219" s="27"/>
      <c r="E219" s="27" t="s">
        <v>27</v>
      </c>
      <c r="H219" s="118">
        <f>'4'!H93</f>
        <v>0</v>
      </c>
      <c r="I219" s="118">
        <f>'4'!I93</f>
        <v>0</v>
      </c>
      <c r="J219" s="118">
        <f>'4'!J93</f>
        <v>0</v>
      </c>
      <c r="K219" s="118">
        <f>'4'!K93</f>
        <v>0</v>
      </c>
      <c r="L219" s="118">
        <f>'4'!L93</f>
        <v>0</v>
      </c>
      <c r="M219" s="118">
        <f>'4'!M93</f>
        <v>0</v>
      </c>
      <c r="N219" s="118">
        <f>'4'!N93</f>
        <v>0</v>
      </c>
      <c r="O219" s="118">
        <f>'4'!O93</f>
        <v>0</v>
      </c>
      <c r="P219" s="118">
        <f>'4'!P93</f>
        <v>0</v>
      </c>
      <c r="Q219" s="118">
        <f>'4'!Q93</f>
        <v>0</v>
      </c>
      <c r="R219" s="118">
        <f>'4'!R93</f>
        <v>0</v>
      </c>
      <c r="S219" s="118">
        <f>'4'!S93</f>
        <v>0</v>
      </c>
      <c r="T219" s="118">
        <f>'4'!T93</f>
        <v>0</v>
      </c>
    </row>
    <row r="220" spans="3:20" s="167" customFormat="1">
      <c r="C220" s="113" t="str">
        <f t="shared" si="15"/>
        <v>Non-payroll costs</v>
      </c>
      <c r="D220" s="27"/>
      <c r="E220" s="27" t="s">
        <v>27</v>
      </c>
      <c r="H220" s="118">
        <f>'4'!H94</f>
        <v>0</v>
      </c>
      <c r="I220" s="118">
        <f>'4'!I94</f>
        <v>0</v>
      </c>
      <c r="J220" s="118">
        <f>'4'!J94</f>
        <v>0</v>
      </c>
      <c r="K220" s="118">
        <f>'4'!K94</f>
        <v>0</v>
      </c>
      <c r="L220" s="118">
        <f>'4'!L94</f>
        <v>0</v>
      </c>
      <c r="M220" s="118">
        <f>'4'!M94</f>
        <v>0</v>
      </c>
      <c r="N220" s="118">
        <f>'4'!N94</f>
        <v>0</v>
      </c>
      <c r="O220" s="118">
        <f>'4'!O94</f>
        <v>0</v>
      </c>
      <c r="P220" s="118">
        <f>'4'!P94</f>
        <v>0</v>
      </c>
      <c r="Q220" s="118">
        <f>'4'!Q94</f>
        <v>0</v>
      </c>
      <c r="R220" s="118">
        <f>'4'!R94</f>
        <v>0</v>
      </c>
      <c r="S220" s="118">
        <f>'4'!S94</f>
        <v>0</v>
      </c>
      <c r="T220" s="118">
        <f>'4'!T94</f>
        <v>0</v>
      </c>
    </row>
    <row r="221" spans="3:20" s="167" customFormat="1">
      <c r="C221" s="113" t="str">
        <f t="shared" si="15"/>
        <v>Recruitment</v>
      </c>
      <c r="D221" s="27"/>
      <c r="E221" s="27" t="s">
        <v>27</v>
      </c>
      <c r="H221" s="118">
        <f>'4'!H95</f>
        <v>0</v>
      </c>
      <c r="I221" s="118">
        <f>'4'!I95</f>
        <v>0</v>
      </c>
      <c r="J221" s="118">
        <f>'4'!J95</f>
        <v>0</v>
      </c>
      <c r="K221" s="118">
        <f>'4'!K95</f>
        <v>0</v>
      </c>
      <c r="L221" s="118">
        <f>'4'!L95</f>
        <v>0</v>
      </c>
      <c r="M221" s="118">
        <f>'4'!M95</f>
        <v>0</v>
      </c>
      <c r="N221" s="118">
        <f>'4'!N95</f>
        <v>0</v>
      </c>
      <c r="O221" s="118">
        <f>'4'!O95</f>
        <v>0</v>
      </c>
      <c r="P221" s="118">
        <f>'4'!P95</f>
        <v>0</v>
      </c>
      <c r="Q221" s="118">
        <f>'4'!Q95</f>
        <v>0</v>
      </c>
      <c r="R221" s="118">
        <f>'4'!R95</f>
        <v>0</v>
      </c>
      <c r="S221" s="118">
        <f>'4'!S95</f>
        <v>0</v>
      </c>
      <c r="T221" s="118">
        <f>'4'!T95</f>
        <v>0</v>
      </c>
    </row>
    <row r="222" spans="3:20" s="167" customFormat="1">
      <c r="C222" s="113" t="str">
        <f t="shared" si="15"/>
        <v>Accommodation</v>
      </c>
      <c r="D222" s="27"/>
      <c r="E222" s="27" t="s">
        <v>27</v>
      </c>
      <c r="H222" s="118">
        <f>'4'!H96</f>
        <v>0</v>
      </c>
      <c r="I222" s="118">
        <f>'4'!I96</f>
        <v>0</v>
      </c>
      <c r="J222" s="118">
        <f>'4'!J96</f>
        <v>0</v>
      </c>
      <c r="K222" s="118">
        <f>'4'!K96</f>
        <v>0</v>
      </c>
      <c r="L222" s="118">
        <f>'4'!L96</f>
        <v>0</v>
      </c>
      <c r="M222" s="118">
        <f>'4'!M96</f>
        <v>0</v>
      </c>
      <c r="N222" s="118">
        <f>'4'!N96</f>
        <v>0</v>
      </c>
      <c r="O222" s="118">
        <f>'4'!O96</f>
        <v>0</v>
      </c>
      <c r="P222" s="118">
        <f>'4'!P96</f>
        <v>0</v>
      </c>
      <c r="Q222" s="118">
        <f>'4'!Q96</f>
        <v>0</v>
      </c>
      <c r="R222" s="118">
        <f>'4'!R96</f>
        <v>0</v>
      </c>
      <c r="S222" s="118">
        <f>'4'!S96</f>
        <v>0</v>
      </c>
      <c r="T222" s="118">
        <f>'4'!T96</f>
        <v>0</v>
      </c>
    </row>
    <row r="223" spans="3:20" s="167" customFormat="1">
      <c r="C223" s="113" t="str">
        <f t="shared" si="15"/>
        <v>External services</v>
      </c>
      <c r="D223" s="27"/>
      <c r="E223" s="27" t="s">
        <v>27</v>
      </c>
      <c r="H223" s="118">
        <f>'4'!H97</f>
        <v>0</v>
      </c>
      <c r="I223" s="118">
        <f>'4'!I97</f>
        <v>0</v>
      </c>
      <c r="J223" s="118">
        <f>'4'!J97</f>
        <v>0</v>
      </c>
      <c r="K223" s="118">
        <f>'4'!K97</f>
        <v>0</v>
      </c>
      <c r="L223" s="118">
        <f>'4'!L97</f>
        <v>0</v>
      </c>
      <c r="M223" s="118">
        <f>'4'!M97</f>
        <v>0</v>
      </c>
      <c r="N223" s="118">
        <f>'4'!N97</f>
        <v>0</v>
      </c>
      <c r="O223" s="118">
        <f>'4'!O97</f>
        <v>0</v>
      </c>
      <c r="P223" s="118">
        <f>'4'!P97</f>
        <v>0</v>
      </c>
      <c r="Q223" s="118">
        <f>'4'!Q97</f>
        <v>0</v>
      </c>
      <c r="R223" s="118">
        <f>'4'!R97</f>
        <v>0</v>
      </c>
      <c r="S223" s="118">
        <f>'4'!S97</f>
        <v>0</v>
      </c>
      <c r="T223" s="118">
        <f>'4'!T97</f>
        <v>0</v>
      </c>
    </row>
    <row r="224" spans="3:20" s="167" customFormat="1">
      <c r="C224" s="113" t="str">
        <f t="shared" si="15"/>
        <v>Internal services</v>
      </c>
      <c r="D224" s="27"/>
      <c r="E224" s="27" t="s">
        <v>27</v>
      </c>
      <c r="H224" s="118">
        <f>'4'!H98</f>
        <v>0</v>
      </c>
      <c r="I224" s="118">
        <f>'4'!I98</f>
        <v>0</v>
      </c>
      <c r="J224" s="118">
        <f>'4'!J98</f>
        <v>0</v>
      </c>
      <c r="K224" s="118">
        <f>'4'!K98</f>
        <v>0</v>
      </c>
      <c r="L224" s="118">
        <f>'4'!L98</f>
        <v>0</v>
      </c>
      <c r="M224" s="118">
        <f>'4'!M98</f>
        <v>0</v>
      </c>
      <c r="N224" s="118">
        <f>'4'!N98</f>
        <v>0</v>
      </c>
      <c r="O224" s="118">
        <f>'4'!O98</f>
        <v>0</v>
      </c>
      <c r="P224" s="118">
        <f>'4'!P98</f>
        <v>0</v>
      </c>
      <c r="Q224" s="118">
        <f>'4'!Q98</f>
        <v>0</v>
      </c>
      <c r="R224" s="118">
        <f>'4'!R98</f>
        <v>0</v>
      </c>
      <c r="S224" s="118">
        <f>'4'!S98</f>
        <v>0</v>
      </c>
      <c r="T224" s="118">
        <f>'4'!T98</f>
        <v>0</v>
      </c>
    </row>
    <row r="225" spans="3:20" s="167" customFormat="1">
      <c r="C225" s="113" t="str">
        <f t="shared" si="15"/>
        <v>Service management</v>
      </c>
      <c r="D225" s="27"/>
      <c r="E225" s="27" t="s">
        <v>27</v>
      </c>
      <c r="H225" s="118">
        <f>'4'!H99</f>
        <v>0</v>
      </c>
      <c r="I225" s="118">
        <f>'4'!I99</f>
        <v>0</v>
      </c>
      <c r="J225" s="118">
        <f>'4'!J99</f>
        <v>0</v>
      </c>
      <c r="K225" s="118">
        <f>'4'!K99</f>
        <v>0</v>
      </c>
      <c r="L225" s="118">
        <f>'4'!L99</f>
        <v>0</v>
      </c>
      <c r="M225" s="118">
        <f>'4'!M99</f>
        <v>0</v>
      </c>
      <c r="N225" s="118">
        <f>'4'!N99</f>
        <v>0</v>
      </c>
      <c r="O225" s="118">
        <f>'4'!O99</f>
        <v>0</v>
      </c>
      <c r="P225" s="118">
        <f>'4'!P99</f>
        <v>0</v>
      </c>
      <c r="Q225" s="118">
        <f>'4'!Q99</f>
        <v>0</v>
      </c>
      <c r="R225" s="118">
        <f>'4'!R99</f>
        <v>0</v>
      </c>
      <c r="S225" s="118">
        <f>'4'!S99</f>
        <v>0</v>
      </c>
      <c r="T225" s="118">
        <f>'4'!T99</f>
        <v>0</v>
      </c>
    </row>
    <row r="226" spans="3:20" s="167" customFormat="1">
      <c r="C226" s="113" t="str">
        <f t="shared" si="15"/>
        <v>Transition</v>
      </c>
      <c r="D226" s="27"/>
      <c r="E226" s="27" t="s">
        <v>27</v>
      </c>
      <c r="H226" s="118">
        <f>'4'!H100</f>
        <v>0</v>
      </c>
      <c r="I226" s="118">
        <f>'4'!I100</f>
        <v>0</v>
      </c>
      <c r="J226" s="118">
        <f>'4'!J100</f>
        <v>0</v>
      </c>
      <c r="K226" s="118">
        <f>'4'!K100</f>
        <v>0</v>
      </c>
      <c r="L226" s="118">
        <f>'4'!L100</f>
        <v>0</v>
      </c>
      <c r="M226" s="118">
        <f>'4'!M100</f>
        <v>0</v>
      </c>
      <c r="N226" s="118">
        <f>'4'!N100</f>
        <v>0</v>
      </c>
      <c r="O226" s="118">
        <f>'4'!O100</f>
        <v>0</v>
      </c>
      <c r="P226" s="118">
        <f>'4'!P100</f>
        <v>0</v>
      </c>
      <c r="Q226" s="118">
        <f>'4'!Q100</f>
        <v>0</v>
      </c>
      <c r="R226" s="118">
        <f>'4'!R100</f>
        <v>0</v>
      </c>
      <c r="S226" s="118">
        <f>'4'!S100</f>
        <v>0</v>
      </c>
      <c r="T226" s="118">
        <f>'4'!T100</f>
        <v>0</v>
      </c>
    </row>
    <row r="227" spans="3:20" s="167" customFormat="1">
      <c r="C227" s="113" t="str">
        <f t="shared" si="15"/>
        <v>Impact assessments</v>
      </c>
      <c r="D227" s="27"/>
      <c r="E227" s="27" t="s">
        <v>27</v>
      </c>
      <c r="H227" s="118">
        <f>'4'!H101</f>
        <v>0</v>
      </c>
      <c r="I227" s="118">
        <f>'4'!I101</f>
        <v>0</v>
      </c>
      <c r="J227" s="118">
        <f>'4'!J101</f>
        <v>0</v>
      </c>
      <c r="K227" s="118">
        <f>'4'!K101</f>
        <v>0</v>
      </c>
      <c r="L227" s="118">
        <f>'4'!L101</f>
        <v>0</v>
      </c>
      <c r="M227" s="118">
        <f>'4'!M101</f>
        <v>0</v>
      </c>
      <c r="N227" s="118">
        <f>'4'!N101</f>
        <v>0</v>
      </c>
      <c r="O227" s="118">
        <f>'4'!O101</f>
        <v>0</v>
      </c>
      <c r="P227" s="118">
        <f>'4'!P101</f>
        <v>0</v>
      </c>
      <c r="Q227" s="118">
        <f>'4'!Q101</f>
        <v>0</v>
      </c>
      <c r="R227" s="118">
        <f>'4'!R101</f>
        <v>0</v>
      </c>
      <c r="S227" s="118">
        <f>'4'!S101</f>
        <v>0</v>
      </c>
      <c r="T227" s="118">
        <f>'4'!T101</f>
        <v>0</v>
      </c>
    </row>
    <row r="228" spans="3:20" s="167" customFormat="1">
      <c r="C228" s="113" t="str">
        <f t="shared" si="15"/>
        <v>Spare - Please specify</v>
      </c>
      <c r="D228" s="27"/>
      <c r="E228" s="27" t="s">
        <v>27</v>
      </c>
      <c r="H228" s="118">
        <f>'4'!H102</f>
        <v>0</v>
      </c>
      <c r="I228" s="118">
        <f>'4'!I102</f>
        <v>0</v>
      </c>
      <c r="J228" s="118">
        <f>'4'!J102</f>
        <v>0</v>
      </c>
      <c r="K228" s="118">
        <f>'4'!K102</f>
        <v>0</v>
      </c>
      <c r="L228" s="118">
        <f>'4'!L102</f>
        <v>0</v>
      </c>
      <c r="M228" s="118">
        <f>'4'!M102</f>
        <v>0</v>
      </c>
      <c r="N228" s="118">
        <f>'4'!N102</f>
        <v>0</v>
      </c>
      <c r="O228" s="118">
        <f>'4'!O102</f>
        <v>0</v>
      </c>
      <c r="P228" s="118">
        <f>'4'!P102</f>
        <v>0</v>
      </c>
      <c r="Q228" s="118">
        <f>'4'!Q102</f>
        <v>0</v>
      </c>
      <c r="R228" s="118">
        <f>'4'!R102</f>
        <v>0</v>
      </c>
      <c r="S228" s="118">
        <f>'4'!S102</f>
        <v>0</v>
      </c>
      <c r="T228" s="118">
        <f>'4'!T102</f>
        <v>0</v>
      </c>
    </row>
    <row r="229" spans="3:20" s="167" customFormat="1">
      <c r="C229" s="113" t="str">
        <f t="shared" si="15"/>
        <v>Spare - Please specify</v>
      </c>
      <c r="D229" s="27"/>
      <c r="E229" s="27" t="s">
        <v>27</v>
      </c>
      <c r="H229" s="118">
        <f>'4'!H103</f>
        <v>0</v>
      </c>
      <c r="I229" s="118">
        <f>'4'!I103</f>
        <v>0</v>
      </c>
      <c r="J229" s="118">
        <f>'4'!J103</f>
        <v>0</v>
      </c>
      <c r="K229" s="118">
        <f>'4'!K103</f>
        <v>0</v>
      </c>
      <c r="L229" s="118">
        <f>'4'!L103</f>
        <v>0</v>
      </c>
      <c r="M229" s="118">
        <f>'4'!M103</f>
        <v>0</v>
      </c>
      <c r="N229" s="118">
        <f>'4'!N103</f>
        <v>0</v>
      </c>
      <c r="O229" s="118">
        <f>'4'!O103</f>
        <v>0</v>
      </c>
      <c r="P229" s="118">
        <f>'4'!P103</f>
        <v>0</v>
      </c>
      <c r="Q229" s="118">
        <f>'4'!Q103</f>
        <v>0</v>
      </c>
      <c r="R229" s="118">
        <f>'4'!R103</f>
        <v>0</v>
      </c>
      <c r="S229" s="118">
        <f>'4'!S103</f>
        <v>0</v>
      </c>
      <c r="T229" s="118">
        <f>'4'!T103</f>
        <v>0</v>
      </c>
    </row>
    <row r="230" spans="3:20" s="167" customFormat="1">
      <c r="C230" s="113" t="str">
        <f t="shared" si="15"/>
        <v>Spare - Please specify</v>
      </c>
      <c r="D230" s="27"/>
      <c r="E230" s="27" t="s">
        <v>27</v>
      </c>
      <c r="H230" s="118">
        <f>'4'!H104</f>
        <v>0</v>
      </c>
      <c r="I230" s="118">
        <f>'4'!I104</f>
        <v>0</v>
      </c>
      <c r="J230" s="118">
        <f>'4'!J104</f>
        <v>0</v>
      </c>
      <c r="K230" s="118">
        <f>'4'!K104</f>
        <v>0</v>
      </c>
      <c r="L230" s="118">
        <f>'4'!L104</f>
        <v>0</v>
      </c>
      <c r="M230" s="118">
        <f>'4'!M104</f>
        <v>0</v>
      </c>
      <c r="N230" s="118">
        <f>'4'!N104</f>
        <v>0</v>
      </c>
      <c r="O230" s="118">
        <f>'4'!O104</f>
        <v>0</v>
      </c>
      <c r="P230" s="118">
        <f>'4'!P104</f>
        <v>0</v>
      </c>
      <c r="Q230" s="118">
        <f>'4'!Q104</f>
        <v>0</v>
      </c>
      <c r="R230" s="118">
        <f>'4'!R104</f>
        <v>0</v>
      </c>
      <c r="S230" s="118">
        <f>'4'!S104</f>
        <v>0</v>
      </c>
      <c r="T230" s="118">
        <f>'4'!T104</f>
        <v>0</v>
      </c>
    </row>
    <row r="231" spans="3:20" s="167" customFormat="1">
      <c r="C231" s="186" t="str">
        <f t="shared" si="15"/>
        <v>Security</v>
      </c>
      <c r="D231" s="27"/>
      <c r="E231" s="27" t="s">
        <v>27</v>
      </c>
      <c r="H231" s="118">
        <f>'4'!H105</f>
        <v>0</v>
      </c>
      <c r="I231" s="118">
        <f>'4'!I105</f>
        <v>0</v>
      </c>
      <c r="J231" s="118">
        <f>'4'!J105</f>
        <v>0</v>
      </c>
      <c r="K231" s="118">
        <f>'4'!K105</f>
        <v>0</v>
      </c>
      <c r="L231" s="118">
        <f>'4'!L105</f>
        <v>0</v>
      </c>
      <c r="M231" s="118">
        <f>'4'!M105</f>
        <v>0</v>
      </c>
      <c r="N231" s="118">
        <f>'4'!N105</f>
        <v>0</v>
      </c>
      <c r="O231" s="118">
        <f>'4'!O105</f>
        <v>0</v>
      </c>
      <c r="P231" s="118">
        <f>'4'!P105</f>
        <v>0</v>
      </c>
      <c r="Q231" s="118">
        <f>'4'!Q105</f>
        <v>0</v>
      </c>
      <c r="R231" s="118">
        <f>'4'!R105</f>
        <v>0</v>
      </c>
      <c r="S231" s="118">
        <f>'4'!S105</f>
        <v>0</v>
      </c>
      <c r="T231" s="118">
        <f>'4'!T105</f>
        <v>0</v>
      </c>
    </row>
    <row r="232" spans="3:20" s="167" customFormat="1">
      <c r="C232" s="113" t="str">
        <f t="shared" si="15"/>
        <v>Payroll costs</v>
      </c>
      <c r="D232" s="27"/>
      <c r="E232" s="27" t="s">
        <v>27</v>
      </c>
      <c r="H232" s="118">
        <f>'4'!H106</f>
        <v>0</v>
      </c>
      <c r="I232" s="118">
        <f>'4'!I106</f>
        <v>0</v>
      </c>
      <c r="J232" s="118">
        <f>'4'!J106</f>
        <v>0</v>
      </c>
      <c r="K232" s="118">
        <f>'4'!K106</f>
        <v>0</v>
      </c>
      <c r="L232" s="118">
        <f>'4'!L106</f>
        <v>0</v>
      </c>
      <c r="M232" s="118">
        <f>'4'!M106</f>
        <v>0</v>
      </c>
      <c r="N232" s="118">
        <f>'4'!N106</f>
        <v>0</v>
      </c>
      <c r="O232" s="118">
        <f>'4'!O106</f>
        <v>0</v>
      </c>
      <c r="P232" s="118">
        <f>'4'!P106</f>
        <v>0</v>
      </c>
      <c r="Q232" s="118">
        <f>'4'!Q106</f>
        <v>0</v>
      </c>
      <c r="R232" s="118">
        <f>'4'!R106</f>
        <v>0</v>
      </c>
      <c r="S232" s="118">
        <f>'4'!S106</f>
        <v>0</v>
      </c>
      <c r="T232" s="118">
        <f>'4'!T106</f>
        <v>0</v>
      </c>
    </row>
    <row r="233" spans="3:20" s="167" customFormat="1">
      <c r="C233" s="113" t="str">
        <f t="shared" si="15"/>
        <v>Non-payroll costs</v>
      </c>
      <c r="D233" s="27"/>
      <c r="E233" s="27" t="s">
        <v>27</v>
      </c>
      <c r="H233" s="118">
        <f>'4'!H107</f>
        <v>0</v>
      </c>
      <c r="I233" s="118">
        <f>'4'!I107</f>
        <v>0</v>
      </c>
      <c r="J233" s="118">
        <f>'4'!J107</f>
        <v>0</v>
      </c>
      <c r="K233" s="118">
        <f>'4'!K107</f>
        <v>0</v>
      </c>
      <c r="L233" s="118">
        <f>'4'!L107</f>
        <v>0</v>
      </c>
      <c r="M233" s="118">
        <f>'4'!M107</f>
        <v>0</v>
      </c>
      <c r="N233" s="118">
        <f>'4'!N107</f>
        <v>0</v>
      </c>
      <c r="O233" s="118">
        <f>'4'!O107</f>
        <v>0</v>
      </c>
      <c r="P233" s="118">
        <f>'4'!P107</f>
        <v>0</v>
      </c>
      <c r="Q233" s="118">
        <f>'4'!Q107</f>
        <v>0</v>
      </c>
      <c r="R233" s="118">
        <f>'4'!R107</f>
        <v>0</v>
      </c>
      <c r="S233" s="118">
        <f>'4'!S107</f>
        <v>0</v>
      </c>
      <c r="T233" s="118">
        <f>'4'!T107</f>
        <v>0</v>
      </c>
    </row>
    <row r="234" spans="3:20" s="167" customFormat="1">
      <c r="C234" s="113" t="str">
        <f t="shared" si="15"/>
        <v>Recruitment</v>
      </c>
      <c r="D234" s="27"/>
      <c r="E234" s="27" t="s">
        <v>27</v>
      </c>
      <c r="H234" s="118">
        <f>'4'!H108</f>
        <v>0</v>
      </c>
      <c r="I234" s="118">
        <f>'4'!I108</f>
        <v>0</v>
      </c>
      <c r="J234" s="118">
        <f>'4'!J108</f>
        <v>0</v>
      </c>
      <c r="K234" s="118">
        <f>'4'!K108</f>
        <v>0</v>
      </c>
      <c r="L234" s="118">
        <f>'4'!L108</f>
        <v>0</v>
      </c>
      <c r="M234" s="118">
        <f>'4'!M108</f>
        <v>0</v>
      </c>
      <c r="N234" s="118">
        <f>'4'!N108</f>
        <v>0</v>
      </c>
      <c r="O234" s="118">
        <f>'4'!O108</f>
        <v>0</v>
      </c>
      <c r="P234" s="118">
        <f>'4'!P108</f>
        <v>0</v>
      </c>
      <c r="Q234" s="118">
        <f>'4'!Q108</f>
        <v>0</v>
      </c>
      <c r="R234" s="118">
        <f>'4'!R108</f>
        <v>0</v>
      </c>
      <c r="S234" s="118">
        <f>'4'!S108</f>
        <v>0</v>
      </c>
      <c r="T234" s="118">
        <f>'4'!T108</f>
        <v>0</v>
      </c>
    </row>
    <row r="235" spans="3:20" s="167" customFormat="1">
      <c r="C235" s="113" t="str">
        <f t="shared" si="15"/>
        <v>Accommodation</v>
      </c>
      <c r="D235" s="27"/>
      <c r="E235" s="27" t="s">
        <v>27</v>
      </c>
      <c r="H235" s="118">
        <f>'4'!H109</f>
        <v>0</v>
      </c>
      <c r="I235" s="118">
        <f>'4'!I109</f>
        <v>0</v>
      </c>
      <c r="J235" s="118">
        <f>'4'!J109</f>
        <v>0</v>
      </c>
      <c r="K235" s="118">
        <f>'4'!K109</f>
        <v>0</v>
      </c>
      <c r="L235" s="118">
        <f>'4'!L109</f>
        <v>0</v>
      </c>
      <c r="M235" s="118">
        <f>'4'!M109</f>
        <v>0</v>
      </c>
      <c r="N235" s="118">
        <f>'4'!N109</f>
        <v>0</v>
      </c>
      <c r="O235" s="118">
        <f>'4'!O109</f>
        <v>0</v>
      </c>
      <c r="P235" s="118">
        <f>'4'!P109</f>
        <v>0</v>
      </c>
      <c r="Q235" s="118">
        <f>'4'!Q109</f>
        <v>0</v>
      </c>
      <c r="R235" s="118">
        <f>'4'!R109</f>
        <v>0</v>
      </c>
      <c r="S235" s="118">
        <f>'4'!S109</f>
        <v>0</v>
      </c>
      <c r="T235" s="118">
        <f>'4'!T109</f>
        <v>0</v>
      </c>
    </row>
    <row r="236" spans="3:20" s="167" customFormat="1">
      <c r="C236" s="113" t="str">
        <f t="shared" si="15"/>
        <v>External services</v>
      </c>
      <c r="D236" s="27"/>
      <c r="E236" s="27" t="s">
        <v>27</v>
      </c>
      <c r="H236" s="118">
        <f>'4'!H110</f>
        <v>0</v>
      </c>
      <c r="I236" s="118">
        <f>'4'!I110</f>
        <v>0</v>
      </c>
      <c r="J236" s="118">
        <f>'4'!J110</f>
        <v>0</v>
      </c>
      <c r="K236" s="118">
        <f>'4'!K110</f>
        <v>0</v>
      </c>
      <c r="L236" s="118">
        <f>'4'!L110</f>
        <v>0</v>
      </c>
      <c r="M236" s="118">
        <f>'4'!M110</f>
        <v>0</v>
      </c>
      <c r="N236" s="118">
        <f>'4'!N110</f>
        <v>0</v>
      </c>
      <c r="O236" s="118">
        <f>'4'!O110</f>
        <v>0</v>
      </c>
      <c r="P236" s="118">
        <f>'4'!P110</f>
        <v>0</v>
      </c>
      <c r="Q236" s="118">
        <f>'4'!Q110</f>
        <v>0</v>
      </c>
      <c r="R236" s="118">
        <f>'4'!R110</f>
        <v>0</v>
      </c>
      <c r="S236" s="118">
        <f>'4'!S110</f>
        <v>0</v>
      </c>
      <c r="T236" s="118">
        <f>'4'!T110</f>
        <v>0</v>
      </c>
    </row>
    <row r="237" spans="3:20" s="167" customFormat="1">
      <c r="C237" s="113" t="str">
        <f t="shared" si="15"/>
        <v>Internal services</v>
      </c>
      <c r="D237" s="27"/>
      <c r="E237" s="27" t="s">
        <v>27</v>
      </c>
      <c r="H237" s="118">
        <f>'4'!H111</f>
        <v>0</v>
      </c>
      <c r="I237" s="118">
        <f>'4'!I111</f>
        <v>0</v>
      </c>
      <c r="J237" s="118">
        <f>'4'!J111</f>
        <v>0</v>
      </c>
      <c r="K237" s="118">
        <f>'4'!K111</f>
        <v>0</v>
      </c>
      <c r="L237" s="118">
        <f>'4'!L111</f>
        <v>0</v>
      </c>
      <c r="M237" s="118">
        <f>'4'!M111</f>
        <v>0</v>
      </c>
      <c r="N237" s="118">
        <f>'4'!N111</f>
        <v>0</v>
      </c>
      <c r="O237" s="118">
        <f>'4'!O111</f>
        <v>0</v>
      </c>
      <c r="P237" s="118">
        <f>'4'!P111</f>
        <v>0</v>
      </c>
      <c r="Q237" s="118">
        <f>'4'!Q111</f>
        <v>0</v>
      </c>
      <c r="R237" s="118">
        <f>'4'!R111</f>
        <v>0</v>
      </c>
      <c r="S237" s="118">
        <f>'4'!S111</f>
        <v>0</v>
      </c>
      <c r="T237" s="118">
        <f>'4'!T111</f>
        <v>0</v>
      </c>
    </row>
    <row r="238" spans="3:20" s="167" customFormat="1">
      <c r="C238" s="113" t="str">
        <f t="shared" si="15"/>
        <v>Service management</v>
      </c>
      <c r="D238" s="27"/>
      <c r="E238" s="27" t="s">
        <v>27</v>
      </c>
      <c r="H238" s="118">
        <f>'4'!H112</f>
        <v>0</v>
      </c>
      <c r="I238" s="118">
        <f>'4'!I112</f>
        <v>0</v>
      </c>
      <c r="J238" s="118">
        <f>'4'!J112</f>
        <v>0</v>
      </c>
      <c r="K238" s="118">
        <f>'4'!K112</f>
        <v>0</v>
      </c>
      <c r="L238" s="118">
        <f>'4'!L112</f>
        <v>0</v>
      </c>
      <c r="M238" s="118">
        <f>'4'!M112</f>
        <v>0</v>
      </c>
      <c r="N238" s="118">
        <f>'4'!N112</f>
        <v>0</v>
      </c>
      <c r="O238" s="118">
        <f>'4'!O112</f>
        <v>0</v>
      </c>
      <c r="P238" s="118">
        <f>'4'!P112</f>
        <v>0</v>
      </c>
      <c r="Q238" s="118">
        <f>'4'!Q112</f>
        <v>0</v>
      </c>
      <c r="R238" s="118">
        <f>'4'!R112</f>
        <v>0</v>
      </c>
      <c r="S238" s="118">
        <f>'4'!S112</f>
        <v>0</v>
      </c>
      <c r="T238" s="118">
        <f>'4'!T112</f>
        <v>0</v>
      </c>
    </row>
    <row r="239" spans="3:20" s="167" customFormat="1">
      <c r="C239" s="113" t="str">
        <f t="shared" si="15"/>
        <v>Transition</v>
      </c>
      <c r="D239" s="27"/>
      <c r="E239" s="27" t="s">
        <v>27</v>
      </c>
      <c r="H239" s="118">
        <f>'4'!H113</f>
        <v>0</v>
      </c>
      <c r="I239" s="118">
        <f>'4'!I113</f>
        <v>0</v>
      </c>
      <c r="J239" s="118">
        <f>'4'!J113</f>
        <v>0</v>
      </c>
      <c r="K239" s="118">
        <f>'4'!K113</f>
        <v>0</v>
      </c>
      <c r="L239" s="118">
        <f>'4'!L113</f>
        <v>0</v>
      </c>
      <c r="M239" s="118">
        <f>'4'!M113</f>
        <v>0</v>
      </c>
      <c r="N239" s="118">
        <f>'4'!N113</f>
        <v>0</v>
      </c>
      <c r="O239" s="118">
        <f>'4'!O113</f>
        <v>0</v>
      </c>
      <c r="P239" s="118">
        <f>'4'!P113</f>
        <v>0</v>
      </c>
      <c r="Q239" s="118">
        <f>'4'!Q113</f>
        <v>0</v>
      </c>
      <c r="R239" s="118">
        <f>'4'!R113</f>
        <v>0</v>
      </c>
      <c r="S239" s="118">
        <f>'4'!S113</f>
        <v>0</v>
      </c>
      <c r="T239" s="118">
        <f>'4'!T113</f>
        <v>0</v>
      </c>
    </row>
    <row r="240" spans="3:20" s="167" customFormat="1">
      <c r="C240" s="113" t="str">
        <f t="shared" si="15"/>
        <v>Impact assessments</v>
      </c>
      <c r="D240" s="27"/>
      <c r="E240" s="27" t="s">
        <v>27</v>
      </c>
      <c r="H240" s="118">
        <f>'4'!H114</f>
        <v>0</v>
      </c>
      <c r="I240" s="118">
        <f>'4'!I114</f>
        <v>0</v>
      </c>
      <c r="J240" s="118">
        <f>'4'!J114</f>
        <v>0</v>
      </c>
      <c r="K240" s="118">
        <f>'4'!K114</f>
        <v>0</v>
      </c>
      <c r="L240" s="118">
        <f>'4'!L114</f>
        <v>0</v>
      </c>
      <c r="M240" s="118">
        <f>'4'!M114</f>
        <v>0</v>
      </c>
      <c r="N240" s="118">
        <f>'4'!N114</f>
        <v>0</v>
      </c>
      <c r="O240" s="118">
        <f>'4'!O114</f>
        <v>0</v>
      </c>
      <c r="P240" s="118">
        <f>'4'!P114</f>
        <v>0</v>
      </c>
      <c r="Q240" s="118">
        <f>'4'!Q114</f>
        <v>0</v>
      </c>
      <c r="R240" s="118">
        <f>'4'!R114</f>
        <v>0</v>
      </c>
      <c r="S240" s="118">
        <f>'4'!S114</f>
        <v>0</v>
      </c>
      <c r="T240" s="118">
        <f>'4'!T114</f>
        <v>0</v>
      </c>
    </row>
    <row r="241" spans="3:20" s="167" customFormat="1">
      <c r="C241" s="113" t="str">
        <f t="shared" si="15"/>
        <v>Spare - Please specify</v>
      </c>
      <c r="D241" s="27"/>
      <c r="E241" s="27" t="s">
        <v>27</v>
      </c>
      <c r="H241" s="118">
        <f>'4'!H115</f>
        <v>0</v>
      </c>
      <c r="I241" s="118">
        <f>'4'!I115</f>
        <v>0</v>
      </c>
      <c r="J241" s="118">
        <f>'4'!J115</f>
        <v>0</v>
      </c>
      <c r="K241" s="118">
        <f>'4'!K115</f>
        <v>0</v>
      </c>
      <c r="L241" s="118">
        <f>'4'!L115</f>
        <v>0</v>
      </c>
      <c r="M241" s="118">
        <f>'4'!M115</f>
        <v>0</v>
      </c>
      <c r="N241" s="118">
        <f>'4'!N115</f>
        <v>0</v>
      </c>
      <c r="O241" s="118">
        <f>'4'!O115</f>
        <v>0</v>
      </c>
      <c r="P241" s="118">
        <f>'4'!P115</f>
        <v>0</v>
      </c>
      <c r="Q241" s="118">
        <f>'4'!Q115</f>
        <v>0</v>
      </c>
      <c r="R241" s="118">
        <f>'4'!R115</f>
        <v>0</v>
      </c>
      <c r="S241" s="118">
        <f>'4'!S115</f>
        <v>0</v>
      </c>
      <c r="T241" s="118">
        <f>'4'!T115</f>
        <v>0</v>
      </c>
    </row>
    <row r="242" spans="3:20" s="167" customFormat="1">
      <c r="C242" s="113" t="str">
        <f t="shared" si="15"/>
        <v>Spare - Please specify</v>
      </c>
      <c r="D242" s="27"/>
      <c r="E242" s="27" t="s">
        <v>27</v>
      </c>
      <c r="H242" s="118">
        <f>'4'!H116</f>
        <v>0</v>
      </c>
      <c r="I242" s="118">
        <f>'4'!I116</f>
        <v>0</v>
      </c>
      <c r="J242" s="118">
        <f>'4'!J116</f>
        <v>0</v>
      </c>
      <c r="K242" s="118">
        <f>'4'!K116</f>
        <v>0</v>
      </c>
      <c r="L242" s="118">
        <f>'4'!L116</f>
        <v>0</v>
      </c>
      <c r="M242" s="118">
        <f>'4'!M116</f>
        <v>0</v>
      </c>
      <c r="N242" s="118">
        <f>'4'!N116</f>
        <v>0</v>
      </c>
      <c r="O242" s="118">
        <f>'4'!O116</f>
        <v>0</v>
      </c>
      <c r="P242" s="118">
        <f>'4'!P116</f>
        <v>0</v>
      </c>
      <c r="Q242" s="118">
        <f>'4'!Q116</f>
        <v>0</v>
      </c>
      <c r="R242" s="118">
        <f>'4'!R116</f>
        <v>0</v>
      </c>
      <c r="S242" s="118">
        <f>'4'!S116</f>
        <v>0</v>
      </c>
      <c r="T242" s="118">
        <f>'4'!T116</f>
        <v>0</v>
      </c>
    </row>
    <row r="243" spans="3:20" s="167" customFormat="1">
      <c r="C243" s="113" t="str">
        <f t="shared" si="15"/>
        <v>Spare - Please specify</v>
      </c>
      <c r="D243" s="27"/>
      <c r="E243" s="27" t="s">
        <v>27</v>
      </c>
      <c r="H243" s="118">
        <f>'4'!H117</f>
        <v>0</v>
      </c>
      <c r="I243" s="118">
        <f>'4'!I117</f>
        <v>0</v>
      </c>
      <c r="J243" s="118">
        <f>'4'!J117</f>
        <v>0</v>
      </c>
      <c r="K243" s="118">
        <f>'4'!K117</f>
        <v>0</v>
      </c>
      <c r="L243" s="118">
        <f>'4'!L117</f>
        <v>0</v>
      </c>
      <c r="M243" s="118">
        <f>'4'!M117</f>
        <v>0</v>
      </c>
      <c r="N243" s="118">
        <f>'4'!N117</f>
        <v>0</v>
      </c>
      <c r="O243" s="118">
        <f>'4'!O117</f>
        <v>0</v>
      </c>
      <c r="P243" s="118">
        <f>'4'!P117</f>
        <v>0</v>
      </c>
      <c r="Q243" s="118">
        <f>'4'!Q117</f>
        <v>0</v>
      </c>
      <c r="R243" s="118">
        <f>'4'!R117</f>
        <v>0</v>
      </c>
      <c r="S243" s="118">
        <f>'4'!S117</f>
        <v>0</v>
      </c>
      <c r="T243" s="118">
        <f>'4'!T117</f>
        <v>0</v>
      </c>
    </row>
    <row r="244" spans="3:20" s="167" customFormat="1">
      <c r="C244" s="186" t="str">
        <f t="shared" si="15"/>
        <v>Programme</v>
      </c>
      <c r="D244" s="27"/>
      <c r="E244" s="27" t="s">
        <v>27</v>
      </c>
      <c r="H244" s="118">
        <f>'4'!H118</f>
        <v>0</v>
      </c>
      <c r="I244" s="118">
        <f>'4'!I118</f>
        <v>0</v>
      </c>
      <c r="J244" s="118">
        <f>'4'!J118</f>
        <v>0</v>
      </c>
      <c r="K244" s="118">
        <f>'4'!K118</f>
        <v>0</v>
      </c>
      <c r="L244" s="118">
        <f>'4'!L118</f>
        <v>0</v>
      </c>
      <c r="M244" s="118">
        <f>'4'!M118</f>
        <v>0</v>
      </c>
      <c r="N244" s="118">
        <f>'4'!N118</f>
        <v>0</v>
      </c>
      <c r="O244" s="118">
        <f>'4'!O118</f>
        <v>0</v>
      </c>
      <c r="P244" s="118">
        <f>'4'!P118</f>
        <v>0</v>
      </c>
      <c r="Q244" s="118">
        <f>'4'!Q118</f>
        <v>0</v>
      </c>
      <c r="R244" s="118">
        <f>'4'!R118</f>
        <v>0</v>
      </c>
      <c r="S244" s="118">
        <f>'4'!S118</f>
        <v>0</v>
      </c>
      <c r="T244" s="118">
        <f>'4'!T118</f>
        <v>0</v>
      </c>
    </row>
    <row r="245" spans="3:20" s="167" customFormat="1">
      <c r="C245" s="113" t="str">
        <f t="shared" si="15"/>
        <v>Payroll costs</v>
      </c>
      <c r="D245" s="27"/>
      <c r="E245" s="27" t="s">
        <v>27</v>
      </c>
      <c r="H245" s="118">
        <f>'4'!H119</f>
        <v>0</v>
      </c>
      <c r="I245" s="118">
        <f>'4'!I119</f>
        <v>0</v>
      </c>
      <c r="J245" s="118">
        <f>'4'!J119</f>
        <v>0</v>
      </c>
      <c r="K245" s="118">
        <f>'4'!K119</f>
        <v>0</v>
      </c>
      <c r="L245" s="118">
        <f>'4'!L119</f>
        <v>0</v>
      </c>
      <c r="M245" s="118">
        <f>'4'!M119</f>
        <v>0</v>
      </c>
      <c r="N245" s="118">
        <f>'4'!N119</f>
        <v>0</v>
      </c>
      <c r="O245" s="118">
        <f>'4'!O119</f>
        <v>0</v>
      </c>
      <c r="P245" s="118">
        <f>'4'!P119</f>
        <v>0</v>
      </c>
      <c r="Q245" s="118">
        <f>'4'!Q119</f>
        <v>0</v>
      </c>
      <c r="R245" s="118">
        <f>'4'!R119</f>
        <v>0</v>
      </c>
      <c r="S245" s="118">
        <f>'4'!S119</f>
        <v>0</v>
      </c>
      <c r="T245" s="118">
        <f>'4'!T119</f>
        <v>0</v>
      </c>
    </row>
    <row r="246" spans="3:20" s="167" customFormat="1">
      <c r="C246" s="113" t="str">
        <f t="shared" si="15"/>
        <v>Non-payroll costs</v>
      </c>
      <c r="D246" s="27"/>
      <c r="E246" s="27" t="s">
        <v>27</v>
      </c>
      <c r="H246" s="118">
        <f>'4'!H120</f>
        <v>0</v>
      </c>
      <c r="I246" s="118">
        <f>'4'!I120</f>
        <v>0</v>
      </c>
      <c r="J246" s="118">
        <f>'4'!J120</f>
        <v>0</v>
      </c>
      <c r="K246" s="118">
        <f>'4'!K120</f>
        <v>0</v>
      </c>
      <c r="L246" s="118">
        <f>'4'!L120</f>
        <v>0</v>
      </c>
      <c r="M246" s="118">
        <f>'4'!M120</f>
        <v>0</v>
      </c>
      <c r="N246" s="118">
        <f>'4'!N120</f>
        <v>0</v>
      </c>
      <c r="O246" s="118">
        <f>'4'!O120</f>
        <v>0</v>
      </c>
      <c r="P246" s="118">
        <f>'4'!P120</f>
        <v>0</v>
      </c>
      <c r="Q246" s="118">
        <f>'4'!Q120</f>
        <v>0</v>
      </c>
      <c r="R246" s="118">
        <f>'4'!R120</f>
        <v>0</v>
      </c>
      <c r="S246" s="118">
        <f>'4'!S120</f>
        <v>0</v>
      </c>
      <c r="T246" s="118">
        <f>'4'!T120</f>
        <v>0</v>
      </c>
    </row>
    <row r="247" spans="3:20" s="167" customFormat="1">
      <c r="C247" s="113" t="str">
        <f t="shared" si="15"/>
        <v>Recruitment</v>
      </c>
      <c r="D247" s="27"/>
      <c r="E247" s="27" t="s">
        <v>27</v>
      </c>
      <c r="H247" s="118">
        <f>'4'!H121</f>
        <v>0</v>
      </c>
      <c r="I247" s="118">
        <f>'4'!I121</f>
        <v>0</v>
      </c>
      <c r="J247" s="118">
        <f>'4'!J121</f>
        <v>0</v>
      </c>
      <c r="K247" s="118">
        <f>'4'!K121</f>
        <v>0</v>
      </c>
      <c r="L247" s="118">
        <f>'4'!L121</f>
        <v>0</v>
      </c>
      <c r="M247" s="118">
        <f>'4'!M121</f>
        <v>0</v>
      </c>
      <c r="N247" s="118">
        <f>'4'!N121</f>
        <v>0</v>
      </c>
      <c r="O247" s="118">
        <f>'4'!O121</f>
        <v>0</v>
      </c>
      <c r="P247" s="118">
        <f>'4'!P121</f>
        <v>0</v>
      </c>
      <c r="Q247" s="118">
        <f>'4'!Q121</f>
        <v>0</v>
      </c>
      <c r="R247" s="118">
        <f>'4'!R121</f>
        <v>0</v>
      </c>
      <c r="S247" s="118">
        <f>'4'!S121</f>
        <v>0</v>
      </c>
      <c r="T247" s="118">
        <f>'4'!T121</f>
        <v>0</v>
      </c>
    </row>
    <row r="248" spans="3:20" s="167" customFormat="1">
      <c r="C248" s="113" t="str">
        <f t="shared" si="15"/>
        <v>Accommodation</v>
      </c>
      <c r="D248" s="27"/>
      <c r="E248" s="27" t="s">
        <v>27</v>
      </c>
      <c r="H248" s="118">
        <f>'4'!H122</f>
        <v>0</v>
      </c>
      <c r="I248" s="118">
        <f>'4'!I122</f>
        <v>0</v>
      </c>
      <c r="J248" s="118">
        <f>'4'!J122</f>
        <v>0</v>
      </c>
      <c r="K248" s="118">
        <f>'4'!K122</f>
        <v>0</v>
      </c>
      <c r="L248" s="118">
        <f>'4'!L122</f>
        <v>0</v>
      </c>
      <c r="M248" s="118">
        <f>'4'!M122</f>
        <v>0</v>
      </c>
      <c r="N248" s="118">
        <f>'4'!N122</f>
        <v>0</v>
      </c>
      <c r="O248" s="118">
        <f>'4'!O122</f>
        <v>0</v>
      </c>
      <c r="P248" s="118">
        <f>'4'!P122</f>
        <v>0</v>
      </c>
      <c r="Q248" s="118">
        <f>'4'!Q122</f>
        <v>0</v>
      </c>
      <c r="R248" s="118">
        <f>'4'!R122</f>
        <v>0</v>
      </c>
      <c r="S248" s="118">
        <f>'4'!S122</f>
        <v>0</v>
      </c>
      <c r="T248" s="118">
        <f>'4'!T122</f>
        <v>0</v>
      </c>
    </row>
    <row r="249" spans="3:20" s="167" customFormat="1">
      <c r="C249" s="113" t="str">
        <f t="shared" ref="C249:C256" si="16">C121</f>
        <v>External services</v>
      </c>
      <c r="D249" s="27"/>
      <c r="E249" s="27" t="s">
        <v>27</v>
      </c>
      <c r="H249" s="118">
        <f>'4'!H123</f>
        <v>0</v>
      </c>
      <c r="I249" s="118">
        <f>'4'!I123</f>
        <v>0</v>
      </c>
      <c r="J249" s="118">
        <f>'4'!J123</f>
        <v>0</v>
      </c>
      <c r="K249" s="118">
        <f>'4'!K123</f>
        <v>0</v>
      </c>
      <c r="L249" s="118">
        <f>'4'!L123</f>
        <v>0</v>
      </c>
      <c r="M249" s="118">
        <f>'4'!M123</f>
        <v>0</v>
      </c>
      <c r="N249" s="118">
        <f>'4'!N123</f>
        <v>0</v>
      </c>
      <c r="O249" s="118">
        <f>'4'!O123</f>
        <v>0</v>
      </c>
      <c r="P249" s="118">
        <f>'4'!P123</f>
        <v>0</v>
      </c>
      <c r="Q249" s="118">
        <f>'4'!Q123</f>
        <v>0</v>
      </c>
      <c r="R249" s="118">
        <f>'4'!R123</f>
        <v>0</v>
      </c>
      <c r="S249" s="118">
        <f>'4'!S123</f>
        <v>0</v>
      </c>
      <c r="T249" s="118">
        <f>'4'!T123</f>
        <v>0</v>
      </c>
    </row>
    <row r="250" spans="3:20" s="167" customFormat="1">
      <c r="C250" s="113" t="str">
        <f t="shared" si="16"/>
        <v>Internal services</v>
      </c>
      <c r="D250" s="27"/>
      <c r="E250" s="27" t="s">
        <v>27</v>
      </c>
      <c r="H250" s="118">
        <f>'4'!H124</f>
        <v>0</v>
      </c>
      <c r="I250" s="118">
        <f>'4'!I124</f>
        <v>0</v>
      </c>
      <c r="J250" s="118">
        <f>'4'!J124</f>
        <v>0</v>
      </c>
      <c r="K250" s="118">
        <f>'4'!K124</f>
        <v>0</v>
      </c>
      <c r="L250" s="118">
        <f>'4'!L124</f>
        <v>0</v>
      </c>
      <c r="M250" s="118">
        <f>'4'!M124</f>
        <v>0</v>
      </c>
      <c r="N250" s="118">
        <f>'4'!N124</f>
        <v>0</v>
      </c>
      <c r="O250" s="118">
        <f>'4'!O124</f>
        <v>0</v>
      </c>
      <c r="P250" s="118">
        <f>'4'!P124</f>
        <v>0</v>
      </c>
      <c r="Q250" s="118">
        <f>'4'!Q124</f>
        <v>0</v>
      </c>
      <c r="R250" s="118">
        <f>'4'!R124</f>
        <v>0</v>
      </c>
      <c r="S250" s="118">
        <f>'4'!S124</f>
        <v>0</v>
      </c>
      <c r="T250" s="118">
        <f>'4'!T124</f>
        <v>0</v>
      </c>
    </row>
    <row r="251" spans="3:20" s="167" customFormat="1">
      <c r="C251" s="113" t="str">
        <f t="shared" si="16"/>
        <v>Service management</v>
      </c>
      <c r="D251" s="27"/>
      <c r="E251" s="27" t="s">
        <v>27</v>
      </c>
      <c r="H251" s="118">
        <f>'4'!H125</f>
        <v>0</v>
      </c>
      <c r="I251" s="118">
        <f>'4'!I125</f>
        <v>0</v>
      </c>
      <c r="J251" s="118">
        <f>'4'!J125</f>
        <v>0</v>
      </c>
      <c r="K251" s="118">
        <f>'4'!K125</f>
        <v>0</v>
      </c>
      <c r="L251" s="118">
        <f>'4'!L125</f>
        <v>0</v>
      </c>
      <c r="M251" s="118">
        <f>'4'!M125</f>
        <v>0</v>
      </c>
      <c r="N251" s="118">
        <f>'4'!N125</f>
        <v>0</v>
      </c>
      <c r="O251" s="118">
        <f>'4'!O125</f>
        <v>0</v>
      </c>
      <c r="P251" s="118">
        <f>'4'!P125</f>
        <v>0</v>
      </c>
      <c r="Q251" s="118">
        <f>'4'!Q125</f>
        <v>0</v>
      </c>
      <c r="R251" s="118">
        <f>'4'!R125</f>
        <v>0</v>
      </c>
      <c r="S251" s="118">
        <f>'4'!S125</f>
        <v>0</v>
      </c>
      <c r="T251" s="118">
        <f>'4'!T125</f>
        <v>0</v>
      </c>
    </row>
    <row r="252" spans="3:20" s="167" customFormat="1">
      <c r="C252" s="113" t="str">
        <f t="shared" si="16"/>
        <v>Transition</v>
      </c>
      <c r="D252" s="27"/>
      <c r="E252" s="27" t="s">
        <v>27</v>
      </c>
      <c r="H252" s="118">
        <f>'4'!H126</f>
        <v>0</v>
      </c>
      <c r="I252" s="118">
        <f>'4'!I126</f>
        <v>0</v>
      </c>
      <c r="J252" s="118">
        <f>'4'!J126</f>
        <v>0</v>
      </c>
      <c r="K252" s="118">
        <f>'4'!K126</f>
        <v>0</v>
      </c>
      <c r="L252" s="118">
        <f>'4'!L126</f>
        <v>0</v>
      </c>
      <c r="M252" s="118">
        <f>'4'!M126</f>
        <v>0</v>
      </c>
      <c r="N252" s="118">
        <f>'4'!N126</f>
        <v>0</v>
      </c>
      <c r="O252" s="118">
        <f>'4'!O126</f>
        <v>0</v>
      </c>
      <c r="P252" s="118">
        <f>'4'!P126</f>
        <v>0</v>
      </c>
      <c r="Q252" s="118">
        <f>'4'!Q126</f>
        <v>0</v>
      </c>
      <c r="R252" s="118">
        <f>'4'!R126</f>
        <v>0</v>
      </c>
      <c r="S252" s="118">
        <f>'4'!S126</f>
        <v>0</v>
      </c>
      <c r="T252" s="118">
        <f>'4'!T126</f>
        <v>0</v>
      </c>
    </row>
    <row r="253" spans="3:20" s="167" customFormat="1">
      <c r="C253" s="113" t="str">
        <f t="shared" si="16"/>
        <v>Impact assessments</v>
      </c>
      <c r="D253" s="27"/>
      <c r="E253" s="27" t="s">
        <v>27</v>
      </c>
      <c r="H253" s="118">
        <f>'4'!H127</f>
        <v>0</v>
      </c>
      <c r="I253" s="118">
        <f>'4'!I127</f>
        <v>0</v>
      </c>
      <c r="J253" s="118">
        <f>'4'!J127</f>
        <v>0</v>
      </c>
      <c r="K253" s="118">
        <f>'4'!K127</f>
        <v>0</v>
      </c>
      <c r="L253" s="118">
        <f>'4'!L127</f>
        <v>0</v>
      </c>
      <c r="M253" s="118">
        <f>'4'!M127</f>
        <v>0</v>
      </c>
      <c r="N253" s="118">
        <f>'4'!N127</f>
        <v>0</v>
      </c>
      <c r="O253" s="118">
        <f>'4'!O127</f>
        <v>0</v>
      </c>
      <c r="P253" s="118">
        <f>'4'!P127</f>
        <v>0</v>
      </c>
      <c r="Q253" s="118">
        <f>'4'!Q127</f>
        <v>0</v>
      </c>
      <c r="R253" s="118">
        <f>'4'!R127</f>
        <v>0</v>
      </c>
      <c r="S253" s="118">
        <f>'4'!S127</f>
        <v>0</v>
      </c>
      <c r="T253" s="118">
        <f>'4'!T127</f>
        <v>0</v>
      </c>
    </row>
    <row r="254" spans="3:20" s="167" customFormat="1">
      <c r="C254" s="113" t="str">
        <f t="shared" si="16"/>
        <v>Spare - Please specify</v>
      </c>
      <c r="D254" s="27"/>
      <c r="E254" s="27" t="s">
        <v>27</v>
      </c>
      <c r="H254" s="118">
        <f>'4'!H128</f>
        <v>0</v>
      </c>
      <c r="I254" s="118">
        <f>'4'!I128</f>
        <v>0</v>
      </c>
      <c r="J254" s="118">
        <f>'4'!J128</f>
        <v>0</v>
      </c>
      <c r="K254" s="118">
        <f>'4'!K128</f>
        <v>0</v>
      </c>
      <c r="L254" s="118">
        <f>'4'!L128</f>
        <v>0</v>
      </c>
      <c r="M254" s="118">
        <f>'4'!M128</f>
        <v>0</v>
      </c>
      <c r="N254" s="118">
        <f>'4'!N128</f>
        <v>0</v>
      </c>
      <c r="O254" s="118">
        <f>'4'!O128</f>
        <v>0</v>
      </c>
      <c r="P254" s="118">
        <f>'4'!P128</f>
        <v>0</v>
      </c>
      <c r="Q254" s="118">
        <f>'4'!Q128</f>
        <v>0</v>
      </c>
      <c r="R254" s="118">
        <f>'4'!R128</f>
        <v>0</v>
      </c>
      <c r="S254" s="118">
        <f>'4'!S128</f>
        <v>0</v>
      </c>
      <c r="T254" s="118">
        <f>'4'!T128</f>
        <v>0</v>
      </c>
    </row>
    <row r="255" spans="3:20" s="167" customFormat="1">
      <c r="C255" s="113" t="str">
        <f t="shared" si="16"/>
        <v>Spare - Please specify</v>
      </c>
      <c r="D255" s="27"/>
      <c r="E255" s="27" t="s">
        <v>27</v>
      </c>
      <c r="H255" s="118">
        <f>'4'!H129</f>
        <v>0</v>
      </c>
      <c r="I255" s="118">
        <f>'4'!I129</f>
        <v>0</v>
      </c>
      <c r="J255" s="118">
        <f>'4'!J129</f>
        <v>0</v>
      </c>
      <c r="K255" s="118">
        <f>'4'!K129</f>
        <v>0</v>
      </c>
      <c r="L255" s="118">
        <f>'4'!L129</f>
        <v>0</v>
      </c>
      <c r="M255" s="118">
        <f>'4'!M129</f>
        <v>0</v>
      </c>
      <c r="N255" s="118">
        <f>'4'!N129</f>
        <v>0</v>
      </c>
      <c r="O255" s="118">
        <f>'4'!O129</f>
        <v>0</v>
      </c>
      <c r="P255" s="118">
        <f>'4'!P129</f>
        <v>0</v>
      </c>
      <c r="Q255" s="118">
        <f>'4'!Q129</f>
        <v>0</v>
      </c>
      <c r="R255" s="118">
        <f>'4'!R129</f>
        <v>0</v>
      </c>
      <c r="S255" s="118">
        <f>'4'!S129</f>
        <v>0</v>
      </c>
      <c r="T255" s="118">
        <f>'4'!T129</f>
        <v>0</v>
      </c>
    </row>
    <row r="256" spans="3:20" s="167" customFormat="1">
      <c r="C256" s="113" t="str">
        <f t="shared" si="16"/>
        <v>Spare - Please specify</v>
      </c>
      <c r="D256" s="27"/>
      <c r="E256" s="27" t="s">
        <v>27</v>
      </c>
      <c r="H256" s="118">
        <f>'4'!H130</f>
        <v>0</v>
      </c>
      <c r="I256" s="118">
        <f>'4'!I130</f>
        <v>0</v>
      </c>
      <c r="J256" s="118">
        <f>'4'!J130</f>
        <v>0</v>
      </c>
      <c r="K256" s="118">
        <f>'4'!K130</f>
        <v>0</v>
      </c>
      <c r="L256" s="118">
        <f>'4'!L130</f>
        <v>0</v>
      </c>
      <c r="M256" s="118">
        <f>'4'!M130</f>
        <v>0</v>
      </c>
      <c r="N256" s="118">
        <f>'4'!N130</f>
        <v>0</v>
      </c>
      <c r="O256" s="118">
        <f>'4'!O130</f>
        <v>0</v>
      </c>
      <c r="P256" s="118">
        <f>'4'!P130</f>
        <v>0</v>
      </c>
      <c r="Q256" s="118">
        <f>'4'!Q130</f>
        <v>0</v>
      </c>
      <c r="R256" s="118">
        <f>'4'!R130</f>
        <v>0</v>
      </c>
      <c r="S256" s="118">
        <f>'4'!S130</f>
        <v>0</v>
      </c>
      <c r="T256" s="118">
        <f>'4'!T130</f>
        <v>0</v>
      </c>
    </row>
    <row r="257" spans="1:256" s="167" customFormat="1">
      <c r="C257" s="32"/>
      <c r="H257" s="117"/>
      <c r="I257" s="117"/>
      <c r="J257" s="117"/>
      <c r="K257" s="117"/>
      <c r="L257" s="117"/>
      <c r="M257" s="117"/>
      <c r="N257" s="117"/>
      <c r="O257" s="117"/>
      <c r="P257" s="117"/>
      <c r="Q257" s="117"/>
      <c r="R257" s="117"/>
      <c r="S257" s="117"/>
      <c r="T257" s="117"/>
    </row>
    <row r="258" spans="1:256" s="167" customFormat="1">
      <c r="C258" s="187" t="str">
        <f>C130</f>
        <v>New scope</v>
      </c>
      <c r="D258" s="27"/>
      <c r="E258" s="27" t="s">
        <v>27</v>
      </c>
      <c r="H258" s="118">
        <f>SUM(H260:H269)</f>
        <v>0</v>
      </c>
      <c r="I258" s="118">
        <f t="shared" ref="I258:T258" si="17">SUM(I260:I269)</f>
        <v>0</v>
      </c>
      <c r="J258" s="118">
        <f t="shared" si="17"/>
        <v>0</v>
      </c>
      <c r="K258" s="118">
        <f t="shared" si="17"/>
        <v>0</v>
      </c>
      <c r="L258" s="118">
        <f t="shared" si="17"/>
        <v>0</v>
      </c>
      <c r="M258" s="118">
        <f t="shared" si="17"/>
        <v>0</v>
      </c>
      <c r="N258" s="118">
        <f t="shared" si="17"/>
        <v>0</v>
      </c>
      <c r="O258" s="118">
        <f t="shared" si="17"/>
        <v>0</v>
      </c>
      <c r="P258" s="118">
        <f t="shared" si="17"/>
        <v>0</v>
      </c>
      <c r="Q258" s="118">
        <f t="shared" si="17"/>
        <v>0</v>
      </c>
      <c r="R258" s="118">
        <f t="shared" si="17"/>
        <v>0</v>
      </c>
      <c r="S258" s="118">
        <f t="shared" si="17"/>
        <v>0</v>
      </c>
      <c r="T258" s="118">
        <f t="shared" si="17"/>
        <v>0</v>
      </c>
    </row>
    <row r="259" spans="1:256" s="167" customFormat="1">
      <c r="A259" s="27"/>
      <c r="B259" s="27"/>
      <c r="C259" s="100"/>
      <c r="D259" s="27"/>
      <c r="E259" s="27"/>
      <c r="F259" s="27"/>
      <c r="G259" s="27"/>
      <c r="H259" s="141"/>
      <c r="I259" s="141"/>
      <c r="J259" s="141"/>
      <c r="K259" s="141"/>
      <c r="L259" s="141"/>
      <c r="M259" s="141"/>
      <c r="N259" s="141"/>
      <c r="O259" s="141"/>
      <c r="P259" s="141"/>
      <c r="Q259" s="141"/>
      <c r="R259" s="141"/>
      <c r="S259" s="141"/>
      <c r="T259" s="141"/>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27"/>
      <c r="BM259" s="27"/>
      <c r="BN259" s="27"/>
      <c r="BO259" s="27"/>
      <c r="BP259" s="27"/>
      <c r="BQ259" s="27"/>
      <c r="BR259" s="27"/>
      <c r="BS259" s="27"/>
      <c r="BT259" s="27"/>
      <c r="BU259" s="27"/>
      <c r="BV259" s="27"/>
      <c r="BW259" s="27"/>
      <c r="BX259" s="27"/>
      <c r="BY259" s="27"/>
      <c r="BZ259" s="27"/>
      <c r="CA259" s="27"/>
      <c r="CB259" s="27"/>
      <c r="CC259" s="27"/>
      <c r="CD259" s="27"/>
      <c r="CE259" s="27"/>
      <c r="CF259" s="27"/>
      <c r="CG259" s="27"/>
      <c r="CH259" s="27"/>
      <c r="CI259" s="27"/>
      <c r="CJ259" s="27"/>
      <c r="CK259" s="27"/>
      <c r="CL259" s="27"/>
      <c r="CM259" s="27"/>
      <c r="CN259" s="27"/>
      <c r="CO259" s="27"/>
      <c r="CP259" s="27"/>
      <c r="CQ259" s="27"/>
      <c r="CR259" s="27"/>
      <c r="CS259" s="27"/>
      <c r="CT259" s="27"/>
      <c r="CU259" s="27"/>
      <c r="CV259" s="27"/>
      <c r="CW259" s="27"/>
      <c r="CX259" s="27"/>
      <c r="CY259" s="27"/>
      <c r="CZ259" s="27"/>
      <c r="DA259" s="27"/>
      <c r="DB259" s="27"/>
      <c r="DC259" s="27"/>
      <c r="DD259" s="27"/>
      <c r="DE259" s="27"/>
      <c r="DF259" s="27"/>
      <c r="DG259" s="27"/>
      <c r="DH259" s="27"/>
      <c r="DI259" s="27"/>
      <c r="DJ259" s="27"/>
      <c r="DK259" s="27"/>
      <c r="DL259" s="27"/>
      <c r="DM259" s="27"/>
      <c r="DN259" s="27"/>
      <c r="DO259" s="27"/>
      <c r="DP259" s="27"/>
      <c r="DQ259" s="27"/>
      <c r="DR259" s="27"/>
      <c r="DS259" s="27"/>
      <c r="DT259" s="27"/>
      <c r="DU259" s="27"/>
      <c r="DV259" s="27"/>
      <c r="DW259" s="27"/>
      <c r="DX259" s="27"/>
      <c r="DY259" s="27"/>
      <c r="DZ259" s="27"/>
      <c r="EA259" s="27"/>
      <c r="EB259" s="27"/>
      <c r="EC259" s="27"/>
      <c r="ED259" s="27"/>
      <c r="EE259" s="27"/>
      <c r="EF259" s="27"/>
      <c r="EG259" s="27"/>
      <c r="EH259" s="27"/>
      <c r="EI259" s="27"/>
      <c r="EJ259" s="27"/>
      <c r="EK259" s="27"/>
      <c r="EL259" s="27"/>
      <c r="EM259" s="27"/>
      <c r="EN259" s="27"/>
      <c r="EO259" s="27"/>
      <c r="EP259" s="27"/>
      <c r="EQ259" s="27"/>
      <c r="ER259" s="27"/>
      <c r="ES259" s="27"/>
      <c r="ET259" s="27"/>
      <c r="EU259" s="27"/>
      <c r="EV259" s="27"/>
      <c r="EW259" s="27"/>
      <c r="EX259" s="27"/>
      <c r="EY259" s="27"/>
      <c r="EZ259" s="27"/>
      <c r="FA259" s="27"/>
      <c r="FB259" s="27"/>
      <c r="FC259" s="27"/>
      <c r="FD259" s="27"/>
      <c r="FE259" s="27"/>
      <c r="FF259" s="27"/>
      <c r="FG259" s="27"/>
      <c r="FH259" s="27"/>
      <c r="FI259" s="27"/>
      <c r="FJ259" s="27"/>
      <c r="FK259" s="27"/>
      <c r="FL259" s="27"/>
      <c r="FM259" s="27"/>
      <c r="FN259" s="27"/>
      <c r="FO259" s="27"/>
      <c r="FP259" s="27"/>
      <c r="FQ259" s="27"/>
      <c r="FR259" s="27"/>
      <c r="FS259" s="27"/>
      <c r="FT259" s="27"/>
      <c r="FU259" s="27"/>
      <c r="FV259" s="27"/>
      <c r="FW259" s="27"/>
      <c r="FX259" s="27"/>
      <c r="FY259" s="27"/>
      <c r="FZ259" s="27"/>
      <c r="GA259" s="27"/>
      <c r="GB259" s="27"/>
      <c r="GC259" s="27"/>
      <c r="GD259" s="27"/>
      <c r="GE259" s="27"/>
      <c r="GF259" s="27"/>
      <c r="GG259" s="27"/>
      <c r="GH259" s="27"/>
      <c r="GI259" s="27"/>
      <c r="GJ259" s="27"/>
      <c r="GK259" s="27"/>
      <c r="GL259" s="27"/>
      <c r="GM259" s="27"/>
      <c r="GN259" s="27"/>
      <c r="GO259" s="27"/>
      <c r="GP259" s="27"/>
      <c r="GQ259" s="27"/>
      <c r="GR259" s="27"/>
      <c r="GS259" s="27"/>
      <c r="GT259" s="27"/>
      <c r="GU259" s="27"/>
      <c r="GV259" s="27"/>
      <c r="GW259" s="27"/>
      <c r="GX259" s="27"/>
      <c r="GY259" s="27"/>
      <c r="GZ259" s="27"/>
      <c r="HA259" s="27"/>
      <c r="HB259" s="27"/>
      <c r="HC259" s="27"/>
      <c r="HD259" s="27"/>
      <c r="HE259" s="27"/>
      <c r="HF259" s="27"/>
      <c r="HG259" s="27"/>
      <c r="HH259" s="27"/>
      <c r="HI259" s="27"/>
      <c r="HJ259" s="27"/>
      <c r="HK259" s="27"/>
      <c r="HL259" s="27"/>
      <c r="HM259" s="27"/>
      <c r="HN259" s="27"/>
      <c r="HO259" s="27"/>
      <c r="HP259" s="27"/>
      <c r="HQ259" s="27"/>
      <c r="HR259" s="27"/>
      <c r="HS259" s="27"/>
      <c r="HT259" s="27"/>
      <c r="HU259" s="27"/>
      <c r="HV259" s="27"/>
      <c r="HW259" s="27"/>
      <c r="HX259" s="27"/>
      <c r="HY259" s="27"/>
      <c r="HZ259" s="27"/>
      <c r="IA259" s="27"/>
      <c r="IB259" s="27"/>
      <c r="IC259" s="27"/>
      <c r="ID259" s="27"/>
      <c r="IE259" s="27"/>
      <c r="IF259" s="27"/>
      <c r="IG259" s="27"/>
      <c r="IH259" s="27"/>
      <c r="II259" s="27"/>
      <c r="IJ259" s="27"/>
      <c r="IK259" s="27"/>
      <c r="IL259" s="27"/>
      <c r="IM259" s="27"/>
      <c r="IN259" s="27"/>
      <c r="IO259" s="27"/>
      <c r="IP259" s="27"/>
      <c r="IQ259" s="27"/>
      <c r="IR259" s="27"/>
      <c r="IS259" s="27"/>
      <c r="IT259" s="27"/>
      <c r="IU259" s="27"/>
      <c r="IV259" s="27"/>
    </row>
    <row r="260" spans="1:256" s="167" customFormat="1">
      <c r="C260" s="186" t="str">
        <f t="shared" ref="C260:C269" si="18">C132</f>
        <v>Project 1</v>
      </c>
      <c r="D260" s="27"/>
      <c r="E260" s="27" t="s">
        <v>27</v>
      </c>
      <c r="H260" s="118">
        <f>'4'!H134</f>
        <v>0</v>
      </c>
      <c r="I260" s="118">
        <f>'4'!I134</f>
        <v>0</v>
      </c>
      <c r="J260" s="118">
        <f>'4'!J134</f>
        <v>0</v>
      </c>
      <c r="K260" s="118">
        <f>'4'!K134</f>
        <v>0</v>
      </c>
      <c r="L260" s="118">
        <f>'4'!L134</f>
        <v>0</v>
      </c>
      <c r="M260" s="118">
        <f>'4'!M134</f>
        <v>0</v>
      </c>
      <c r="N260" s="118">
        <f>'4'!N134</f>
        <v>0</v>
      </c>
      <c r="O260" s="118">
        <f>'4'!O134</f>
        <v>0</v>
      </c>
      <c r="P260" s="118">
        <f>'4'!P134</f>
        <v>0</v>
      </c>
      <c r="Q260" s="118">
        <f>'4'!Q134</f>
        <v>0</v>
      </c>
      <c r="R260" s="118">
        <f>'4'!R134</f>
        <v>0</v>
      </c>
      <c r="S260" s="118">
        <f>'4'!S134</f>
        <v>0</v>
      </c>
      <c r="T260" s="118">
        <f>'4'!T134</f>
        <v>0</v>
      </c>
    </row>
    <row r="261" spans="1:256" s="167" customFormat="1">
      <c r="C261" s="186" t="str">
        <f t="shared" si="18"/>
        <v>Project 2</v>
      </c>
      <c r="D261" s="27"/>
      <c r="E261" s="27" t="s">
        <v>27</v>
      </c>
      <c r="H261" s="118">
        <f>'4'!H135</f>
        <v>0</v>
      </c>
      <c r="I261" s="118">
        <f>'4'!I135</f>
        <v>0</v>
      </c>
      <c r="J261" s="118">
        <f>'4'!J135</f>
        <v>0</v>
      </c>
      <c r="K261" s="118">
        <f>'4'!K135</f>
        <v>0</v>
      </c>
      <c r="L261" s="118">
        <f>'4'!L135</f>
        <v>0</v>
      </c>
      <c r="M261" s="118">
        <f>'4'!M135</f>
        <v>0</v>
      </c>
      <c r="N261" s="118">
        <f>'4'!N135</f>
        <v>0</v>
      </c>
      <c r="O261" s="118">
        <f>'4'!O135</f>
        <v>0</v>
      </c>
      <c r="P261" s="118">
        <f>'4'!P135</f>
        <v>0</v>
      </c>
      <c r="Q261" s="118">
        <f>'4'!Q135</f>
        <v>0</v>
      </c>
      <c r="R261" s="118">
        <f>'4'!R135</f>
        <v>0</v>
      </c>
      <c r="S261" s="118">
        <f>'4'!S135</f>
        <v>0</v>
      </c>
      <c r="T261" s="118">
        <f>'4'!T135</f>
        <v>0</v>
      </c>
    </row>
    <row r="262" spans="1:256" s="167" customFormat="1">
      <c r="C262" s="186" t="str">
        <f t="shared" si="18"/>
        <v>Project 3</v>
      </c>
      <c r="D262" s="27"/>
      <c r="E262" s="27" t="s">
        <v>27</v>
      </c>
      <c r="H262" s="118">
        <f>'4'!H136</f>
        <v>0</v>
      </c>
      <c r="I262" s="118">
        <f>'4'!I136</f>
        <v>0</v>
      </c>
      <c r="J262" s="118">
        <f>'4'!J136</f>
        <v>0</v>
      </c>
      <c r="K262" s="118">
        <f>'4'!K136</f>
        <v>0</v>
      </c>
      <c r="L262" s="118">
        <f>'4'!L136</f>
        <v>0</v>
      </c>
      <c r="M262" s="118">
        <f>'4'!M136</f>
        <v>0</v>
      </c>
      <c r="N262" s="118">
        <f>'4'!N136</f>
        <v>0</v>
      </c>
      <c r="O262" s="118">
        <f>'4'!O136</f>
        <v>0</v>
      </c>
      <c r="P262" s="118">
        <f>'4'!P136</f>
        <v>0</v>
      </c>
      <c r="Q262" s="118">
        <f>'4'!Q136</f>
        <v>0</v>
      </c>
      <c r="R262" s="118">
        <f>'4'!R136</f>
        <v>0</v>
      </c>
      <c r="S262" s="118">
        <f>'4'!S136</f>
        <v>0</v>
      </c>
      <c r="T262" s="118">
        <f>'4'!T136</f>
        <v>0</v>
      </c>
    </row>
    <row r="263" spans="1:256" s="167" customFormat="1">
      <c r="C263" s="186" t="str">
        <f t="shared" si="18"/>
        <v>Project 4</v>
      </c>
      <c r="D263" s="27"/>
      <c r="E263" s="27" t="s">
        <v>27</v>
      </c>
      <c r="H263" s="118">
        <f>'4'!H137</f>
        <v>0</v>
      </c>
      <c r="I263" s="118">
        <f>'4'!I137</f>
        <v>0</v>
      </c>
      <c r="J263" s="118">
        <f>'4'!J137</f>
        <v>0</v>
      </c>
      <c r="K263" s="118">
        <f>'4'!K137</f>
        <v>0</v>
      </c>
      <c r="L263" s="118">
        <f>'4'!L137</f>
        <v>0</v>
      </c>
      <c r="M263" s="118">
        <f>'4'!M137</f>
        <v>0</v>
      </c>
      <c r="N263" s="118">
        <f>'4'!N137</f>
        <v>0</v>
      </c>
      <c r="O263" s="118">
        <f>'4'!O137</f>
        <v>0</v>
      </c>
      <c r="P263" s="118">
        <f>'4'!P137</f>
        <v>0</v>
      </c>
      <c r="Q263" s="118">
        <f>'4'!Q137</f>
        <v>0</v>
      </c>
      <c r="R263" s="118">
        <f>'4'!R137</f>
        <v>0</v>
      </c>
      <c r="S263" s="118">
        <f>'4'!S137</f>
        <v>0</v>
      </c>
      <c r="T263" s="118">
        <f>'4'!T137</f>
        <v>0</v>
      </c>
    </row>
    <row r="264" spans="1:256" s="167" customFormat="1">
      <c r="C264" s="186" t="str">
        <f t="shared" si="18"/>
        <v>Project 5</v>
      </c>
      <c r="D264" s="27"/>
      <c r="E264" s="27" t="s">
        <v>27</v>
      </c>
      <c r="H264" s="118">
        <f>'4'!H138</f>
        <v>0</v>
      </c>
      <c r="I264" s="118">
        <f>'4'!I138</f>
        <v>0</v>
      </c>
      <c r="J264" s="118">
        <f>'4'!J138</f>
        <v>0</v>
      </c>
      <c r="K264" s="118">
        <f>'4'!K138</f>
        <v>0</v>
      </c>
      <c r="L264" s="118">
        <f>'4'!L138</f>
        <v>0</v>
      </c>
      <c r="M264" s="118">
        <f>'4'!M138</f>
        <v>0</v>
      </c>
      <c r="N264" s="118">
        <f>'4'!N138</f>
        <v>0</v>
      </c>
      <c r="O264" s="118">
        <f>'4'!O138</f>
        <v>0</v>
      </c>
      <c r="P264" s="118">
        <f>'4'!P138</f>
        <v>0</v>
      </c>
      <c r="Q264" s="118">
        <f>'4'!Q138</f>
        <v>0</v>
      </c>
      <c r="R264" s="118">
        <f>'4'!R138</f>
        <v>0</v>
      </c>
      <c r="S264" s="118">
        <f>'4'!S138</f>
        <v>0</v>
      </c>
      <c r="T264" s="118">
        <f>'4'!T138</f>
        <v>0</v>
      </c>
    </row>
    <row r="265" spans="1:256" s="167" customFormat="1">
      <c r="C265" s="186" t="str">
        <f t="shared" si="18"/>
        <v>Project 6</v>
      </c>
      <c r="D265" s="27"/>
      <c r="E265" s="27" t="s">
        <v>27</v>
      </c>
      <c r="H265" s="118">
        <f>'4'!H139</f>
        <v>0</v>
      </c>
      <c r="I265" s="118">
        <f>'4'!I139</f>
        <v>0</v>
      </c>
      <c r="J265" s="118">
        <f>'4'!J139</f>
        <v>0</v>
      </c>
      <c r="K265" s="118">
        <f>'4'!K139</f>
        <v>0</v>
      </c>
      <c r="L265" s="118">
        <f>'4'!L139</f>
        <v>0</v>
      </c>
      <c r="M265" s="118">
        <f>'4'!M139</f>
        <v>0</v>
      </c>
      <c r="N265" s="118">
        <f>'4'!N139</f>
        <v>0</v>
      </c>
      <c r="O265" s="118">
        <f>'4'!O139</f>
        <v>0</v>
      </c>
      <c r="P265" s="118">
        <f>'4'!P139</f>
        <v>0</v>
      </c>
      <c r="Q265" s="118">
        <f>'4'!Q139</f>
        <v>0</v>
      </c>
      <c r="R265" s="118">
        <f>'4'!R139</f>
        <v>0</v>
      </c>
      <c r="S265" s="118">
        <f>'4'!S139</f>
        <v>0</v>
      </c>
      <c r="T265" s="118">
        <f>'4'!T139</f>
        <v>0</v>
      </c>
    </row>
    <row r="266" spans="1:256" s="167" customFormat="1">
      <c r="C266" s="186" t="str">
        <f t="shared" si="18"/>
        <v>Project 7</v>
      </c>
      <c r="D266" s="27"/>
      <c r="E266" s="27" t="s">
        <v>27</v>
      </c>
      <c r="H266" s="118">
        <f>'4'!H140</f>
        <v>0</v>
      </c>
      <c r="I266" s="118">
        <f>'4'!I140</f>
        <v>0</v>
      </c>
      <c r="J266" s="118">
        <f>'4'!J140</f>
        <v>0</v>
      </c>
      <c r="K266" s="118">
        <f>'4'!K140</f>
        <v>0</v>
      </c>
      <c r="L266" s="118">
        <f>'4'!L140</f>
        <v>0</v>
      </c>
      <c r="M266" s="118">
        <f>'4'!M140</f>
        <v>0</v>
      </c>
      <c r="N266" s="118">
        <f>'4'!N140</f>
        <v>0</v>
      </c>
      <c r="O266" s="118">
        <f>'4'!O140</f>
        <v>0</v>
      </c>
      <c r="P266" s="118">
        <f>'4'!P140</f>
        <v>0</v>
      </c>
      <c r="Q266" s="118">
        <f>'4'!Q140</f>
        <v>0</v>
      </c>
      <c r="R266" s="118">
        <f>'4'!R140</f>
        <v>0</v>
      </c>
      <c r="S266" s="118">
        <f>'4'!S140</f>
        <v>0</v>
      </c>
      <c r="T266" s="118">
        <f>'4'!T140</f>
        <v>0</v>
      </c>
    </row>
    <row r="267" spans="1:256" s="167" customFormat="1">
      <c r="C267" s="186" t="str">
        <f t="shared" si="18"/>
        <v>Project 8</v>
      </c>
      <c r="D267" s="27"/>
      <c r="E267" s="27" t="s">
        <v>27</v>
      </c>
      <c r="H267" s="118">
        <f>'4'!H141</f>
        <v>0</v>
      </c>
      <c r="I267" s="118">
        <f>'4'!I141</f>
        <v>0</v>
      </c>
      <c r="J267" s="118">
        <f>'4'!J141</f>
        <v>0</v>
      </c>
      <c r="K267" s="118">
        <f>'4'!K141</f>
        <v>0</v>
      </c>
      <c r="L267" s="118">
        <f>'4'!L141</f>
        <v>0</v>
      </c>
      <c r="M267" s="118">
        <f>'4'!M141</f>
        <v>0</v>
      </c>
      <c r="N267" s="118">
        <f>'4'!N141</f>
        <v>0</v>
      </c>
      <c r="O267" s="118">
        <f>'4'!O141</f>
        <v>0</v>
      </c>
      <c r="P267" s="118">
        <f>'4'!P141</f>
        <v>0</v>
      </c>
      <c r="Q267" s="118">
        <f>'4'!Q141</f>
        <v>0</v>
      </c>
      <c r="R267" s="118">
        <f>'4'!R141</f>
        <v>0</v>
      </c>
      <c r="S267" s="118">
        <f>'4'!S141</f>
        <v>0</v>
      </c>
      <c r="T267" s="118">
        <f>'4'!T141</f>
        <v>0</v>
      </c>
    </row>
    <row r="268" spans="1:256" s="167" customFormat="1">
      <c r="C268" s="186" t="str">
        <f t="shared" si="18"/>
        <v>Project 9</v>
      </c>
      <c r="D268" s="27"/>
      <c r="E268" s="27" t="s">
        <v>27</v>
      </c>
      <c r="H268" s="118">
        <f>'4'!H142</f>
        <v>0</v>
      </c>
      <c r="I268" s="118">
        <f>'4'!I142</f>
        <v>0</v>
      </c>
      <c r="J268" s="118">
        <f>'4'!J142</f>
        <v>0</v>
      </c>
      <c r="K268" s="118">
        <f>'4'!K142</f>
        <v>0</v>
      </c>
      <c r="L268" s="118">
        <f>'4'!L142</f>
        <v>0</v>
      </c>
      <c r="M268" s="118">
        <f>'4'!M142</f>
        <v>0</v>
      </c>
      <c r="N268" s="118">
        <f>'4'!N142</f>
        <v>0</v>
      </c>
      <c r="O268" s="118">
        <f>'4'!O142</f>
        <v>0</v>
      </c>
      <c r="P268" s="118">
        <f>'4'!P142</f>
        <v>0</v>
      </c>
      <c r="Q268" s="118">
        <f>'4'!Q142</f>
        <v>0</v>
      </c>
      <c r="R268" s="118">
        <f>'4'!R142</f>
        <v>0</v>
      </c>
      <c r="S268" s="118">
        <f>'4'!S142</f>
        <v>0</v>
      </c>
      <c r="T268" s="118">
        <f>'4'!T142</f>
        <v>0</v>
      </c>
    </row>
    <row r="269" spans="1:256" s="167" customFormat="1">
      <c r="C269" s="186" t="str">
        <f t="shared" si="18"/>
        <v>Additional project - Please specify</v>
      </c>
      <c r="D269" s="27"/>
      <c r="E269" s="27" t="s">
        <v>27</v>
      </c>
      <c r="H269" s="118">
        <f>'4'!H143</f>
        <v>0</v>
      </c>
      <c r="I269" s="118">
        <f>'4'!I143</f>
        <v>0</v>
      </c>
      <c r="J269" s="118">
        <f>'4'!J143</f>
        <v>0</v>
      </c>
      <c r="K269" s="118">
        <f>'4'!K143</f>
        <v>0</v>
      </c>
      <c r="L269" s="118">
        <f>'4'!L143</f>
        <v>0</v>
      </c>
      <c r="M269" s="118">
        <f>'4'!M143</f>
        <v>0</v>
      </c>
      <c r="N269" s="118">
        <f>'4'!N143</f>
        <v>0</v>
      </c>
      <c r="O269" s="118">
        <f>'4'!O143</f>
        <v>0</v>
      </c>
      <c r="P269" s="118">
        <f>'4'!P143</f>
        <v>0</v>
      </c>
      <c r="Q269" s="118">
        <f>'4'!Q143</f>
        <v>0</v>
      </c>
      <c r="R269" s="118">
        <f>'4'!R143</f>
        <v>0</v>
      </c>
      <c r="S269" s="118">
        <f>'4'!S143</f>
        <v>0</v>
      </c>
      <c r="T269" s="118">
        <f>'4'!T143</f>
        <v>0</v>
      </c>
    </row>
    <row r="270" spans="1:256" s="167" customFormat="1">
      <c r="C270" s="113"/>
      <c r="D270" s="27"/>
      <c r="E270" s="27"/>
      <c r="F270" s="27"/>
      <c r="G270" s="27"/>
      <c r="H270" s="141"/>
      <c r="I270" s="141"/>
      <c r="J270" s="141"/>
      <c r="K270" s="141"/>
      <c r="L270" s="141"/>
      <c r="M270" s="141"/>
      <c r="N270" s="141"/>
      <c r="O270" s="141"/>
      <c r="P270" s="141"/>
      <c r="Q270" s="141"/>
      <c r="R270" s="141"/>
      <c r="S270" s="141"/>
      <c r="T270" s="141"/>
      <c r="U270" s="152"/>
    </row>
    <row r="271" spans="1:256" s="167" customFormat="1">
      <c r="C271" s="187" t="str">
        <f>C143</f>
        <v>Shared services</v>
      </c>
      <c r="D271" s="66"/>
      <c r="E271" s="27" t="s">
        <v>27</v>
      </c>
      <c r="H271" s="126">
        <f>'4'!H145</f>
        <v>0</v>
      </c>
      <c r="I271" s="126">
        <f>'4'!I145</f>
        <v>0</v>
      </c>
      <c r="J271" s="126">
        <f>'4'!J145</f>
        <v>0</v>
      </c>
      <c r="K271" s="126">
        <f>'4'!K145</f>
        <v>0</v>
      </c>
      <c r="L271" s="126">
        <f>'4'!L145</f>
        <v>0</v>
      </c>
      <c r="M271" s="126">
        <f>'4'!M145</f>
        <v>0</v>
      </c>
      <c r="N271" s="126">
        <f>'4'!N145</f>
        <v>0</v>
      </c>
      <c r="O271" s="126">
        <f>'4'!O145</f>
        <v>0</v>
      </c>
      <c r="P271" s="126">
        <f>'4'!P145</f>
        <v>0</v>
      </c>
      <c r="Q271" s="126">
        <f>'4'!Q145</f>
        <v>0</v>
      </c>
      <c r="R271" s="126">
        <f>'4'!R145</f>
        <v>0</v>
      </c>
      <c r="S271" s="126">
        <f>'4'!S145</f>
        <v>0</v>
      </c>
      <c r="T271" s="126">
        <f>'4'!T145</f>
        <v>0</v>
      </c>
    </row>
    <row r="272" spans="1:256" s="201" customFormat="1">
      <c r="C272" s="49" t="str">
        <f>C144</f>
        <v>Internal costs not incurring charges for Shared services</v>
      </c>
      <c r="D272" s="66"/>
      <c r="E272" s="27" t="s">
        <v>27</v>
      </c>
      <c r="H272" s="126">
        <f>'4'!H146</f>
        <v>0</v>
      </c>
      <c r="I272" s="126">
        <f>'4'!I146</f>
        <v>0</v>
      </c>
      <c r="J272" s="126">
        <f>'4'!J146</f>
        <v>0</v>
      </c>
      <c r="K272" s="126">
        <f>'4'!K146</f>
        <v>0</v>
      </c>
      <c r="L272" s="126">
        <f>'4'!L146</f>
        <v>0</v>
      </c>
      <c r="M272" s="126">
        <f>'4'!M146</f>
        <v>0</v>
      </c>
      <c r="N272" s="126">
        <f>'4'!N146</f>
        <v>0</v>
      </c>
      <c r="O272" s="126">
        <f>'4'!O146</f>
        <v>0</v>
      </c>
      <c r="P272" s="126">
        <f>'4'!P146</f>
        <v>0</v>
      </c>
      <c r="Q272" s="126">
        <f>'4'!Q146</f>
        <v>0</v>
      </c>
      <c r="R272" s="126">
        <f>'4'!R146</f>
        <v>0</v>
      </c>
      <c r="S272" s="126">
        <f>'4'!S146</f>
        <v>0</v>
      </c>
      <c r="T272" s="126">
        <f>'4'!T146</f>
        <v>0</v>
      </c>
    </row>
    <row r="273" spans="1:22" s="167" customFormat="1">
      <c r="C273" s="184"/>
      <c r="H273" s="117"/>
      <c r="I273" s="117"/>
      <c r="J273" s="117"/>
      <c r="K273" s="117"/>
      <c r="L273" s="117"/>
      <c r="M273" s="117"/>
      <c r="N273" s="117"/>
      <c r="O273" s="117"/>
      <c r="P273" s="117"/>
      <c r="Q273" s="117"/>
      <c r="R273" s="117"/>
      <c r="S273" s="117"/>
      <c r="T273" s="117"/>
    </row>
    <row r="274" spans="1:22" s="78" customFormat="1">
      <c r="H274" s="144"/>
      <c r="I274" s="144"/>
      <c r="J274" s="144"/>
      <c r="K274" s="144"/>
      <c r="L274" s="144"/>
      <c r="M274" s="144"/>
      <c r="N274" s="144"/>
      <c r="O274" s="144"/>
      <c r="P274" s="144"/>
      <c r="Q274" s="144"/>
      <c r="R274" s="144"/>
      <c r="S274" s="144"/>
      <c r="T274" s="144"/>
    </row>
    <row r="275" spans="1:22" s="167" customFormat="1">
      <c r="B275" s="80" t="s">
        <v>353</v>
      </c>
      <c r="C275" s="184"/>
      <c r="D275" s="79"/>
      <c r="E275" s="79"/>
      <c r="F275" s="79"/>
      <c r="G275" s="79"/>
      <c r="H275" s="143"/>
      <c r="I275" s="143"/>
      <c r="J275" s="143"/>
      <c r="K275" s="143"/>
      <c r="L275" s="143"/>
      <c r="M275" s="143"/>
      <c r="N275" s="143"/>
      <c r="O275" s="143"/>
      <c r="P275" s="143"/>
      <c r="Q275" s="143"/>
      <c r="R275" s="143"/>
      <c r="S275" s="143"/>
      <c r="T275" s="143"/>
    </row>
    <row r="276" spans="1:22" s="167" customFormat="1">
      <c r="C276" s="80"/>
      <c r="D276" s="79"/>
      <c r="E276" s="79"/>
      <c r="F276" s="79"/>
      <c r="G276" s="79"/>
      <c r="H276" s="143"/>
      <c r="I276" s="143"/>
      <c r="J276" s="143"/>
      <c r="K276" s="143"/>
      <c r="L276" s="143"/>
      <c r="M276" s="143"/>
      <c r="N276" s="143"/>
      <c r="O276" s="143"/>
      <c r="P276" s="143"/>
      <c r="Q276" s="143"/>
      <c r="R276" s="143"/>
      <c r="S276" s="143"/>
      <c r="T276" s="143"/>
    </row>
    <row r="277" spans="1:22" s="167" customFormat="1">
      <c r="A277" s="79"/>
      <c r="B277" s="79"/>
      <c r="C277" s="80" t="s">
        <v>219</v>
      </c>
      <c r="D277" s="79"/>
      <c r="E277" s="27" t="s">
        <v>27</v>
      </c>
      <c r="H277" s="118">
        <f t="shared" ref="H277:T277" si="19">H149-H21</f>
        <v>0</v>
      </c>
      <c r="I277" s="118">
        <f t="shared" si="19"/>
        <v>0</v>
      </c>
      <c r="J277" s="118">
        <f t="shared" si="19"/>
        <v>0</v>
      </c>
      <c r="K277" s="118">
        <f t="shared" si="19"/>
        <v>0</v>
      </c>
      <c r="L277" s="118">
        <f t="shared" si="19"/>
        <v>0</v>
      </c>
      <c r="M277" s="118">
        <f t="shared" si="19"/>
        <v>0</v>
      </c>
      <c r="N277" s="118">
        <f t="shared" si="19"/>
        <v>0</v>
      </c>
      <c r="O277" s="118">
        <f t="shared" si="19"/>
        <v>0</v>
      </c>
      <c r="P277" s="118">
        <f t="shared" si="19"/>
        <v>0</v>
      </c>
      <c r="Q277" s="118">
        <f t="shared" si="19"/>
        <v>0</v>
      </c>
      <c r="R277" s="118">
        <f t="shared" si="19"/>
        <v>0</v>
      </c>
      <c r="S277" s="118">
        <f t="shared" si="19"/>
        <v>0</v>
      </c>
      <c r="T277" s="118">
        <f t="shared" si="19"/>
        <v>0</v>
      </c>
      <c r="U277" s="79"/>
      <c r="V277" s="79"/>
    </row>
    <row r="278" spans="1:22" s="167" customFormat="1">
      <c r="A278" s="79"/>
      <c r="B278" s="79"/>
      <c r="C278" s="80"/>
      <c r="D278" s="79"/>
      <c r="E278" s="79"/>
      <c r="F278" s="79"/>
      <c r="G278" s="79"/>
      <c r="H278" s="143"/>
      <c r="I278" s="143"/>
      <c r="J278" s="143"/>
      <c r="K278" s="143"/>
      <c r="L278" s="143"/>
      <c r="M278" s="143"/>
      <c r="N278" s="143"/>
      <c r="O278" s="143"/>
      <c r="P278" s="143"/>
      <c r="Q278" s="143"/>
      <c r="R278" s="143"/>
      <c r="S278" s="143"/>
      <c r="T278" s="143"/>
      <c r="U278" s="79"/>
      <c r="V278" s="79"/>
    </row>
    <row r="279" spans="1:22" s="167" customFormat="1">
      <c r="A279" s="79"/>
      <c r="B279" s="79"/>
      <c r="C279" s="80" t="s">
        <v>380</v>
      </c>
      <c r="D279" s="79"/>
      <c r="E279" s="27" t="s">
        <v>27</v>
      </c>
      <c r="F279" s="79"/>
      <c r="G279" s="79"/>
      <c r="H279" s="118">
        <f t="shared" ref="H279:T279" si="20">H151-H23</f>
        <v>0</v>
      </c>
      <c r="I279" s="118">
        <f t="shared" si="20"/>
        <v>0</v>
      </c>
      <c r="J279" s="118">
        <f t="shared" si="20"/>
        <v>0</v>
      </c>
      <c r="K279" s="118">
        <f t="shared" si="20"/>
        <v>0</v>
      </c>
      <c r="L279" s="118">
        <f t="shared" si="20"/>
        <v>0</v>
      </c>
      <c r="M279" s="118">
        <f t="shared" si="20"/>
        <v>0</v>
      </c>
      <c r="N279" s="118">
        <f t="shared" si="20"/>
        <v>0</v>
      </c>
      <c r="O279" s="118">
        <f t="shared" si="20"/>
        <v>0</v>
      </c>
      <c r="P279" s="118">
        <f t="shared" si="20"/>
        <v>0</v>
      </c>
      <c r="Q279" s="118">
        <f t="shared" si="20"/>
        <v>0</v>
      </c>
      <c r="R279" s="118">
        <f t="shared" si="20"/>
        <v>0</v>
      </c>
      <c r="S279" s="118">
        <f t="shared" si="20"/>
        <v>0</v>
      </c>
      <c r="T279" s="118">
        <f t="shared" si="20"/>
        <v>0</v>
      </c>
      <c r="U279" s="79"/>
      <c r="V279" s="79"/>
    </row>
    <row r="280" spans="1:22" s="167" customFormat="1">
      <c r="A280" s="79"/>
      <c r="B280" s="79"/>
      <c r="C280" s="80"/>
      <c r="D280" s="79"/>
      <c r="E280" s="79"/>
      <c r="F280" s="79"/>
      <c r="G280" s="79"/>
      <c r="H280" s="143"/>
      <c r="I280" s="143"/>
      <c r="J280" s="143"/>
      <c r="K280" s="143"/>
      <c r="L280" s="143"/>
      <c r="M280" s="143"/>
      <c r="N280" s="143"/>
      <c r="O280" s="143"/>
      <c r="P280" s="143"/>
      <c r="Q280" s="143"/>
      <c r="R280" s="143"/>
      <c r="S280" s="143"/>
      <c r="T280" s="143"/>
      <c r="U280" s="79"/>
      <c r="V280" s="79"/>
    </row>
    <row r="281" spans="1:22" s="167" customFormat="1">
      <c r="C281" s="186" t="str">
        <f t="shared" ref="C281:C312" si="21">C25</f>
        <v>Corporate management</v>
      </c>
      <c r="D281" s="27"/>
      <c r="E281" s="27" t="s">
        <v>27</v>
      </c>
      <c r="H281" s="118">
        <f t="shared" ref="H281:T281" si="22">H153-H25</f>
        <v>0</v>
      </c>
      <c r="I281" s="118">
        <f t="shared" si="22"/>
        <v>0</v>
      </c>
      <c r="J281" s="118">
        <f t="shared" si="22"/>
        <v>0</v>
      </c>
      <c r="K281" s="118">
        <f t="shared" si="22"/>
        <v>0</v>
      </c>
      <c r="L281" s="118">
        <f t="shared" si="22"/>
        <v>0</v>
      </c>
      <c r="M281" s="118">
        <f t="shared" si="22"/>
        <v>0</v>
      </c>
      <c r="N281" s="118">
        <f t="shared" si="22"/>
        <v>0</v>
      </c>
      <c r="O281" s="118">
        <f t="shared" si="22"/>
        <v>0</v>
      </c>
      <c r="P281" s="118">
        <f t="shared" si="22"/>
        <v>0</v>
      </c>
      <c r="Q281" s="118">
        <f t="shared" si="22"/>
        <v>0</v>
      </c>
      <c r="R281" s="118">
        <f t="shared" si="22"/>
        <v>0</v>
      </c>
      <c r="S281" s="118">
        <f t="shared" si="22"/>
        <v>0</v>
      </c>
      <c r="T281" s="118">
        <f t="shared" si="22"/>
        <v>0</v>
      </c>
    </row>
    <row r="282" spans="1:22" s="167" customFormat="1">
      <c r="C282" s="113" t="str">
        <f t="shared" si="21"/>
        <v>Payroll costs</v>
      </c>
      <c r="D282" s="27"/>
      <c r="E282" s="27" t="s">
        <v>27</v>
      </c>
      <c r="H282" s="118">
        <f t="shared" ref="H282:T282" si="23">H154-H26</f>
        <v>0</v>
      </c>
      <c r="I282" s="118">
        <f t="shared" si="23"/>
        <v>0</v>
      </c>
      <c r="J282" s="118">
        <f t="shared" si="23"/>
        <v>0</v>
      </c>
      <c r="K282" s="118">
        <f t="shared" si="23"/>
        <v>0</v>
      </c>
      <c r="L282" s="118">
        <f t="shared" si="23"/>
        <v>0</v>
      </c>
      <c r="M282" s="118">
        <f t="shared" si="23"/>
        <v>0</v>
      </c>
      <c r="N282" s="118">
        <f t="shared" si="23"/>
        <v>0</v>
      </c>
      <c r="O282" s="118">
        <f t="shared" si="23"/>
        <v>0</v>
      </c>
      <c r="P282" s="118">
        <f t="shared" si="23"/>
        <v>0</v>
      </c>
      <c r="Q282" s="118">
        <f t="shared" si="23"/>
        <v>0</v>
      </c>
      <c r="R282" s="118">
        <f t="shared" si="23"/>
        <v>0</v>
      </c>
      <c r="S282" s="118">
        <f t="shared" si="23"/>
        <v>0</v>
      </c>
      <c r="T282" s="118">
        <f t="shared" si="23"/>
        <v>0</v>
      </c>
    </row>
    <row r="283" spans="1:22" s="167" customFormat="1">
      <c r="C283" s="113" t="str">
        <f t="shared" si="21"/>
        <v>Non-payroll costs</v>
      </c>
      <c r="D283" s="27"/>
      <c r="E283" s="27" t="s">
        <v>27</v>
      </c>
      <c r="H283" s="118">
        <f t="shared" ref="H283:T283" si="24">H155-H27</f>
        <v>0</v>
      </c>
      <c r="I283" s="118">
        <f t="shared" si="24"/>
        <v>0</v>
      </c>
      <c r="J283" s="118">
        <f t="shared" si="24"/>
        <v>0</v>
      </c>
      <c r="K283" s="118">
        <f t="shared" si="24"/>
        <v>0</v>
      </c>
      <c r="L283" s="118">
        <f t="shared" si="24"/>
        <v>0</v>
      </c>
      <c r="M283" s="118">
        <f t="shared" si="24"/>
        <v>0</v>
      </c>
      <c r="N283" s="118">
        <f t="shared" si="24"/>
        <v>0</v>
      </c>
      <c r="O283" s="118">
        <f t="shared" si="24"/>
        <v>0</v>
      </c>
      <c r="P283" s="118">
        <f t="shared" si="24"/>
        <v>0</v>
      </c>
      <c r="Q283" s="118">
        <f t="shared" si="24"/>
        <v>0</v>
      </c>
      <c r="R283" s="118">
        <f t="shared" si="24"/>
        <v>0</v>
      </c>
      <c r="S283" s="118">
        <f t="shared" si="24"/>
        <v>0</v>
      </c>
      <c r="T283" s="118">
        <f t="shared" si="24"/>
        <v>0</v>
      </c>
    </row>
    <row r="284" spans="1:22" s="167" customFormat="1">
      <c r="C284" s="113" t="str">
        <f t="shared" si="21"/>
        <v>Recruitment</v>
      </c>
      <c r="D284" s="27"/>
      <c r="E284" s="27" t="s">
        <v>27</v>
      </c>
      <c r="H284" s="118">
        <f t="shared" ref="H284:T284" si="25">H156-H28</f>
        <v>0</v>
      </c>
      <c r="I284" s="118">
        <f t="shared" si="25"/>
        <v>0</v>
      </c>
      <c r="J284" s="118">
        <f t="shared" si="25"/>
        <v>0</v>
      </c>
      <c r="K284" s="118">
        <f t="shared" si="25"/>
        <v>0</v>
      </c>
      <c r="L284" s="118">
        <f t="shared" si="25"/>
        <v>0</v>
      </c>
      <c r="M284" s="118">
        <f t="shared" si="25"/>
        <v>0</v>
      </c>
      <c r="N284" s="118">
        <f t="shared" si="25"/>
        <v>0</v>
      </c>
      <c r="O284" s="118">
        <f t="shared" si="25"/>
        <v>0</v>
      </c>
      <c r="P284" s="118">
        <f t="shared" si="25"/>
        <v>0</v>
      </c>
      <c r="Q284" s="118">
        <f t="shared" si="25"/>
        <v>0</v>
      </c>
      <c r="R284" s="118">
        <f t="shared" si="25"/>
        <v>0</v>
      </c>
      <c r="S284" s="118">
        <f t="shared" si="25"/>
        <v>0</v>
      </c>
      <c r="T284" s="118">
        <f t="shared" si="25"/>
        <v>0</v>
      </c>
    </row>
    <row r="285" spans="1:22" s="167" customFormat="1">
      <c r="C285" s="113" t="str">
        <f t="shared" si="21"/>
        <v>Accommodation</v>
      </c>
      <c r="D285" s="27"/>
      <c r="E285" s="27" t="s">
        <v>27</v>
      </c>
      <c r="H285" s="118">
        <f t="shared" ref="H285:T285" si="26">H157-H29</f>
        <v>0</v>
      </c>
      <c r="I285" s="118">
        <f t="shared" si="26"/>
        <v>0</v>
      </c>
      <c r="J285" s="118">
        <f t="shared" si="26"/>
        <v>0</v>
      </c>
      <c r="K285" s="118">
        <f t="shared" si="26"/>
        <v>0</v>
      </c>
      <c r="L285" s="118">
        <f t="shared" si="26"/>
        <v>0</v>
      </c>
      <c r="M285" s="118">
        <f t="shared" si="26"/>
        <v>0</v>
      </c>
      <c r="N285" s="118">
        <f t="shared" si="26"/>
        <v>0</v>
      </c>
      <c r="O285" s="118">
        <f t="shared" si="26"/>
        <v>0</v>
      </c>
      <c r="P285" s="118">
        <f t="shared" si="26"/>
        <v>0</v>
      </c>
      <c r="Q285" s="118">
        <f t="shared" si="26"/>
        <v>0</v>
      </c>
      <c r="R285" s="118">
        <f t="shared" si="26"/>
        <v>0</v>
      </c>
      <c r="S285" s="118">
        <f t="shared" si="26"/>
        <v>0</v>
      </c>
      <c r="T285" s="118">
        <f t="shared" si="26"/>
        <v>0</v>
      </c>
    </row>
    <row r="286" spans="1:22" s="167" customFormat="1">
      <c r="C286" s="113" t="str">
        <f t="shared" si="21"/>
        <v>External services</v>
      </c>
      <c r="D286" s="27"/>
      <c r="E286" s="27" t="s">
        <v>27</v>
      </c>
      <c r="H286" s="118">
        <f t="shared" ref="H286:T286" si="27">H158-H30</f>
        <v>0</v>
      </c>
      <c r="I286" s="118">
        <f t="shared" si="27"/>
        <v>0</v>
      </c>
      <c r="J286" s="118">
        <f t="shared" si="27"/>
        <v>0</v>
      </c>
      <c r="K286" s="118">
        <f t="shared" si="27"/>
        <v>0</v>
      </c>
      <c r="L286" s="118">
        <f t="shared" si="27"/>
        <v>0</v>
      </c>
      <c r="M286" s="118">
        <f t="shared" si="27"/>
        <v>0</v>
      </c>
      <c r="N286" s="118">
        <f t="shared" si="27"/>
        <v>0</v>
      </c>
      <c r="O286" s="118">
        <f t="shared" si="27"/>
        <v>0</v>
      </c>
      <c r="P286" s="118">
        <f t="shared" si="27"/>
        <v>0</v>
      </c>
      <c r="Q286" s="118">
        <f t="shared" si="27"/>
        <v>0</v>
      </c>
      <c r="R286" s="118">
        <f t="shared" si="27"/>
        <v>0</v>
      </c>
      <c r="S286" s="118">
        <f t="shared" si="27"/>
        <v>0</v>
      </c>
      <c r="T286" s="118">
        <f t="shared" si="27"/>
        <v>0</v>
      </c>
    </row>
    <row r="287" spans="1:22" s="167" customFormat="1">
      <c r="C287" s="113" t="str">
        <f t="shared" si="21"/>
        <v>Internal services</v>
      </c>
      <c r="D287" s="27"/>
      <c r="E287" s="27" t="s">
        <v>27</v>
      </c>
      <c r="H287" s="118">
        <f t="shared" ref="H287:T287" si="28">H159-H31</f>
        <v>0</v>
      </c>
      <c r="I287" s="118">
        <f t="shared" si="28"/>
        <v>0</v>
      </c>
      <c r="J287" s="118">
        <f t="shared" si="28"/>
        <v>0</v>
      </c>
      <c r="K287" s="118">
        <f t="shared" si="28"/>
        <v>0</v>
      </c>
      <c r="L287" s="118">
        <f t="shared" si="28"/>
        <v>0</v>
      </c>
      <c r="M287" s="118">
        <f t="shared" si="28"/>
        <v>0</v>
      </c>
      <c r="N287" s="118">
        <f t="shared" si="28"/>
        <v>0</v>
      </c>
      <c r="O287" s="118">
        <f t="shared" si="28"/>
        <v>0</v>
      </c>
      <c r="P287" s="118">
        <f t="shared" si="28"/>
        <v>0</v>
      </c>
      <c r="Q287" s="118">
        <f t="shared" si="28"/>
        <v>0</v>
      </c>
      <c r="R287" s="118">
        <f t="shared" si="28"/>
        <v>0</v>
      </c>
      <c r="S287" s="118">
        <f t="shared" si="28"/>
        <v>0</v>
      </c>
      <c r="T287" s="118">
        <f t="shared" si="28"/>
        <v>0</v>
      </c>
    </row>
    <row r="288" spans="1:22" s="167" customFormat="1">
      <c r="C288" s="113" t="str">
        <f t="shared" si="21"/>
        <v>Service management</v>
      </c>
      <c r="D288" s="27"/>
      <c r="E288" s="27" t="s">
        <v>27</v>
      </c>
      <c r="H288" s="118">
        <f t="shared" ref="H288:T288" si="29">H160-H32</f>
        <v>0</v>
      </c>
      <c r="I288" s="118">
        <f t="shared" si="29"/>
        <v>0</v>
      </c>
      <c r="J288" s="118">
        <f t="shared" si="29"/>
        <v>0</v>
      </c>
      <c r="K288" s="118">
        <f t="shared" si="29"/>
        <v>0</v>
      </c>
      <c r="L288" s="118">
        <f t="shared" si="29"/>
        <v>0</v>
      </c>
      <c r="M288" s="118">
        <f t="shared" si="29"/>
        <v>0</v>
      </c>
      <c r="N288" s="118">
        <f t="shared" si="29"/>
        <v>0</v>
      </c>
      <c r="O288" s="118">
        <f t="shared" si="29"/>
        <v>0</v>
      </c>
      <c r="P288" s="118">
        <f t="shared" si="29"/>
        <v>0</v>
      </c>
      <c r="Q288" s="118">
        <f t="shared" si="29"/>
        <v>0</v>
      </c>
      <c r="R288" s="118">
        <f t="shared" si="29"/>
        <v>0</v>
      </c>
      <c r="S288" s="118">
        <f t="shared" si="29"/>
        <v>0</v>
      </c>
      <c r="T288" s="118">
        <f t="shared" si="29"/>
        <v>0</v>
      </c>
    </row>
    <row r="289" spans="3:20" s="167" customFormat="1">
      <c r="C289" s="113" t="str">
        <f t="shared" si="21"/>
        <v>Transition</v>
      </c>
      <c r="D289" s="27"/>
      <c r="E289" s="27" t="s">
        <v>27</v>
      </c>
      <c r="H289" s="118">
        <f t="shared" ref="H289:T289" si="30">H161-H33</f>
        <v>0</v>
      </c>
      <c r="I289" s="118">
        <f t="shared" si="30"/>
        <v>0</v>
      </c>
      <c r="J289" s="118">
        <f t="shared" si="30"/>
        <v>0</v>
      </c>
      <c r="K289" s="118">
        <f t="shared" si="30"/>
        <v>0</v>
      </c>
      <c r="L289" s="118">
        <f t="shared" si="30"/>
        <v>0</v>
      </c>
      <c r="M289" s="118">
        <f t="shared" si="30"/>
        <v>0</v>
      </c>
      <c r="N289" s="118">
        <f t="shared" si="30"/>
        <v>0</v>
      </c>
      <c r="O289" s="118">
        <f t="shared" si="30"/>
        <v>0</v>
      </c>
      <c r="P289" s="118">
        <f t="shared" si="30"/>
        <v>0</v>
      </c>
      <c r="Q289" s="118">
        <f t="shared" si="30"/>
        <v>0</v>
      </c>
      <c r="R289" s="118">
        <f t="shared" si="30"/>
        <v>0</v>
      </c>
      <c r="S289" s="118">
        <f t="shared" si="30"/>
        <v>0</v>
      </c>
      <c r="T289" s="118">
        <f t="shared" si="30"/>
        <v>0</v>
      </c>
    </row>
    <row r="290" spans="3:20" s="167" customFormat="1">
      <c r="C290" s="113" t="str">
        <f t="shared" si="21"/>
        <v>Impact assessments</v>
      </c>
      <c r="D290" s="27"/>
      <c r="E290" s="27" t="s">
        <v>27</v>
      </c>
      <c r="H290" s="118">
        <f t="shared" ref="H290:T290" si="31">H162-H34</f>
        <v>0</v>
      </c>
      <c r="I290" s="118">
        <f t="shared" si="31"/>
        <v>0</v>
      </c>
      <c r="J290" s="118">
        <f t="shared" si="31"/>
        <v>0</v>
      </c>
      <c r="K290" s="118">
        <f t="shared" si="31"/>
        <v>0</v>
      </c>
      <c r="L290" s="118">
        <f t="shared" si="31"/>
        <v>0</v>
      </c>
      <c r="M290" s="118">
        <f t="shared" si="31"/>
        <v>0</v>
      </c>
      <c r="N290" s="118">
        <f t="shared" si="31"/>
        <v>0</v>
      </c>
      <c r="O290" s="118">
        <f t="shared" si="31"/>
        <v>0</v>
      </c>
      <c r="P290" s="118">
        <f t="shared" si="31"/>
        <v>0</v>
      </c>
      <c r="Q290" s="118">
        <f t="shared" si="31"/>
        <v>0</v>
      </c>
      <c r="R290" s="118">
        <f t="shared" si="31"/>
        <v>0</v>
      </c>
      <c r="S290" s="118">
        <f t="shared" si="31"/>
        <v>0</v>
      </c>
      <c r="T290" s="118">
        <f t="shared" si="31"/>
        <v>0</v>
      </c>
    </row>
    <row r="291" spans="3:20" s="167" customFormat="1">
      <c r="C291" s="113" t="str">
        <f t="shared" si="21"/>
        <v>Spare - Please specify</v>
      </c>
      <c r="D291" s="27"/>
      <c r="E291" s="27" t="s">
        <v>27</v>
      </c>
      <c r="H291" s="118">
        <f t="shared" ref="H291:T291" si="32">H163-H35</f>
        <v>0</v>
      </c>
      <c r="I291" s="118">
        <f t="shared" si="32"/>
        <v>0</v>
      </c>
      <c r="J291" s="118">
        <f t="shared" si="32"/>
        <v>0</v>
      </c>
      <c r="K291" s="118">
        <f t="shared" si="32"/>
        <v>0</v>
      </c>
      <c r="L291" s="118">
        <f t="shared" si="32"/>
        <v>0</v>
      </c>
      <c r="M291" s="118">
        <f t="shared" si="32"/>
        <v>0</v>
      </c>
      <c r="N291" s="118">
        <f t="shared" si="32"/>
        <v>0</v>
      </c>
      <c r="O291" s="118">
        <f t="shared" si="32"/>
        <v>0</v>
      </c>
      <c r="P291" s="118">
        <f t="shared" si="32"/>
        <v>0</v>
      </c>
      <c r="Q291" s="118">
        <f t="shared" si="32"/>
        <v>0</v>
      </c>
      <c r="R291" s="118">
        <f t="shared" si="32"/>
        <v>0</v>
      </c>
      <c r="S291" s="118">
        <f t="shared" si="32"/>
        <v>0</v>
      </c>
      <c r="T291" s="118">
        <f t="shared" si="32"/>
        <v>0</v>
      </c>
    </row>
    <row r="292" spans="3:20" s="167" customFormat="1">
      <c r="C292" s="113" t="str">
        <f t="shared" si="21"/>
        <v>Spare - Please specify</v>
      </c>
      <c r="D292" s="27"/>
      <c r="E292" s="27" t="s">
        <v>27</v>
      </c>
      <c r="H292" s="118">
        <f t="shared" ref="H292:T292" si="33">H164-H36</f>
        <v>0</v>
      </c>
      <c r="I292" s="118">
        <f t="shared" si="33"/>
        <v>0</v>
      </c>
      <c r="J292" s="118">
        <f t="shared" si="33"/>
        <v>0</v>
      </c>
      <c r="K292" s="118">
        <f t="shared" si="33"/>
        <v>0</v>
      </c>
      <c r="L292" s="118">
        <f t="shared" si="33"/>
        <v>0</v>
      </c>
      <c r="M292" s="118">
        <f t="shared" si="33"/>
        <v>0</v>
      </c>
      <c r="N292" s="118">
        <f t="shared" si="33"/>
        <v>0</v>
      </c>
      <c r="O292" s="118">
        <f t="shared" si="33"/>
        <v>0</v>
      </c>
      <c r="P292" s="118">
        <f t="shared" si="33"/>
        <v>0</v>
      </c>
      <c r="Q292" s="118">
        <f t="shared" si="33"/>
        <v>0</v>
      </c>
      <c r="R292" s="118">
        <f t="shared" si="33"/>
        <v>0</v>
      </c>
      <c r="S292" s="118">
        <f t="shared" si="33"/>
        <v>0</v>
      </c>
      <c r="T292" s="118">
        <f t="shared" si="33"/>
        <v>0</v>
      </c>
    </row>
    <row r="293" spans="3:20" s="167" customFormat="1">
      <c r="C293" s="113" t="str">
        <f t="shared" si="21"/>
        <v>Spare - Please specify</v>
      </c>
      <c r="D293" s="27"/>
      <c r="E293" s="27" t="s">
        <v>27</v>
      </c>
      <c r="H293" s="118">
        <f t="shared" ref="H293:T293" si="34">H165-H37</f>
        <v>0</v>
      </c>
      <c r="I293" s="118">
        <f t="shared" si="34"/>
        <v>0</v>
      </c>
      <c r="J293" s="118">
        <f t="shared" si="34"/>
        <v>0</v>
      </c>
      <c r="K293" s="118">
        <f t="shared" si="34"/>
        <v>0</v>
      </c>
      <c r="L293" s="118">
        <f t="shared" si="34"/>
        <v>0</v>
      </c>
      <c r="M293" s="118">
        <f t="shared" si="34"/>
        <v>0</v>
      </c>
      <c r="N293" s="118">
        <f t="shared" si="34"/>
        <v>0</v>
      </c>
      <c r="O293" s="118">
        <f t="shared" si="34"/>
        <v>0</v>
      </c>
      <c r="P293" s="118">
        <f t="shared" si="34"/>
        <v>0</v>
      </c>
      <c r="Q293" s="118">
        <f t="shared" si="34"/>
        <v>0</v>
      </c>
      <c r="R293" s="118">
        <f t="shared" si="34"/>
        <v>0</v>
      </c>
      <c r="S293" s="118">
        <f t="shared" si="34"/>
        <v>0</v>
      </c>
      <c r="T293" s="118">
        <f t="shared" si="34"/>
        <v>0</v>
      </c>
    </row>
    <row r="294" spans="3:20" s="167" customFormat="1">
      <c r="C294" s="186" t="str">
        <f t="shared" si="21"/>
        <v>Industry</v>
      </c>
      <c r="D294" s="27"/>
      <c r="E294" s="27" t="s">
        <v>27</v>
      </c>
      <c r="H294" s="118">
        <f t="shared" ref="H294:T294" si="35">H166-H38</f>
        <v>0</v>
      </c>
      <c r="I294" s="118">
        <f t="shared" si="35"/>
        <v>0</v>
      </c>
      <c r="J294" s="118">
        <f t="shared" si="35"/>
        <v>0</v>
      </c>
      <c r="K294" s="118">
        <f t="shared" si="35"/>
        <v>0</v>
      </c>
      <c r="L294" s="118">
        <f t="shared" si="35"/>
        <v>0</v>
      </c>
      <c r="M294" s="118">
        <f t="shared" si="35"/>
        <v>0</v>
      </c>
      <c r="N294" s="118">
        <f t="shared" si="35"/>
        <v>0</v>
      </c>
      <c r="O294" s="118">
        <f t="shared" si="35"/>
        <v>0</v>
      </c>
      <c r="P294" s="118">
        <f t="shared" si="35"/>
        <v>0</v>
      </c>
      <c r="Q294" s="118">
        <f t="shared" si="35"/>
        <v>0</v>
      </c>
      <c r="R294" s="118">
        <f t="shared" si="35"/>
        <v>0</v>
      </c>
      <c r="S294" s="118">
        <f t="shared" si="35"/>
        <v>0</v>
      </c>
      <c r="T294" s="118">
        <f t="shared" si="35"/>
        <v>0</v>
      </c>
    </row>
    <row r="295" spans="3:20" s="167" customFormat="1">
      <c r="C295" s="113" t="str">
        <f t="shared" si="21"/>
        <v>Payroll costs</v>
      </c>
      <c r="D295" s="27"/>
      <c r="E295" s="27" t="s">
        <v>27</v>
      </c>
      <c r="H295" s="118">
        <f t="shared" ref="H295:T295" si="36">H167-H39</f>
        <v>0</v>
      </c>
      <c r="I295" s="118">
        <f t="shared" si="36"/>
        <v>0</v>
      </c>
      <c r="J295" s="118">
        <f t="shared" si="36"/>
        <v>0</v>
      </c>
      <c r="K295" s="118">
        <f t="shared" si="36"/>
        <v>0</v>
      </c>
      <c r="L295" s="118">
        <f t="shared" si="36"/>
        <v>0</v>
      </c>
      <c r="M295" s="118">
        <f t="shared" si="36"/>
        <v>0</v>
      </c>
      <c r="N295" s="118">
        <f t="shared" si="36"/>
        <v>0</v>
      </c>
      <c r="O295" s="118">
        <f t="shared" si="36"/>
        <v>0</v>
      </c>
      <c r="P295" s="118">
        <f t="shared" si="36"/>
        <v>0</v>
      </c>
      <c r="Q295" s="118">
        <f t="shared" si="36"/>
        <v>0</v>
      </c>
      <c r="R295" s="118">
        <f t="shared" si="36"/>
        <v>0</v>
      </c>
      <c r="S295" s="118">
        <f t="shared" si="36"/>
        <v>0</v>
      </c>
      <c r="T295" s="118">
        <f t="shared" si="36"/>
        <v>0</v>
      </c>
    </row>
    <row r="296" spans="3:20" s="167" customFormat="1">
      <c r="C296" s="113" t="str">
        <f t="shared" si="21"/>
        <v>Non-payroll costs</v>
      </c>
      <c r="D296" s="27"/>
      <c r="E296" s="27" t="s">
        <v>27</v>
      </c>
      <c r="H296" s="118">
        <f t="shared" ref="H296:T296" si="37">H168-H40</f>
        <v>0</v>
      </c>
      <c r="I296" s="118">
        <f t="shared" si="37"/>
        <v>0</v>
      </c>
      <c r="J296" s="118">
        <f t="shared" si="37"/>
        <v>0</v>
      </c>
      <c r="K296" s="118">
        <f t="shared" si="37"/>
        <v>0</v>
      </c>
      <c r="L296" s="118">
        <f t="shared" si="37"/>
        <v>0</v>
      </c>
      <c r="M296" s="118">
        <f t="shared" si="37"/>
        <v>0</v>
      </c>
      <c r="N296" s="118">
        <f t="shared" si="37"/>
        <v>0</v>
      </c>
      <c r="O296" s="118">
        <f t="shared" si="37"/>
        <v>0</v>
      </c>
      <c r="P296" s="118">
        <f t="shared" si="37"/>
        <v>0</v>
      </c>
      <c r="Q296" s="118">
        <f t="shared" si="37"/>
        <v>0</v>
      </c>
      <c r="R296" s="118">
        <f t="shared" si="37"/>
        <v>0</v>
      </c>
      <c r="S296" s="118">
        <f t="shared" si="37"/>
        <v>0</v>
      </c>
      <c r="T296" s="118">
        <f t="shared" si="37"/>
        <v>0</v>
      </c>
    </row>
    <row r="297" spans="3:20" s="167" customFormat="1">
      <c r="C297" s="113" t="str">
        <f t="shared" si="21"/>
        <v>Recruitment</v>
      </c>
      <c r="D297" s="27"/>
      <c r="E297" s="27" t="s">
        <v>27</v>
      </c>
      <c r="H297" s="118">
        <f t="shared" ref="H297:T297" si="38">H169-H41</f>
        <v>0</v>
      </c>
      <c r="I297" s="118">
        <f t="shared" si="38"/>
        <v>0</v>
      </c>
      <c r="J297" s="118">
        <f t="shared" si="38"/>
        <v>0</v>
      </c>
      <c r="K297" s="118">
        <f t="shared" si="38"/>
        <v>0</v>
      </c>
      <c r="L297" s="118">
        <f t="shared" si="38"/>
        <v>0</v>
      </c>
      <c r="M297" s="118">
        <f t="shared" si="38"/>
        <v>0</v>
      </c>
      <c r="N297" s="118">
        <f t="shared" si="38"/>
        <v>0</v>
      </c>
      <c r="O297" s="118">
        <f t="shared" si="38"/>
        <v>0</v>
      </c>
      <c r="P297" s="118">
        <f t="shared" si="38"/>
        <v>0</v>
      </c>
      <c r="Q297" s="118">
        <f t="shared" si="38"/>
        <v>0</v>
      </c>
      <c r="R297" s="118">
        <f t="shared" si="38"/>
        <v>0</v>
      </c>
      <c r="S297" s="118">
        <f t="shared" si="38"/>
        <v>0</v>
      </c>
      <c r="T297" s="118">
        <f t="shared" si="38"/>
        <v>0</v>
      </c>
    </row>
    <row r="298" spans="3:20" s="167" customFormat="1">
      <c r="C298" s="113" t="str">
        <f t="shared" si="21"/>
        <v>Accommodation</v>
      </c>
      <c r="D298" s="27"/>
      <c r="E298" s="27" t="s">
        <v>27</v>
      </c>
      <c r="H298" s="118">
        <f t="shared" ref="H298:T298" si="39">H170-H42</f>
        <v>0</v>
      </c>
      <c r="I298" s="118">
        <f t="shared" si="39"/>
        <v>0</v>
      </c>
      <c r="J298" s="118">
        <f t="shared" si="39"/>
        <v>0</v>
      </c>
      <c r="K298" s="118">
        <f t="shared" si="39"/>
        <v>0</v>
      </c>
      <c r="L298" s="118">
        <f t="shared" si="39"/>
        <v>0</v>
      </c>
      <c r="M298" s="118">
        <f t="shared" si="39"/>
        <v>0</v>
      </c>
      <c r="N298" s="118">
        <f t="shared" si="39"/>
        <v>0</v>
      </c>
      <c r="O298" s="118">
        <f t="shared" si="39"/>
        <v>0</v>
      </c>
      <c r="P298" s="118">
        <f t="shared" si="39"/>
        <v>0</v>
      </c>
      <c r="Q298" s="118">
        <f t="shared" si="39"/>
        <v>0</v>
      </c>
      <c r="R298" s="118">
        <f t="shared" si="39"/>
        <v>0</v>
      </c>
      <c r="S298" s="118">
        <f t="shared" si="39"/>
        <v>0</v>
      </c>
      <c r="T298" s="118">
        <f t="shared" si="39"/>
        <v>0</v>
      </c>
    </row>
    <row r="299" spans="3:20" s="167" customFormat="1">
      <c r="C299" s="113" t="str">
        <f t="shared" si="21"/>
        <v>External services</v>
      </c>
      <c r="D299" s="27"/>
      <c r="E299" s="27" t="s">
        <v>27</v>
      </c>
      <c r="H299" s="118">
        <f t="shared" ref="H299:T299" si="40">H171-H43</f>
        <v>0</v>
      </c>
      <c r="I299" s="118">
        <f t="shared" si="40"/>
        <v>0</v>
      </c>
      <c r="J299" s="118">
        <f t="shared" si="40"/>
        <v>0</v>
      </c>
      <c r="K299" s="118">
        <f t="shared" si="40"/>
        <v>0</v>
      </c>
      <c r="L299" s="118">
        <f t="shared" si="40"/>
        <v>0</v>
      </c>
      <c r="M299" s="118">
        <f t="shared" si="40"/>
        <v>0</v>
      </c>
      <c r="N299" s="118">
        <f t="shared" si="40"/>
        <v>0</v>
      </c>
      <c r="O299" s="118">
        <f t="shared" si="40"/>
        <v>0</v>
      </c>
      <c r="P299" s="118">
        <f t="shared" si="40"/>
        <v>0</v>
      </c>
      <c r="Q299" s="118">
        <f t="shared" si="40"/>
        <v>0</v>
      </c>
      <c r="R299" s="118">
        <f t="shared" si="40"/>
        <v>0</v>
      </c>
      <c r="S299" s="118">
        <f t="shared" si="40"/>
        <v>0</v>
      </c>
      <c r="T299" s="118">
        <f t="shared" si="40"/>
        <v>0</v>
      </c>
    </row>
    <row r="300" spans="3:20" s="167" customFormat="1">
      <c r="C300" s="113" t="str">
        <f t="shared" si="21"/>
        <v>Internal services</v>
      </c>
      <c r="D300" s="27"/>
      <c r="E300" s="27" t="s">
        <v>27</v>
      </c>
      <c r="H300" s="118">
        <f t="shared" ref="H300:T300" si="41">H172-H44</f>
        <v>0</v>
      </c>
      <c r="I300" s="118">
        <f t="shared" si="41"/>
        <v>0</v>
      </c>
      <c r="J300" s="118">
        <f t="shared" si="41"/>
        <v>0</v>
      </c>
      <c r="K300" s="118">
        <f t="shared" si="41"/>
        <v>0</v>
      </c>
      <c r="L300" s="118">
        <f t="shared" si="41"/>
        <v>0</v>
      </c>
      <c r="M300" s="118">
        <f t="shared" si="41"/>
        <v>0</v>
      </c>
      <c r="N300" s="118">
        <f t="shared" si="41"/>
        <v>0</v>
      </c>
      <c r="O300" s="118">
        <f t="shared" si="41"/>
        <v>0</v>
      </c>
      <c r="P300" s="118">
        <f t="shared" si="41"/>
        <v>0</v>
      </c>
      <c r="Q300" s="118">
        <f t="shared" si="41"/>
        <v>0</v>
      </c>
      <c r="R300" s="118">
        <f t="shared" si="41"/>
        <v>0</v>
      </c>
      <c r="S300" s="118">
        <f t="shared" si="41"/>
        <v>0</v>
      </c>
      <c r="T300" s="118">
        <f t="shared" si="41"/>
        <v>0</v>
      </c>
    </row>
    <row r="301" spans="3:20" s="167" customFormat="1">
      <c r="C301" s="113" t="str">
        <f t="shared" si="21"/>
        <v>Service management</v>
      </c>
      <c r="D301" s="27"/>
      <c r="E301" s="27" t="s">
        <v>27</v>
      </c>
      <c r="H301" s="118">
        <f t="shared" ref="H301:T301" si="42">H173-H45</f>
        <v>0</v>
      </c>
      <c r="I301" s="118">
        <f t="shared" si="42"/>
        <v>0</v>
      </c>
      <c r="J301" s="118">
        <f t="shared" si="42"/>
        <v>0</v>
      </c>
      <c r="K301" s="118">
        <f t="shared" si="42"/>
        <v>0</v>
      </c>
      <c r="L301" s="118">
        <f t="shared" si="42"/>
        <v>0</v>
      </c>
      <c r="M301" s="118">
        <f t="shared" si="42"/>
        <v>0</v>
      </c>
      <c r="N301" s="118">
        <f t="shared" si="42"/>
        <v>0</v>
      </c>
      <c r="O301" s="118">
        <f t="shared" si="42"/>
        <v>0</v>
      </c>
      <c r="P301" s="118">
        <f t="shared" si="42"/>
        <v>0</v>
      </c>
      <c r="Q301" s="118">
        <f t="shared" si="42"/>
        <v>0</v>
      </c>
      <c r="R301" s="118">
        <f t="shared" si="42"/>
        <v>0</v>
      </c>
      <c r="S301" s="118">
        <f t="shared" si="42"/>
        <v>0</v>
      </c>
      <c r="T301" s="118">
        <f t="shared" si="42"/>
        <v>0</v>
      </c>
    </row>
    <row r="302" spans="3:20" s="167" customFormat="1">
      <c r="C302" s="113" t="str">
        <f t="shared" si="21"/>
        <v>Transition</v>
      </c>
      <c r="D302" s="27"/>
      <c r="E302" s="27" t="s">
        <v>27</v>
      </c>
      <c r="H302" s="118">
        <f t="shared" ref="H302:T302" si="43">H174-H46</f>
        <v>0</v>
      </c>
      <c r="I302" s="118">
        <f t="shared" si="43"/>
        <v>0</v>
      </c>
      <c r="J302" s="118">
        <f t="shared" si="43"/>
        <v>0</v>
      </c>
      <c r="K302" s="118">
        <f t="shared" si="43"/>
        <v>0</v>
      </c>
      <c r="L302" s="118">
        <f t="shared" si="43"/>
        <v>0</v>
      </c>
      <c r="M302" s="118">
        <f t="shared" si="43"/>
        <v>0</v>
      </c>
      <c r="N302" s="118">
        <f t="shared" si="43"/>
        <v>0</v>
      </c>
      <c r="O302" s="118">
        <f t="shared" si="43"/>
        <v>0</v>
      </c>
      <c r="P302" s="118">
        <f t="shared" si="43"/>
        <v>0</v>
      </c>
      <c r="Q302" s="118">
        <f t="shared" si="43"/>
        <v>0</v>
      </c>
      <c r="R302" s="118">
        <f t="shared" si="43"/>
        <v>0</v>
      </c>
      <c r="S302" s="118">
        <f t="shared" si="43"/>
        <v>0</v>
      </c>
      <c r="T302" s="118">
        <f t="shared" si="43"/>
        <v>0</v>
      </c>
    </row>
    <row r="303" spans="3:20" s="167" customFormat="1">
      <c r="C303" s="113" t="str">
        <f t="shared" si="21"/>
        <v>Impact assessments</v>
      </c>
      <c r="D303" s="27"/>
      <c r="E303" s="27" t="s">
        <v>27</v>
      </c>
      <c r="F303" s="27"/>
      <c r="G303" s="27"/>
      <c r="H303" s="118">
        <f t="shared" ref="H303:T303" si="44">H175-H47</f>
        <v>0</v>
      </c>
      <c r="I303" s="118">
        <f t="shared" si="44"/>
        <v>0</v>
      </c>
      <c r="J303" s="118">
        <f t="shared" si="44"/>
        <v>0</v>
      </c>
      <c r="K303" s="118">
        <f t="shared" si="44"/>
        <v>0</v>
      </c>
      <c r="L303" s="118">
        <f t="shared" si="44"/>
        <v>0</v>
      </c>
      <c r="M303" s="118">
        <f t="shared" si="44"/>
        <v>0</v>
      </c>
      <c r="N303" s="118">
        <f t="shared" si="44"/>
        <v>0</v>
      </c>
      <c r="O303" s="118">
        <f t="shared" si="44"/>
        <v>0</v>
      </c>
      <c r="P303" s="118">
        <f t="shared" si="44"/>
        <v>0</v>
      </c>
      <c r="Q303" s="118">
        <f t="shared" si="44"/>
        <v>0</v>
      </c>
      <c r="R303" s="118">
        <f t="shared" si="44"/>
        <v>0</v>
      </c>
      <c r="S303" s="118">
        <f t="shared" si="44"/>
        <v>0</v>
      </c>
      <c r="T303" s="118">
        <f t="shared" si="44"/>
        <v>0</v>
      </c>
    </row>
    <row r="304" spans="3:20" s="167" customFormat="1">
      <c r="C304" s="113" t="str">
        <f t="shared" si="21"/>
        <v>Spare - Please specify</v>
      </c>
      <c r="D304" s="27"/>
      <c r="E304" s="27" t="s">
        <v>27</v>
      </c>
      <c r="F304" s="27"/>
      <c r="G304" s="27"/>
      <c r="H304" s="118">
        <f t="shared" ref="H304:T304" si="45">H176-H48</f>
        <v>0</v>
      </c>
      <c r="I304" s="118">
        <f t="shared" si="45"/>
        <v>0</v>
      </c>
      <c r="J304" s="118">
        <f t="shared" si="45"/>
        <v>0</v>
      </c>
      <c r="K304" s="118">
        <f t="shared" si="45"/>
        <v>0</v>
      </c>
      <c r="L304" s="118">
        <f t="shared" si="45"/>
        <v>0</v>
      </c>
      <c r="M304" s="118">
        <f t="shared" si="45"/>
        <v>0</v>
      </c>
      <c r="N304" s="118">
        <f t="shared" si="45"/>
        <v>0</v>
      </c>
      <c r="O304" s="118">
        <f t="shared" si="45"/>
        <v>0</v>
      </c>
      <c r="P304" s="118">
        <f t="shared" si="45"/>
        <v>0</v>
      </c>
      <c r="Q304" s="118">
        <f t="shared" si="45"/>
        <v>0</v>
      </c>
      <c r="R304" s="118">
        <f t="shared" si="45"/>
        <v>0</v>
      </c>
      <c r="S304" s="118">
        <f t="shared" si="45"/>
        <v>0</v>
      </c>
      <c r="T304" s="118">
        <f t="shared" si="45"/>
        <v>0</v>
      </c>
    </row>
    <row r="305" spans="3:20" s="167" customFormat="1">
      <c r="C305" s="113" t="str">
        <f t="shared" si="21"/>
        <v>Spare - Please specify</v>
      </c>
      <c r="D305" s="27"/>
      <c r="E305" s="27" t="s">
        <v>27</v>
      </c>
      <c r="F305" s="27"/>
      <c r="G305" s="27"/>
      <c r="H305" s="118">
        <f t="shared" ref="H305:T305" si="46">H177-H49</f>
        <v>0</v>
      </c>
      <c r="I305" s="118">
        <f t="shared" si="46"/>
        <v>0</v>
      </c>
      <c r="J305" s="118">
        <f t="shared" si="46"/>
        <v>0</v>
      </c>
      <c r="K305" s="118">
        <f t="shared" si="46"/>
        <v>0</v>
      </c>
      <c r="L305" s="118">
        <f t="shared" si="46"/>
        <v>0</v>
      </c>
      <c r="M305" s="118">
        <f t="shared" si="46"/>
        <v>0</v>
      </c>
      <c r="N305" s="118">
        <f t="shared" si="46"/>
        <v>0</v>
      </c>
      <c r="O305" s="118">
        <f t="shared" si="46"/>
        <v>0</v>
      </c>
      <c r="P305" s="118">
        <f t="shared" si="46"/>
        <v>0</v>
      </c>
      <c r="Q305" s="118">
        <f t="shared" si="46"/>
        <v>0</v>
      </c>
      <c r="R305" s="118">
        <f t="shared" si="46"/>
        <v>0</v>
      </c>
      <c r="S305" s="118">
        <f t="shared" si="46"/>
        <v>0</v>
      </c>
      <c r="T305" s="118">
        <f t="shared" si="46"/>
        <v>0</v>
      </c>
    </row>
    <row r="306" spans="3:20" s="167" customFormat="1">
      <c r="C306" s="113" t="str">
        <f t="shared" si="21"/>
        <v>Spare - Please specify</v>
      </c>
      <c r="D306" s="27"/>
      <c r="E306" s="27" t="s">
        <v>27</v>
      </c>
      <c r="F306" s="27"/>
      <c r="G306" s="27"/>
      <c r="H306" s="118">
        <f t="shared" ref="H306:T306" si="47">H178-H50</f>
        <v>0</v>
      </c>
      <c r="I306" s="118">
        <f t="shared" si="47"/>
        <v>0</v>
      </c>
      <c r="J306" s="118">
        <f t="shared" si="47"/>
        <v>0</v>
      </c>
      <c r="K306" s="118">
        <f t="shared" si="47"/>
        <v>0</v>
      </c>
      <c r="L306" s="118">
        <f t="shared" si="47"/>
        <v>0</v>
      </c>
      <c r="M306" s="118">
        <f t="shared" si="47"/>
        <v>0</v>
      </c>
      <c r="N306" s="118">
        <f t="shared" si="47"/>
        <v>0</v>
      </c>
      <c r="O306" s="118">
        <f t="shared" si="47"/>
        <v>0</v>
      </c>
      <c r="P306" s="118">
        <f t="shared" si="47"/>
        <v>0</v>
      </c>
      <c r="Q306" s="118">
        <f t="shared" si="47"/>
        <v>0</v>
      </c>
      <c r="R306" s="118">
        <f t="shared" si="47"/>
        <v>0</v>
      </c>
      <c r="S306" s="118">
        <f t="shared" si="47"/>
        <v>0</v>
      </c>
      <c r="T306" s="118">
        <f t="shared" si="47"/>
        <v>0</v>
      </c>
    </row>
    <row r="307" spans="3:20" s="167" customFormat="1">
      <c r="C307" s="186" t="str">
        <f t="shared" si="21"/>
        <v>Finance</v>
      </c>
      <c r="D307" s="27"/>
      <c r="E307" s="27" t="s">
        <v>27</v>
      </c>
      <c r="H307" s="118">
        <f t="shared" ref="H307:T307" si="48">H179-H51</f>
        <v>0</v>
      </c>
      <c r="I307" s="118">
        <f t="shared" si="48"/>
        <v>0</v>
      </c>
      <c r="J307" s="118">
        <f t="shared" si="48"/>
        <v>0</v>
      </c>
      <c r="K307" s="118">
        <f t="shared" si="48"/>
        <v>0</v>
      </c>
      <c r="L307" s="118">
        <f t="shared" si="48"/>
        <v>0</v>
      </c>
      <c r="M307" s="118">
        <f t="shared" si="48"/>
        <v>0</v>
      </c>
      <c r="N307" s="118">
        <f t="shared" si="48"/>
        <v>0</v>
      </c>
      <c r="O307" s="118">
        <f t="shared" si="48"/>
        <v>0</v>
      </c>
      <c r="P307" s="118">
        <f t="shared" si="48"/>
        <v>0</v>
      </c>
      <c r="Q307" s="118">
        <f t="shared" si="48"/>
        <v>0</v>
      </c>
      <c r="R307" s="118">
        <f t="shared" si="48"/>
        <v>0</v>
      </c>
      <c r="S307" s="118">
        <f t="shared" si="48"/>
        <v>0</v>
      </c>
      <c r="T307" s="118">
        <f t="shared" si="48"/>
        <v>0</v>
      </c>
    </row>
    <row r="308" spans="3:20" s="167" customFormat="1">
      <c r="C308" s="113" t="str">
        <f t="shared" si="21"/>
        <v>Payroll costs</v>
      </c>
      <c r="D308" s="27"/>
      <c r="E308" s="27" t="s">
        <v>27</v>
      </c>
      <c r="H308" s="118">
        <f t="shared" ref="H308:T308" si="49">H180-H52</f>
        <v>0</v>
      </c>
      <c r="I308" s="118">
        <f t="shared" si="49"/>
        <v>0</v>
      </c>
      <c r="J308" s="118">
        <f t="shared" si="49"/>
        <v>0</v>
      </c>
      <c r="K308" s="118">
        <f t="shared" si="49"/>
        <v>0</v>
      </c>
      <c r="L308" s="118">
        <f t="shared" si="49"/>
        <v>0</v>
      </c>
      <c r="M308" s="118">
        <f t="shared" si="49"/>
        <v>0</v>
      </c>
      <c r="N308" s="118">
        <f t="shared" si="49"/>
        <v>0</v>
      </c>
      <c r="O308" s="118">
        <f t="shared" si="49"/>
        <v>0</v>
      </c>
      <c r="P308" s="118">
        <f t="shared" si="49"/>
        <v>0</v>
      </c>
      <c r="Q308" s="118">
        <f t="shared" si="49"/>
        <v>0</v>
      </c>
      <c r="R308" s="118">
        <f t="shared" si="49"/>
        <v>0</v>
      </c>
      <c r="S308" s="118">
        <f t="shared" si="49"/>
        <v>0</v>
      </c>
      <c r="T308" s="118">
        <f t="shared" si="49"/>
        <v>0</v>
      </c>
    </row>
    <row r="309" spans="3:20" s="167" customFormat="1">
      <c r="C309" s="113" t="str">
        <f t="shared" si="21"/>
        <v>Non-payroll costs</v>
      </c>
      <c r="D309" s="27"/>
      <c r="E309" s="27" t="s">
        <v>27</v>
      </c>
      <c r="H309" s="118">
        <f t="shared" ref="H309:T309" si="50">H181-H53</f>
        <v>0</v>
      </c>
      <c r="I309" s="118">
        <f t="shared" si="50"/>
        <v>0</v>
      </c>
      <c r="J309" s="118">
        <f t="shared" si="50"/>
        <v>0</v>
      </c>
      <c r="K309" s="118">
        <f t="shared" si="50"/>
        <v>0</v>
      </c>
      <c r="L309" s="118">
        <f t="shared" si="50"/>
        <v>0</v>
      </c>
      <c r="M309" s="118">
        <f t="shared" si="50"/>
        <v>0</v>
      </c>
      <c r="N309" s="118">
        <f t="shared" si="50"/>
        <v>0</v>
      </c>
      <c r="O309" s="118">
        <f t="shared" si="50"/>
        <v>0</v>
      </c>
      <c r="P309" s="118">
        <f t="shared" si="50"/>
        <v>0</v>
      </c>
      <c r="Q309" s="118">
        <f t="shared" si="50"/>
        <v>0</v>
      </c>
      <c r="R309" s="118">
        <f t="shared" si="50"/>
        <v>0</v>
      </c>
      <c r="S309" s="118">
        <f t="shared" si="50"/>
        <v>0</v>
      </c>
      <c r="T309" s="118">
        <f t="shared" si="50"/>
        <v>0</v>
      </c>
    </row>
    <row r="310" spans="3:20" s="167" customFormat="1">
      <c r="C310" s="113" t="str">
        <f t="shared" si="21"/>
        <v>Recruitment</v>
      </c>
      <c r="D310" s="27"/>
      <c r="E310" s="27" t="s">
        <v>27</v>
      </c>
      <c r="H310" s="118">
        <f t="shared" ref="H310:T310" si="51">H182-H54</f>
        <v>0</v>
      </c>
      <c r="I310" s="118">
        <f t="shared" si="51"/>
        <v>0</v>
      </c>
      <c r="J310" s="118">
        <f t="shared" si="51"/>
        <v>0</v>
      </c>
      <c r="K310" s="118">
        <f t="shared" si="51"/>
        <v>0</v>
      </c>
      <c r="L310" s="118">
        <f t="shared" si="51"/>
        <v>0</v>
      </c>
      <c r="M310" s="118">
        <f t="shared" si="51"/>
        <v>0</v>
      </c>
      <c r="N310" s="118">
        <f t="shared" si="51"/>
        <v>0</v>
      </c>
      <c r="O310" s="118">
        <f t="shared" si="51"/>
        <v>0</v>
      </c>
      <c r="P310" s="118">
        <f t="shared" si="51"/>
        <v>0</v>
      </c>
      <c r="Q310" s="118">
        <f t="shared" si="51"/>
        <v>0</v>
      </c>
      <c r="R310" s="118">
        <f t="shared" si="51"/>
        <v>0</v>
      </c>
      <c r="S310" s="118">
        <f t="shared" si="51"/>
        <v>0</v>
      </c>
      <c r="T310" s="118">
        <f t="shared" si="51"/>
        <v>0</v>
      </c>
    </row>
    <row r="311" spans="3:20" s="167" customFormat="1">
      <c r="C311" s="113" t="str">
        <f t="shared" si="21"/>
        <v>Accommodation</v>
      </c>
      <c r="D311" s="27"/>
      <c r="E311" s="27" t="s">
        <v>27</v>
      </c>
      <c r="H311" s="118">
        <f t="shared" ref="H311:T311" si="52">H183-H55</f>
        <v>0</v>
      </c>
      <c r="I311" s="118">
        <f t="shared" si="52"/>
        <v>0</v>
      </c>
      <c r="J311" s="118">
        <f t="shared" si="52"/>
        <v>0</v>
      </c>
      <c r="K311" s="118">
        <f t="shared" si="52"/>
        <v>0</v>
      </c>
      <c r="L311" s="118">
        <f t="shared" si="52"/>
        <v>0</v>
      </c>
      <c r="M311" s="118">
        <f t="shared" si="52"/>
        <v>0</v>
      </c>
      <c r="N311" s="118">
        <f t="shared" si="52"/>
        <v>0</v>
      </c>
      <c r="O311" s="118">
        <f t="shared" si="52"/>
        <v>0</v>
      </c>
      <c r="P311" s="118">
        <f t="shared" si="52"/>
        <v>0</v>
      </c>
      <c r="Q311" s="118">
        <f t="shared" si="52"/>
        <v>0</v>
      </c>
      <c r="R311" s="118">
        <f t="shared" si="52"/>
        <v>0</v>
      </c>
      <c r="S311" s="118">
        <f t="shared" si="52"/>
        <v>0</v>
      </c>
      <c r="T311" s="118">
        <f t="shared" si="52"/>
        <v>0</v>
      </c>
    </row>
    <row r="312" spans="3:20" s="167" customFormat="1">
      <c r="C312" s="113" t="str">
        <f t="shared" si="21"/>
        <v>External services</v>
      </c>
      <c r="D312" s="27"/>
      <c r="E312" s="27" t="s">
        <v>27</v>
      </c>
      <c r="H312" s="118">
        <f t="shared" ref="H312:T312" si="53">H184-H56</f>
        <v>0</v>
      </c>
      <c r="I312" s="118">
        <f t="shared" si="53"/>
        <v>0</v>
      </c>
      <c r="J312" s="118">
        <f t="shared" si="53"/>
        <v>0</v>
      </c>
      <c r="K312" s="118">
        <f t="shared" si="53"/>
        <v>0</v>
      </c>
      <c r="L312" s="118">
        <f t="shared" si="53"/>
        <v>0</v>
      </c>
      <c r="M312" s="118">
        <f t="shared" si="53"/>
        <v>0</v>
      </c>
      <c r="N312" s="118">
        <f t="shared" si="53"/>
        <v>0</v>
      </c>
      <c r="O312" s="118">
        <f t="shared" si="53"/>
        <v>0</v>
      </c>
      <c r="P312" s="118">
        <f t="shared" si="53"/>
        <v>0</v>
      </c>
      <c r="Q312" s="118">
        <f t="shared" si="53"/>
        <v>0</v>
      </c>
      <c r="R312" s="118">
        <f t="shared" si="53"/>
        <v>0</v>
      </c>
      <c r="S312" s="118">
        <f t="shared" si="53"/>
        <v>0</v>
      </c>
      <c r="T312" s="118">
        <f t="shared" si="53"/>
        <v>0</v>
      </c>
    </row>
    <row r="313" spans="3:20" s="167" customFormat="1">
      <c r="C313" s="113" t="str">
        <f t="shared" ref="C313:C344" si="54">C57</f>
        <v>Internal services</v>
      </c>
      <c r="D313" s="27"/>
      <c r="E313" s="27" t="s">
        <v>27</v>
      </c>
      <c r="H313" s="118">
        <f t="shared" ref="H313:T313" si="55">H185-H57</f>
        <v>0</v>
      </c>
      <c r="I313" s="118">
        <f t="shared" si="55"/>
        <v>0</v>
      </c>
      <c r="J313" s="118">
        <f t="shared" si="55"/>
        <v>0</v>
      </c>
      <c r="K313" s="118">
        <f t="shared" si="55"/>
        <v>0</v>
      </c>
      <c r="L313" s="118">
        <f t="shared" si="55"/>
        <v>0</v>
      </c>
      <c r="M313" s="118">
        <f t="shared" si="55"/>
        <v>0</v>
      </c>
      <c r="N313" s="118">
        <f t="shared" si="55"/>
        <v>0</v>
      </c>
      <c r="O313" s="118">
        <f t="shared" si="55"/>
        <v>0</v>
      </c>
      <c r="P313" s="118">
        <f t="shared" si="55"/>
        <v>0</v>
      </c>
      <c r="Q313" s="118">
        <f t="shared" si="55"/>
        <v>0</v>
      </c>
      <c r="R313" s="118">
        <f t="shared" si="55"/>
        <v>0</v>
      </c>
      <c r="S313" s="118">
        <f t="shared" si="55"/>
        <v>0</v>
      </c>
      <c r="T313" s="118">
        <f t="shared" si="55"/>
        <v>0</v>
      </c>
    </row>
    <row r="314" spans="3:20" s="167" customFormat="1">
      <c r="C314" s="113" t="str">
        <f t="shared" si="54"/>
        <v>Service management</v>
      </c>
      <c r="D314" s="27"/>
      <c r="E314" s="27" t="s">
        <v>27</v>
      </c>
      <c r="H314" s="118">
        <f t="shared" ref="H314:T314" si="56">H186-H58</f>
        <v>0</v>
      </c>
      <c r="I314" s="118">
        <f t="shared" si="56"/>
        <v>0</v>
      </c>
      <c r="J314" s="118">
        <f t="shared" si="56"/>
        <v>0</v>
      </c>
      <c r="K314" s="118">
        <f t="shared" si="56"/>
        <v>0</v>
      </c>
      <c r="L314" s="118">
        <f t="shared" si="56"/>
        <v>0</v>
      </c>
      <c r="M314" s="118">
        <f t="shared" si="56"/>
        <v>0</v>
      </c>
      <c r="N314" s="118">
        <f t="shared" si="56"/>
        <v>0</v>
      </c>
      <c r="O314" s="118">
        <f t="shared" si="56"/>
        <v>0</v>
      </c>
      <c r="P314" s="118">
        <f t="shared" si="56"/>
        <v>0</v>
      </c>
      <c r="Q314" s="118">
        <f t="shared" si="56"/>
        <v>0</v>
      </c>
      <c r="R314" s="118">
        <f t="shared" si="56"/>
        <v>0</v>
      </c>
      <c r="S314" s="118">
        <f t="shared" si="56"/>
        <v>0</v>
      </c>
      <c r="T314" s="118">
        <f t="shared" si="56"/>
        <v>0</v>
      </c>
    </row>
    <row r="315" spans="3:20" s="167" customFormat="1">
      <c r="C315" s="113" t="str">
        <f t="shared" si="54"/>
        <v>Transition</v>
      </c>
      <c r="E315" s="27" t="s">
        <v>27</v>
      </c>
      <c r="H315" s="118">
        <f t="shared" ref="H315:T315" si="57">H187-H59</f>
        <v>0</v>
      </c>
      <c r="I315" s="118">
        <f t="shared" si="57"/>
        <v>0</v>
      </c>
      <c r="J315" s="118">
        <f t="shared" si="57"/>
        <v>0</v>
      </c>
      <c r="K315" s="118">
        <f t="shared" si="57"/>
        <v>0</v>
      </c>
      <c r="L315" s="118">
        <f t="shared" si="57"/>
        <v>0</v>
      </c>
      <c r="M315" s="118">
        <f t="shared" si="57"/>
        <v>0</v>
      </c>
      <c r="N315" s="118">
        <f t="shared" si="57"/>
        <v>0</v>
      </c>
      <c r="O315" s="118">
        <f t="shared" si="57"/>
        <v>0</v>
      </c>
      <c r="P315" s="118">
        <f t="shared" si="57"/>
        <v>0</v>
      </c>
      <c r="Q315" s="118">
        <f t="shared" si="57"/>
        <v>0</v>
      </c>
      <c r="R315" s="118">
        <f t="shared" si="57"/>
        <v>0</v>
      </c>
      <c r="S315" s="118">
        <f t="shared" si="57"/>
        <v>0</v>
      </c>
      <c r="T315" s="118">
        <f t="shared" si="57"/>
        <v>0</v>
      </c>
    </row>
    <row r="316" spans="3:20" s="167" customFormat="1">
      <c r="C316" s="113" t="str">
        <f t="shared" si="54"/>
        <v>Impact assessments</v>
      </c>
      <c r="E316" s="27" t="s">
        <v>27</v>
      </c>
      <c r="H316" s="118">
        <f t="shared" ref="H316:T316" si="58">H188-H60</f>
        <v>0</v>
      </c>
      <c r="I316" s="118">
        <f t="shared" si="58"/>
        <v>0</v>
      </c>
      <c r="J316" s="118">
        <f t="shared" si="58"/>
        <v>0</v>
      </c>
      <c r="K316" s="118">
        <f t="shared" si="58"/>
        <v>0</v>
      </c>
      <c r="L316" s="118">
        <f t="shared" si="58"/>
        <v>0</v>
      </c>
      <c r="M316" s="118">
        <f t="shared" si="58"/>
        <v>0</v>
      </c>
      <c r="N316" s="118">
        <f t="shared" si="58"/>
        <v>0</v>
      </c>
      <c r="O316" s="118">
        <f t="shared" si="58"/>
        <v>0</v>
      </c>
      <c r="P316" s="118">
        <f t="shared" si="58"/>
        <v>0</v>
      </c>
      <c r="Q316" s="118">
        <f t="shared" si="58"/>
        <v>0</v>
      </c>
      <c r="R316" s="118">
        <f t="shared" si="58"/>
        <v>0</v>
      </c>
      <c r="S316" s="118">
        <f t="shared" si="58"/>
        <v>0</v>
      </c>
      <c r="T316" s="118">
        <f t="shared" si="58"/>
        <v>0</v>
      </c>
    </row>
    <row r="317" spans="3:20" s="167" customFormat="1">
      <c r="C317" s="113" t="str">
        <f t="shared" si="54"/>
        <v>Spare - Please specify</v>
      </c>
      <c r="D317" s="27"/>
      <c r="E317" s="27" t="s">
        <v>27</v>
      </c>
      <c r="H317" s="118">
        <f t="shared" ref="H317:T317" si="59">H189-H61</f>
        <v>0</v>
      </c>
      <c r="I317" s="118">
        <f t="shared" si="59"/>
        <v>0</v>
      </c>
      <c r="J317" s="118">
        <f t="shared" si="59"/>
        <v>0</v>
      </c>
      <c r="K317" s="118">
        <f t="shared" si="59"/>
        <v>0</v>
      </c>
      <c r="L317" s="118">
        <f t="shared" si="59"/>
        <v>0</v>
      </c>
      <c r="M317" s="118">
        <f t="shared" si="59"/>
        <v>0</v>
      </c>
      <c r="N317" s="118">
        <f t="shared" si="59"/>
        <v>0</v>
      </c>
      <c r="O317" s="118">
        <f t="shared" si="59"/>
        <v>0</v>
      </c>
      <c r="P317" s="118">
        <f t="shared" si="59"/>
        <v>0</v>
      </c>
      <c r="Q317" s="118">
        <f t="shared" si="59"/>
        <v>0</v>
      </c>
      <c r="R317" s="118">
        <f t="shared" si="59"/>
        <v>0</v>
      </c>
      <c r="S317" s="118">
        <f t="shared" si="59"/>
        <v>0</v>
      </c>
      <c r="T317" s="118">
        <f t="shared" si="59"/>
        <v>0</v>
      </c>
    </row>
    <row r="318" spans="3:20" s="167" customFormat="1">
      <c r="C318" s="113" t="str">
        <f t="shared" si="54"/>
        <v>Spare - Please specify</v>
      </c>
      <c r="D318" s="27"/>
      <c r="E318" s="27" t="s">
        <v>27</v>
      </c>
      <c r="H318" s="118">
        <f t="shared" ref="H318:T318" si="60">H190-H62</f>
        <v>0</v>
      </c>
      <c r="I318" s="118">
        <f t="shared" si="60"/>
        <v>0</v>
      </c>
      <c r="J318" s="118">
        <f t="shared" si="60"/>
        <v>0</v>
      </c>
      <c r="K318" s="118">
        <f t="shared" si="60"/>
        <v>0</v>
      </c>
      <c r="L318" s="118">
        <f t="shared" si="60"/>
        <v>0</v>
      </c>
      <c r="M318" s="118">
        <f t="shared" si="60"/>
        <v>0</v>
      </c>
      <c r="N318" s="118">
        <f t="shared" si="60"/>
        <v>0</v>
      </c>
      <c r="O318" s="118">
        <f t="shared" si="60"/>
        <v>0</v>
      </c>
      <c r="P318" s="118">
        <f t="shared" si="60"/>
        <v>0</v>
      </c>
      <c r="Q318" s="118">
        <f t="shared" si="60"/>
        <v>0</v>
      </c>
      <c r="R318" s="118">
        <f t="shared" si="60"/>
        <v>0</v>
      </c>
      <c r="S318" s="118">
        <f t="shared" si="60"/>
        <v>0</v>
      </c>
      <c r="T318" s="118">
        <f t="shared" si="60"/>
        <v>0</v>
      </c>
    </row>
    <row r="319" spans="3:20" s="167" customFormat="1">
      <c r="C319" s="113" t="str">
        <f t="shared" si="54"/>
        <v>Spare - Please specify</v>
      </c>
      <c r="D319" s="27"/>
      <c r="E319" s="27" t="s">
        <v>27</v>
      </c>
      <c r="H319" s="118">
        <f t="shared" ref="H319:T319" si="61">H191-H63</f>
        <v>0</v>
      </c>
      <c r="I319" s="118">
        <f t="shared" si="61"/>
        <v>0</v>
      </c>
      <c r="J319" s="118">
        <f t="shared" si="61"/>
        <v>0</v>
      </c>
      <c r="K319" s="118">
        <f t="shared" si="61"/>
        <v>0</v>
      </c>
      <c r="L319" s="118">
        <f t="shared" si="61"/>
        <v>0</v>
      </c>
      <c r="M319" s="118">
        <f t="shared" si="61"/>
        <v>0</v>
      </c>
      <c r="N319" s="118">
        <f t="shared" si="61"/>
        <v>0</v>
      </c>
      <c r="O319" s="118">
        <f t="shared" si="61"/>
        <v>0</v>
      </c>
      <c r="P319" s="118">
        <f t="shared" si="61"/>
        <v>0</v>
      </c>
      <c r="Q319" s="118">
        <f t="shared" si="61"/>
        <v>0</v>
      </c>
      <c r="R319" s="118">
        <f t="shared" si="61"/>
        <v>0</v>
      </c>
      <c r="S319" s="118">
        <f t="shared" si="61"/>
        <v>0</v>
      </c>
      <c r="T319" s="118">
        <f t="shared" si="61"/>
        <v>0</v>
      </c>
    </row>
    <row r="320" spans="3:20" s="167" customFormat="1">
      <c r="C320" s="186" t="str">
        <f t="shared" si="54"/>
        <v>Commercial</v>
      </c>
      <c r="D320" s="27"/>
      <c r="E320" s="27" t="s">
        <v>27</v>
      </c>
      <c r="H320" s="118">
        <f t="shared" ref="H320:T320" si="62">H192-H64</f>
        <v>0</v>
      </c>
      <c r="I320" s="118">
        <f t="shared" si="62"/>
        <v>0</v>
      </c>
      <c r="J320" s="118">
        <f t="shared" si="62"/>
        <v>0</v>
      </c>
      <c r="K320" s="118">
        <f t="shared" si="62"/>
        <v>0</v>
      </c>
      <c r="L320" s="118">
        <f t="shared" si="62"/>
        <v>0</v>
      </c>
      <c r="M320" s="118">
        <f t="shared" si="62"/>
        <v>0</v>
      </c>
      <c r="N320" s="118">
        <f t="shared" si="62"/>
        <v>0</v>
      </c>
      <c r="O320" s="118">
        <f t="shared" si="62"/>
        <v>0</v>
      </c>
      <c r="P320" s="118">
        <f t="shared" si="62"/>
        <v>0</v>
      </c>
      <c r="Q320" s="118">
        <f t="shared" si="62"/>
        <v>0</v>
      </c>
      <c r="R320" s="118">
        <f t="shared" si="62"/>
        <v>0</v>
      </c>
      <c r="S320" s="118">
        <f t="shared" si="62"/>
        <v>0</v>
      </c>
      <c r="T320" s="118">
        <f t="shared" si="62"/>
        <v>0</v>
      </c>
    </row>
    <row r="321" spans="3:20" s="167" customFormat="1">
      <c r="C321" s="113" t="str">
        <f t="shared" si="54"/>
        <v>Payroll costs</v>
      </c>
      <c r="D321" s="27"/>
      <c r="E321" s="27" t="s">
        <v>27</v>
      </c>
      <c r="H321" s="118">
        <f t="shared" ref="H321:T321" si="63">H193-H65</f>
        <v>0</v>
      </c>
      <c r="I321" s="118">
        <f t="shared" si="63"/>
        <v>0</v>
      </c>
      <c r="J321" s="118">
        <f t="shared" si="63"/>
        <v>0</v>
      </c>
      <c r="K321" s="118">
        <f t="shared" si="63"/>
        <v>0</v>
      </c>
      <c r="L321" s="118">
        <f t="shared" si="63"/>
        <v>0</v>
      </c>
      <c r="M321" s="118">
        <f t="shared" si="63"/>
        <v>0</v>
      </c>
      <c r="N321" s="118">
        <f t="shared" si="63"/>
        <v>0</v>
      </c>
      <c r="O321" s="118">
        <f t="shared" si="63"/>
        <v>0</v>
      </c>
      <c r="P321" s="118">
        <f t="shared" si="63"/>
        <v>0</v>
      </c>
      <c r="Q321" s="118">
        <f t="shared" si="63"/>
        <v>0</v>
      </c>
      <c r="R321" s="118">
        <f t="shared" si="63"/>
        <v>0</v>
      </c>
      <c r="S321" s="118">
        <f t="shared" si="63"/>
        <v>0</v>
      </c>
      <c r="T321" s="118">
        <f t="shared" si="63"/>
        <v>0</v>
      </c>
    </row>
    <row r="322" spans="3:20" s="167" customFormat="1">
      <c r="C322" s="113" t="str">
        <f t="shared" si="54"/>
        <v>Non-payroll costs</v>
      </c>
      <c r="D322" s="27"/>
      <c r="E322" s="27" t="s">
        <v>27</v>
      </c>
      <c r="H322" s="118">
        <f t="shared" ref="H322:T322" si="64">H194-H66</f>
        <v>0</v>
      </c>
      <c r="I322" s="118">
        <f t="shared" si="64"/>
        <v>0</v>
      </c>
      <c r="J322" s="118">
        <f t="shared" si="64"/>
        <v>0</v>
      </c>
      <c r="K322" s="118">
        <f t="shared" si="64"/>
        <v>0</v>
      </c>
      <c r="L322" s="118">
        <f t="shared" si="64"/>
        <v>0</v>
      </c>
      <c r="M322" s="118">
        <f t="shared" si="64"/>
        <v>0</v>
      </c>
      <c r="N322" s="118">
        <f t="shared" si="64"/>
        <v>0</v>
      </c>
      <c r="O322" s="118">
        <f t="shared" si="64"/>
        <v>0</v>
      </c>
      <c r="P322" s="118">
        <f t="shared" si="64"/>
        <v>0</v>
      </c>
      <c r="Q322" s="118">
        <f t="shared" si="64"/>
        <v>0</v>
      </c>
      <c r="R322" s="118">
        <f t="shared" si="64"/>
        <v>0</v>
      </c>
      <c r="S322" s="118">
        <f t="shared" si="64"/>
        <v>0</v>
      </c>
      <c r="T322" s="118">
        <f t="shared" si="64"/>
        <v>0</v>
      </c>
    </row>
    <row r="323" spans="3:20" s="167" customFormat="1">
      <c r="C323" s="113" t="str">
        <f t="shared" si="54"/>
        <v>Recruitment</v>
      </c>
      <c r="D323" s="27"/>
      <c r="E323" s="27" t="s">
        <v>27</v>
      </c>
      <c r="H323" s="118">
        <f t="shared" ref="H323:T323" si="65">H195-H67</f>
        <v>0</v>
      </c>
      <c r="I323" s="118">
        <f t="shared" si="65"/>
        <v>0</v>
      </c>
      <c r="J323" s="118">
        <f t="shared" si="65"/>
        <v>0</v>
      </c>
      <c r="K323" s="118">
        <f t="shared" si="65"/>
        <v>0</v>
      </c>
      <c r="L323" s="118">
        <f t="shared" si="65"/>
        <v>0</v>
      </c>
      <c r="M323" s="118">
        <f t="shared" si="65"/>
        <v>0</v>
      </c>
      <c r="N323" s="118">
        <f t="shared" si="65"/>
        <v>0</v>
      </c>
      <c r="O323" s="118">
        <f t="shared" si="65"/>
        <v>0</v>
      </c>
      <c r="P323" s="118">
        <f t="shared" si="65"/>
        <v>0</v>
      </c>
      <c r="Q323" s="118">
        <f t="shared" si="65"/>
        <v>0</v>
      </c>
      <c r="R323" s="118">
        <f t="shared" si="65"/>
        <v>0</v>
      </c>
      <c r="S323" s="118">
        <f t="shared" si="65"/>
        <v>0</v>
      </c>
      <c r="T323" s="118">
        <f t="shared" si="65"/>
        <v>0</v>
      </c>
    </row>
    <row r="324" spans="3:20" s="167" customFormat="1">
      <c r="C324" s="113" t="str">
        <f t="shared" si="54"/>
        <v>Accommodation</v>
      </c>
      <c r="D324" s="27"/>
      <c r="E324" s="27" t="s">
        <v>27</v>
      </c>
      <c r="H324" s="118">
        <f t="shared" ref="H324:T324" si="66">H196-H68</f>
        <v>0</v>
      </c>
      <c r="I324" s="118">
        <f t="shared" si="66"/>
        <v>0</v>
      </c>
      <c r="J324" s="118">
        <f t="shared" si="66"/>
        <v>0</v>
      </c>
      <c r="K324" s="118">
        <f t="shared" si="66"/>
        <v>0</v>
      </c>
      <c r="L324" s="118">
        <f t="shared" si="66"/>
        <v>0</v>
      </c>
      <c r="M324" s="118">
        <f t="shared" si="66"/>
        <v>0</v>
      </c>
      <c r="N324" s="118">
        <f t="shared" si="66"/>
        <v>0</v>
      </c>
      <c r="O324" s="118">
        <f t="shared" si="66"/>
        <v>0</v>
      </c>
      <c r="P324" s="118">
        <f t="shared" si="66"/>
        <v>0</v>
      </c>
      <c r="Q324" s="118">
        <f t="shared" si="66"/>
        <v>0</v>
      </c>
      <c r="R324" s="118">
        <f t="shared" si="66"/>
        <v>0</v>
      </c>
      <c r="S324" s="118">
        <f t="shared" si="66"/>
        <v>0</v>
      </c>
      <c r="T324" s="118">
        <f t="shared" si="66"/>
        <v>0</v>
      </c>
    </row>
    <row r="325" spans="3:20" s="167" customFormat="1">
      <c r="C325" s="113" t="str">
        <f t="shared" si="54"/>
        <v>External services</v>
      </c>
      <c r="D325" s="27"/>
      <c r="E325" s="27" t="s">
        <v>27</v>
      </c>
      <c r="H325" s="118">
        <f t="shared" ref="H325:T325" si="67">H197-H69</f>
        <v>0</v>
      </c>
      <c r="I325" s="118">
        <f t="shared" si="67"/>
        <v>0</v>
      </c>
      <c r="J325" s="118">
        <f t="shared" si="67"/>
        <v>0</v>
      </c>
      <c r="K325" s="118">
        <f t="shared" si="67"/>
        <v>0</v>
      </c>
      <c r="L325" s="118">
        <f t="shared" si="67"/>
        <v>0</v>
      </c>
      <c r="M325" s="118">
        <f t="shared" si="67"/>
        <v>0</v>
      </c>
      <c r="N325" s="118">
        <f t="shared" si="67"/>
        <v>0</v>
      </c>
      <c r="O325" s="118">
        <f t="shared" si="67"/>
        <v>0</v>
      </c>
      <c r="P325" s="118">
        <f t="shared" si="67"/>
        <v>0</v>
      </c>
      <c r="Q325" s="118">
        <f t="shared" si="67"/>
        <v>0</v>
      </c>
      <c r="R325" s="118">
        <f t="shared" si="67"/>
        <v>0</v>
      </c>
      <c r="S325" s="118">
        <f t="shared" si="67"/>
        <v>0</v>
      </c>
      <c r="T325" s="118">
        <f t="shared" si="67"/>
        <v>0</v>
      </c>
    </row>
    <row r="326" spans="3:20" s="167" customFormat="1">
      <c r="C326" s="113" t="str">
        <f t="shared" si="54"/>
        <v>Internal services</v>
      </c>
      <c r="D326" s="27"/>
      <c r="E326" s="27" t="s">
        <v>27</v>
      </c>
      <c r="H326" s="118">
        <f t="shared" ref="H326:T326" si="68">H198-H70</f>
        <v>0</v>
      </c>
      <c r="I326" s="118">
        <f t="shared" si="68"/>
        <v>0</v>
      </c>
      <c r="J326" s="118">
        <f t="shared" si="68"/>
        <v>0</v>
      </c>
      <c r="K326" s="118">
        <f t="shared" si="68"/>
        <v>0</v>
      </c>
      <c r="L326" s="118">
        <f t="shared" si="68"/>
        <v>0</v>
      </c>
      <c r="M326" s="118">
        <f t="shared" si="68"/>
        <v>0</v>
      </c>
      <c r="N326" s="118">
        <f t="shared" si="68"/>
        <v>0</v>
      </c>
      <c r="O326" s="118">
        <f t="shared" si="68"/>
        <v>0</v>
      </c>
      <c r="P326" s="118">
        <f t="shared" si="68"/>
        <v>0</v>
      </c>
      <c r="Q326" s="118">
        <f t="shared" si="68"/>
        <v>0</v>
      </c>
      <c r="R326" s="118">
        <f t="shared" si="68"/>
        <v>0</v>
      </c>
      <c r="S326" s="118">
        <f t="shared" si="68"/>
        <v>0</v>
      </c>
      <c r="T326" s="118">
        <f t="shared" si="68"/>
        <v>0</v>
      </c>
    </row>
    <row r="327" spans="3:20" s="167" customFormat="1">
      <c r="C327" s="113" t="str">
        <f t="shared" si="54"/>
        <v>Service management</v>
      </c>
      <c r="D327" s="27"/>
      <c r="E327" s="27" t="s">
        <v>27</v>
      </c>
      <c r="H327" s="118">
        <f t="shared" ref="H327:T327" si="69">H199-H71</f>
        <v>0</v>
      </c>
      <c r="I327" s="118">
        <f t="shared" si="69"/>
        <v>0</v>
      </c>
      <c r="J327" s="118">
        <f t="shared" si="69"/>
        <v>0</v>
      </c>
      <c r="K327" s="118">
        <f t="shared" si="69"/>
        <v>0</v>
      </c>
      <c r="L327" s="118">
        <f t="shared" si="69"/>
        <v>0</v>
      </c>
      <c r="M327" s="118">
        <f t="shared" si="69"/>
        <v>0</v>
      </c>
      <c r="N327" s="118">
        <f t="shared" si="69"/>
        <v>0</v>
      </c>
      <c r="O327" s="118">
        <f t="shared" si="69"/>
        <v>0</v>
      </c>
      <c r="P327" s="118">
        <f t="shared" si="69"/>
        <v>0</v>
      </c>
      <c r="Q327" s="118">
        <f t="shared" si="69"/>
        <v>0</v>
      </c>
      <c r="R327" s="118">
        <f t="shared" si="69"/>
        <v>0</v>
      </c>
      <c r="S327" s="118">
        <f t="shared" si="69"/>
        <v>0</v>
      </c>
      <c r="T327" s="118">
        <f t="shared" si="69"/>
        <v>0</v>
      </c>
    </row>
    <row r="328" spans="3:20" s="167" customFormat="1">
      <c r="C328" s="113" t="str">
        <f t="shared" si="54"/>
        <v>Transition</v>
      </c>
      <c r="D328" s="66"/>
      <c r="E328" s="27" t="s">
        <v>27</v>
      </c>
      <c r="H328" s="118">
        <f t="shared" ref="H328:T328" si="70">H200-H72</f>
        <v>0</v>
      </c>
      <c r="I328" s="118">
        <f t="shared" si="70"/>
        <v>0</v>
      </c>
      <c r="J328" s="118">
        <f t="shared" si="70"/>
        <v>0</v>
      </c>
      <c r="K328" s="118">
        <f t="shared" si="70"/>
        <v>0</v>
      </c>
      <c r="L328" s="118">
        <f t="shared" si="70"/>
        <v>0</v>
      </c>
      <c r="M328" s="118">
        <f t="shared" si="70"/>
        <v>0</v>
      </c>
      <c r="N328" s="118">
        <f t="shared" si="70"/>
        <v>0</v>
      </c>
      <c r="O328" s="118">
        <f t="shared" si="70"/>
        <v>0</v>
      </c>
      <c r="P328" s="118">
        <f t="shared" si="70"/>
        <v>0</v>
      </c>
      <c r="Q328" s="118">
        <f t="shared" si="70"/>
        <v>0</v>
      </c>
      <c r="R328" s="118">
        <f t="shared" si="70"/>
        <v>0</v>
      </c>
      <c r="S328" s="118">
        <f t="shared" si="70"/>
        <v>0</v>
      </c>
      <c r="T328" s="118">
        <f t="shared" si="70"/>
        <v>0</v>
      </c>
    </row>
    <row r="329" spans="3:20" s="167" customFormat="1">
      <c r="C329" s="113" t="str">
        <f t="shared" si="54"/>
        <v>Impact assessments</v>
      </c>
      <c r="D329" s="27"/>
      <c r="E329" s="27" t="s">
        <v>27</v>
      </c>
      <c r="H329" s="118">
        <f t="shared" ref="H329:T329" si="71">H201-H73</f>
        <v>0</v>
      </c>
      <c r="I329" s="118">
        <f t="shared" si="71"/>
        <v>0</v>
      </c>
      <c r="J329" s="118">
        <f t="shared" si="71"/>
        <v>0</v>
      </c>
      <c r="K329" s="118">
        <f t="shared" si="71"/>
        <v>0</v>
      </c>
      <c r="L329" s="118">
        <f t="shared" si="71"/>
        <v>0</v>
      </c>
      <c r="M329" s="118">
        <f t="shared" si="71"/>
        <v>0</v>
      </c>
      <c r="N329" s="118">
        <f t="shared" si="71"/>
        <v>0</v>
      </c>
      <c r="O329" s="118">
        <f t="shared" si="71"/>
        <v>0</v>
      </c>
      <c r="P329" s="118">
        <f t="shared" si="71"/>
        <v>0</v>
      </c>
      <c r="Q329" s="118">
        <f t="shared" si="71"/>
        <v>0</v>
      </c>
      <c r="R329" s="118">
        <f t="shared" si="71"/>
        <v>0</v>
      </c>
      <c r="S329" s="118">
        <f t="shared" si="71"/>
        <v>0</v>
      </c>
      <c r="T329" s="118">
        <f t="shared" si="71"/>
        <v>0</v>
      </c>
    </row>
    <row r="330" spans="3:20" s="167" customFormat="1">
      <c r="C330" s="113" t="str">
        <f t="shared" si="54"/>
        <v>Spare - Please specify</v>
      </c>
      <c r="D330" s="27"/>
      <c r="E330" s="27" t="s">
        <v>27</v>
      </c>
      <c r="H330" s="118">
        <f t="shared" ref="H330:T330" si="72">H202-H74</f>
        <v>0</v>
      </c>
      <c r="I330" s="118">
        <f t="shared" si="72"/>
        <v>0</v>
      </c>
      <c r="J330" s="118">
        <f t="shared" si="72"/>
        <v>0</v>
      </c>
      <c r="K330" s="118">
        <f t="shared" si="72"/>
        <v>0</v>
      </c>
      <c r="L330" s="118">
        <f t="shared" si="72"/>
        <v>0</v>
      </c>
      <c r="M330" s="118">
        <f t="shared" si="72"/>
        <v>0</v>
      </c>
      <c r="N330" s="118">
        <f t="shared" si="72"/>
        <v>0</v>
      </c>
      <c r="O330" s="118">
        <f t="shared" si="72"/>
        <v>0</v>
      </c>
      <c r="P330" s="118">
        <f t="shared" si="72"/>
        <v>0</v>
      </c>
      <c r="Q330" s="118">
        <f t="shared" si="72"/>
        <v>0</v>
      </c>
      <c r="R330" s="118">
        <f t="shared" si="72"/>
        <v>0</v>
      </c>
      <c r="S330" s="118">
        <f t="shared" si="72"/>
        <v>0</v>
      </c>
      <c r="T330" s="118">
        <f t="shared" si="72"/>
        <v>0</v>
      </c>
    </row>
    <row r="331" spans="3:20" s="167" customFormat="1">
      <c r="C331" s="113" t="str">
        <f t="shared" si="54"/>
        <v>Spare - Please specify</v>
      </c>
      <c r="D331" s="27"/>
      <c r="E331" s="27" t="s">
        <v>27</v>
      </c>
      <c r="H331" s="118">
        <f t="shared" ref="H331:T331" si="73">H203-H75</f>
        <v>0</v>
      </c>
      <c r="I331" s="118">
        <f t="shared" si="73"/>
        <v>0</v>
      </c>
      <c r="J331" s="118">
        <f t="shared" si="73"/>
        <v>0</v>
      </c>
      <c r="K331" s="118">
        <f t="shared" si="73"/>
        <v>0</v>
      </c>
      <c r="L331" s="118">
        <f t="shared" si="73"/>
        <v>0</v>
      </c>
      <c r="M331" s="118">
        <f t="shared" si="73"/>
        <v>0</v>
      </c>
      <c r="N331" s="118">
        <f t="shared" si="73"/>
        <v>0</v>
      </c>
      <c r="O331" s="118">
        <f t="shared" si="73"/>
        <v>0</v>
      </c>
      <c r="P331" s="118">
        <f t="shared" si="73"/>
        <v>0</v>
      </c>
      <c r="Q331" s="118">
        <f t="shared" si="73"/>
        <v>0</v>
      </c>
      <c r="R331" s="118">
        <f t="shared" si="73"/>
        <v>0</v>
      </c>
      <c r="S331" s="118">
        <f t="shared" si="73"/>
        <v>0</v>
      </c>
      <c r="T331" s="118">
        <f t="shared" si="73"/>
        <v>0</v>
      </c>
    </row>
    <row r="332" spans="3:20" s="167" customFormat="1">
      <c r="C332" s="113" t="str">
        <f t="shared" si="54"/>
        <v>Spare - Please specify</v>
      </c>
      <c r="D332" s="27"/>
      <c r="E332" s="27" t="s">
        <v>27</v>
      </c>
      <c r="H332" s="118">
        <f t="shared" ref="H332:T332" si="74">H204-H76</f>
        <v>0</v>
      </c>
      <c r="I332" s="118">
        <f t="shared" si="74"/>
        <v>0</v>
      </c>
      <c r="J332" s="118">
        <f t="shared" si="74"/>
        <v>0</v>
      </c>
      <c r="K332" s="118">
        <f t="shared" si="74"/>
        <v>0</v>
      </c>
      <c r="L332" s="118">
        <f t="shared" si="74"/>
        <v>0</v>
      </c>
      <c r="M332" s="118">
        <f t="shared" si="74"/>
        <v>0</v>
      </c>
      <c r="N332" s="118">
        <f t="shared" si="74"/>
        <v>0</v>
      </c>
      <c r="O332" s="118">
        <f t="shared" si="74"/>
        <v>0</v>
      </c>
      <c r="P332" s="118">
        <f t="shared" si="74"/>
        <v>0</v>
      </c>
      <c r="Q332" s="118">
        <f t="shared" si="74"/>
        <v>0</v>
      </c>
      <c r="R332" s="118">
        <f t="shared" si="74"/>
        <v>0</v>
      </c>
      <c r="S332" s="118">
        <f t="shared" si="74"/>
        <v>0</v>
      </c>
      <c r="T332" s="118">
        <f t="shared" si="74"/>
        <v>0</v>
      </c>
    </row>
    <row r="333" spans="3:20" s="167" customFormat="1">
      <c r="C333" s="186" t="str">
        <f t="shared" si="54"/>
        <v>Design &amp; Assurance</v>
      </c>
      <c r="D333" s="27"/>
      <c r="E333" s="27" t="s">
        <v>27</v>
      </c>
      <c r="H333" s="118">
        <f t="shared" ref="H333:T333" si="75">H205-H77</f>
        <v>0</v>
      </c>
      <c r="I333" s="118">
        <f t="shared" si="75"/>
        <v>0</v>
      </c>
      <c r="J333" s="118">
        <f t="shared" si="75"/>
        <v>0</v>
      </c>
      <c r="K333" s="118">
        <f t="shared" si="75"/>
        <v>0</v>
      </c>
      <c r="L333" s="118">
        <f t="shared" si="75"/>
        <v>0</v>
      </c>
      <c r="M333" s="118">
        <f t="shared" si="75"/>
        <v>0</v>
      </c>
      <c r="N333" s="118">
        <f t="shared" si="75"/>
        <v>0</v>
      </c>
      <c r="O333" s="118">
        <f t="shared" si="75"/>
        <v>0</v>
      </c>
      <c r="P333" s="118">
        <f t="shared" si="75"/>
        <v>0</v>
      </c>
      <c r="Q333" s="118">
        <f t="shared" si="75"/>
        <v>0</v>
      </c>
      <c r="R333" s="118">
        <f t="shared" si="75"/>
        <v>0</v>
      </c>
      <c r="S333" s="118">
        <f t="shared" si="75"/>
        <v>0</v>
      </c>
      <c r="T333" s="118">
        <f t="shared" si="75"/>
        <v>0</v>
      </c>
    </row>
    <row r="334" spans="3:20" s="167" customFormat="1">
      <c r="C334" s="113" t="str">
        <f t="shared" si="54"/>
        <v>Payroll costs</v>
      </c>
      <c r="D334" s="27"/>
      <c r="E334" s="27" t="s">
        <v>27</v>
      </c>
      <c r="H334" s="118">
        <f t="shared" ref="H334:T334" si="76">H206-H78</f>
        <v>0</v>
      </c>
      <c r="I334" s="118">
        <f t="shared" si="76"/>
        <v>0</v>
      </c>
      <c r="J334" s="118">
        <f t="shared" si="76"/>
        <v>0</v>
      </c>
      <c r="K334" s="118">
        <f t="shared" si="76"/>
        <v>0</v>
      </c>
      <c r="L334" s="118">
        <f t="shared" si="76"/>
        <v>0</v>
      </c>
      <c r="M334" s="118">
        <f t="shared" si="76"/>
        <v>0</v>
      </c>
      <c r="N334" s="118">
        <f t="shared" si="76"/>
        <v>0</v>
      </c>
      <c r="O334" s="118">
        <f t="shared" si="76"/>
        <v>0</v>
      </c>
      <c r="P334" s="118">
        <f t="shared" si="76"/>
        <v>0</v>
      </c>
      <c r="Q334" s="118">
        <f t="shared" si="76"/>
        <v>0</v>
      </c>
      <c r="R334" s="118">
        <f t="shared" si="76"/>
        <v>0</v>
      </c>
      <c r="S334" s="118">
        <f t="shared" si="76"/>
        <v>0</v>
      </c>
      <c r="T334" s="118">
        <f t="shared" si="76"/>
        <v>0</v>
      </c>
    </row>
    <row r="335" spans="3:20" s="167" customFormat="1">
      <c r="C335" s="113" t="str">
        <f t="shared" si="54"/>
        <v>Non-payroll costs</v>
      </c>
      <c r="D335" s="27"/>
      <c r="E335" s="27" t="s">
        <v>27</v>
      </c>
      <c r="H335" s="118">
        <f t="shared" ref="H335:T335" si="77">H207-H79</f>
        <v>0</v>
      </c>
      <c r="I335" s="118">
        <f t="shared" si="77"/>
        <v>0</v>
      </c>
      <c r="J335" s="118">
        <f t="shared" si="77"/>
        <v>0</v>
      </c>
      <c r="K335" s="118">
        <f t="shared" si="77"/>
        <v>0</v>
      </c>
      <c r="L335" s="118">
        <f t="shared" si="77"/>
        <v>0</v>
      </c>
      <c r="M335" s="118">
        <f t="shared" si="77"/>
        <v>0</v>
      </c>
      <c r="N335" s="118">
        <f t="shared" si="77"/>
        <v>0</v>
      </c>
      <c r="O335" s="118">
        <f t="shared" si="77"/>
        <v>0</v>
      </c>
      <c r="P335" s="118">
        <f t="shared" si="77"/>
        <v>0</v>
      </c>
      <c r="Q335" s="118">
        <f t="shared" si="77"/>
        <v>0</v>
      </c>
      <c r="R335" s="118">
        <f t="shared" si="77"/>
        <v>0</v>
      </c>
      <c r="S335" s="118">
        <f t="shared" si="77"/>
        <v>0</v>
      </c>
      <c r="T335" s="118">
        <f t="shared" si="77"/>
        <v>0</v>
      </c>
    </row>
    <row r="336" spans="3:20" s="167" customFormat="1">
      <c r="C336" s="113" t="str">
        <f t="shared" si="54"/>
        <v>Recruitment</v>
      </c>
      <c r="D336" s="27"/>
      <c r="E336" s="27" t="s">
        <v>27</v>
      </c>
      <c r="H336" s="118">
        <f t="shared" ref="H336:T336" si="78">H208-H80</f>
        <v>0</v>
      </c>
      <c r="I336" s="118">
        <f t="shared" si="78"/>
        <v>0</v>
      </c>
      <c r="J336" s="118">
        <f t="shared" si="78"/>
        <v>0</v>
      </c>
      <c r="K336" s="118">
        <f t="shared" si="78"/>
        <v>0</v>
      </c>
      <c r="L336" s="118">
        <f t="shared" si="78"/>
        <v>0</v>
      </c>
      <c r="M336" s="118">
        <f t="shared" si="78"/>
        <v>0</v>
      </c>
      <c r="N336" s="118">
        <f t="shared" si="78"/>
        <v>0</v>
      </c>
      <c r="O336" s="118">
        <f t="shared" si="78"/>
        <v>0</v>
      </c>
      <c r="P336" s="118">
        <f t="shared" si="78"/>
        <v>0</v>
      </c>
      <c r="Q336" s="118">
        <f t="shared" si="78"/>
        <v>0</v>
      </c>
      <c r="R336" s="118">
        <f t="shared" si="78"/>
        <v>0</v>
      </c>
      <c r="S336" s="118">
        <f t="shared" si="78"/>
        <v>0</v>
      </c>
      <c r="T336" s="118">
        <f t="shared" si="78"/>
        <v>0</v>
      </c>
    </row>
    <row r="337" spans="3:20" s="167" customFormat="1">
      <c r="C337" s="113" t="str">
        <f t="shared" si="54"/>
        <v>Accommodation</v>
      </c>
      <c r="D337" s="27"/>
      <c r="E337" s="27" t="s">
        <v>27</v>
      </c>
      <c r="H337" s="118">
        <f t="shared" ref="H337:T337" si="79">H209-H81</f>
        <v>0</v>
      </c>
      <c r="I337" s="118">
        <f t="shared" si="79"/>
        <v>0</v>
      </c>
      <c r="J337" s="118">
        <f t="shared" si="79"/>
        <v>0</v>
      </c>
      <c r="K337" s="118">
        <f t="shared" si="79"/>
        <v>0</v>
      </c>
      <c r="L337" s="118">
        <f t="shared" si="79"/>
        <v>0</v>
      </c>
      <c r="M337" s="118">
        <f t="shared" si="79"/>
        <v>0</v>
      </c>
      <c r="N337" s="118">
        <f t="shared" si="79"/>
        <v>0</v>
      </c>
      <c r="O337" s="118">
        <f t="shared" si="79"/>
        <v>0</v>
      </c>
      <c r="P337" s="118">
        <f t="shared" si="79"/>
        <v>0</v>
      </c>
      <c r="Q337" s="118">
        <f t="shared" si="79"/>
        <v>0</v>
      </c>
      <c r="R337" s="118">
        <f t="shared" si="79"/>
        <v>0</v>
      </c>
      <c r="S337" s="118">
        <f t="shared" si="79"/>
        <v>0</v>
      </c>
      <c r="T337" s="118">
        <f t="shared" si="79"/>
        <v>0</v>
      </c>
    </row>
    <row r="338" spans="3:20" s="167" customFormat="1">
      <c r="C338" s="113" t="str">
        <f t="shared" si="54"/>
        <v>External services</v>
      </c>
      <c r="D338" s="27"/>
      <c r="E338" s="27" t="s">
        <v>27</v>
      </c>
      <c r="H338" s="118">
        <f t="shared" ref="H338:T338" si="80">H210-H82</f>
        <v>0</v>
      </c>
      <c r="I338" s="118">
        <f t="shared" si="80"/>
        <v>0</v>
      </c>
      <c r="J338" s="118">
        <f t="shared" si="80"/>
        <v>0</v>
      </c>
      <c r="K338" s="118">
        <f t="shared" si="80"/>
        <v>0</v>
      </c>
      <c r="L338" s="118">
        <f t="shared" si="80"/>
        <v>0</v>
      </c>
      <c r="M338" s="118">
        <f t="shared" si="80"/>
        <v>0</v>
      </c>
      <c r="N338" s="118">
        <f t="shared" si="80"/>
        <v>0</v>
      </c>
      <c r="O338" s="118">
        <f t="shared" si="80"/>
        <v>0</v>
      </c>
      <c r="P338" s="118">
        <f t="shared" si="80"/>
        <v>0</v>
      </c>
      <c r="Q338" s="118">
        <f t="shared" si="80"/>
        <v>0</v>
      </c>
      <c r="R338" s="118">
        <f t="shared" si="80"/>
        <v>0</v>
      </c>
      <c r="S338" s="118">
        <f t="shared" si="80"/>
        <v>0</v>
      </c>
      <c r="T338" s="118">
        <f t="shared" si="80"/>
        <v>0</v>
      </c>
    </row>
    <row r="339" spans="3:20" s="167" customFormat="1">
      <c r="C339" s="113" t="str">
        <f t="shared" si="54"/>
        <v>Internal services</v>
      </c>
      <c r="D339" s="27"/>
      <c r="E339" s="27" t="s">
        <v>27</v>
      </c>
      <c r="H339" s="118">
        <f t="shared" ref="H339:T339" si="81">H211-H83</f>
        <v>0</v>
      </c>
      <c r="I339" s="118">
        <f t="shared" si="81"/>
        <v>0</v>
      </c>
      <c r="J339" s="118">
        <f t="shared" si="81"/>
        <v>0</v>
      </c>
      <c r="K339" s="118">
        <f t="shared" si="81"/>
        <v>0</v>
      </c>
      <c r="L339" s="118">
        <f t="shared" si="81"/>
        <v>0</v>
      </c>
      <c r="M339" s="118">
        <f t="shared" si="81"/>
        <v>0</v>
      </c>
      <c r="N339" s="118">
        <f t="shared" si="81"/>
        <v>0</v>
      </c>
      <c r="O339" s="118">
        <f t="shared" si="81"/>
        <v>0</v>
      </c>
      <c r="P339" s="118">
        <f t="shared" si="81"/>
        <v>0</v>
      </c>
      <c r="Q339" s="118">
        <f t="shared" si="81"/>
        <v>0</v>
      </c>
      <c r="R339" s="118">
        <f t="shared" si="81"/>
        <v>0</v>
      </c>
      <c r="S339" s="118">
        <f t="shared" si="81"/>
        <v>0</v>
      </c>
      <c r="T339" s="118">
        <f t="shared" si="81"/>
        <v>0</v>
      </c>
    </row>
    <row r="340" spans="3:20" s="167" customFormat="1">
      <c r="C340" s="113" t="str">
        <f t="shared" si="54"/>
        <v>Service management</v>
      </c>
      <c r="D340" s="27"/>
      <c r="E340" s="27" t="s">
        <v>27</v>
      </c>
      <c r="H340" s="118">
        <f t="shared" ref="H340:T340" si="82">H212-H84</f>
        <v>0</v>
      </c>
      <c r="I340" s="118">
        <f t="shared" si="82"/>
        <v>0</v>
      </c>
      <c r="J340" s="118">
        <f t="shared" si="82"/>
        <v>0</v>
      </c>
      <c r="K340" s="118">
        <f t="shared" si="82"/>
        <v>0</v>
      </c>
      <c r="L340" s="118">
        <f t="shared" si="82"/>
        <v>0</v>
      </c>
      <c r="M340" s="118">
        <f t="shared" si="82"/>
        <v>0</v>
      </c>
      <c r="N340" s="118">
        <f t="shared" si="82"/>
        <v>0</v>
      </c>
      <c r="O340" s="118">
        <f t="shared" si="82"/>
        <v>0</v>
      </c>
      <c r="P340" s="118">
        <f t="shared" si="82"/>
        <v>0</v>
      </c>
      <c r="Q340" s="118">
        <f t="shared" si="82"/>
        <v>0</v>
      </c>
      <c r="R340" s="118">
        <f t="shared" si="82"/>
        <v>0</v>
      </c>
      <c r="S340" s="118">
        <f t="shared" si="82"/>
        <v>0</v>
      </c>
      <c r="T340" s="118">
        <f t="shared" si="82"/>
        <v>0</v>
      </c>
    </row>
    <row r="341" spans="3:20" s="167" customFormat="1">
      <c r="C341" s="113" t="str">
        <f t="shared" si="54"/>
        <v>Transition</v>
      </c>
      <c r="D341" s="27"/>
      <c r="E341" s="27" t="s">
        <v>27</v>
      </c>
      <c r="H341" s="118">
        <f t="shared" ref="H341:T341" si="83">H213-H85</f>
        <v>0</v>
      </c>
      <c r="I341" s="118">
        <f t="shared" si="83"/>
        <v>0</v>
      </c>
      <c r="J341" s="118">
        <f t="shared" si="83"/>
        <v>0</v>
      </c>
      <c r="K341" s="118">
        <f t="shared" si="83"/>
        <v>0</v>
      </c>
      <c r="L341" s="118">
        <f t="shared" si="83"/>
        <v>0</v>
      </c>
      <c r="M341" s="118">
        <f t="shared" si="83"/>
        <v>0</v>
      </c>
      <c r="N341" s="118">
        <f t="shared" si="83"/>
        <v>0</v>
      </c>
      <c r="O341" s="118">
        <f t="shared" si="83"/>
        <v>0</v>
      </c>
      <c r="P341" s="118">
        <f t="shared" si="83"/>
        <v>0</v>
      </c>
      <c r="Q341" s="118">
        <f t="shared" si="83"/>
        <v>0</v>
      </c>
      <c r="R341" s="118">
        <f t="shared" si="83"/>
        <v>0</v>
      </c>
      <c r="S341" s="118">
        <f t="shared" si="83"/>
        <v>0</v>
      </c>
      <c r="T341" s="118">
        <f t="shared" si="83"/>
        <v>0</v>
      </c>
    </row>
    <row r="342" spans="3:20" s="167" customFormat="1">
      <c r="C342" s="113" t="str">
        <f t="shared" si="54"/>
        <v>Impact assessments</v>
      </c>
      <c r="D342" s="27"/>
      <c r="E342" s="27" t="s">
        <v>27</v>
      </c>
      <c r="H342" s="118">
        <f t="shared" ref="H342:T342" si="84">H214-H86</f>
        <v>0</v>
      </c>
      <c r="I342" s="118">
        <f t="shared" si="84"/>
        <v>0</v>
      </c>
      <c r="J342" s="118">
        <f t="shared" si="84"/>
        <v>0</v>
      </c>
      <c r="K342" s="118">
        <f t="shared" si="84"/>
        <v>0</v>
      </c>
      <c r="L342" s="118">
        <f t="shared" si="84"/>
        <v>0</v>
      </c>
      <c r="M342" s="118">
        <f t="shared" si="84"/>
        <v>0</v>
      </c>
      <c r="N342" s="118">
        <f t="shared" si="84"/>
        <v>0</v>
      </c>
      <c r="O342" s="118">
        <f t="shared" si="84"/>
        <v>0</v>
      </c>
      <c r="P342" s="118">
        <f t="shared" si="84"/>
        <v>0</v>
      </c>
      <c r="Q342" s="118">
        <f t="shared" si="84"/>
        <v>0</v>
      </c>
      <c r="R342" s="118">
        <f t="shared" si="84"/>
        <v>0</v>
      </c>
      <c r="S342" s="118">
        <f t="shared" si="84"/>
        <v>0</v>
      </c>
      <c r="T342" s="118">
        <f t="shared" si="84"/>
        <v>0</v>
      </c>
    </row>
    <row r="343" spans="3:20" s="167" customFormat="1">
      <c r="C343" s="113" t="str">
        <f t="shared" si="54"/>
        <v>Spare - Please specify</v>
      </c>
      <c r="D343" s="27"/>
      <c r="E343" s="27" t="s">
        <v>27</v>
      </c>
      <c r="H343" s="118">
        <f t="shared" ref="H343:T343" si="85">H215-H87</f>
        <v>0</v>
      </c>
      <c r="I343" s="118">
        <f t="shared" si="85"/>
        <v>0</v>
      </c>
      <c r="J343" s="118">
        <f t="shared" si="85"/>
        <v>0</v>
      </c>
      <c r="K343" s="118">
        <f t="shared" si="85"/>
        <v>0</v>
      </c>
      <c r="L343" s="118">
        <f t="shared" si="85"/>
        <v>0</v>
      </c>
      <c r="M343" s="118">
        <f t="shared" si="85"/>
        <v>0</v>
      </c>
      <c r="N343" s="118">
        <f t="shared" si="85"/>
        <v>0</v>
      </c>
      <c r="O343" s="118">
        <f t="shared" si="85"/>
        <v>0</v>
      </c>
      <c r="P343" s="118">
        <f t="shared" si="85"/>
        <v>0</v>
      </c>
      <c r="Q343" s="118">
        <f t="shared" si="85"/>
        <v>0</v>
      </c>
      <c r="R343" s="118">
        <f t="shared" si="85"/>
        <v>0</v>
      </c>
      <c r="S343" s="118">
        <f t="shared" si="85"/>
        <v>0</v>
      </c>
      <c r="T343" s="118">
        <f t="shared" si="85"/>
        <v>0</v>
      </c>
    </row>
    <row r="344" spans="3:20" s="167" customFormat="1">
      <c r="C344" s="113" t="str">
        <f t="shared" si="54"/>
        <v>Spare - Please specify</v>
      </c>
      <c r="D344" s="27"/>
      <c r="E344" s="27" t="s">
        <v>27</v>
      </c>
      <c r="H344" s="118">
        <f t="shared" ref="H344:T344" si="86">H216-H88</f>
        <v>0</v>
      </c>
      <c r="I344" s="118">
        <f t="shared" si="86"/>
        <v>0</v>
      </c>
      <c r="J344" s="118">
        <f t="shared" si="86"/>
        <v>0</v>
      </c>
      <c r="K344" s="118">
        <f t="shared" si="86"/>
        <v>0</v>
      </c>
      <c r="L344" s="118">
        <f t="shared" si="86"/>
        <v>0</v>
      </c>
      <c r="M344" s="118">
        <f t="shared" si="86"/>
        <v>0</v>
      </c>
      <c r="N344" s="118">
        <f t="shared" si="86"/>
        <v>0</v>
      </c>
      <c r="O344" s="118">
        <f t="shared" si="86"/>
        <v>0</v>
      </c>
      <c r="P344" s="118">
        <f t="shared" si="86"/>
        <v>0</v>
      </c>
      <c r="Q344" s="118">
        <f t="shared" si="86"/>
        <v>0</v>
      </c>
      <c r="R344" s="118">
        <f t="shared" si="86"/>
        <v>0</v>
      </c>
      <c r="S344" s="118">
        <f t="shared" si="86"/>
        <v>0</v>
      </c>
      <c r="T344" s="118">
        <f t="shared" si="86"/>
        <v>0</v>
      </c>
    </row>
    <row r="345" spans="3:20" s="167" customFormat="1">
      <c r="C345" s="113" t="str">
        <f t="shared" ref="C345:C376" si="87">C89</f>
        <v>Spare - Please specify</v>
      </c>
      <c r="D345" s="27"/>
      <c r="E345" s="27" t="s">
        <v>27</v>
      </c>
      <c r="H345" s="118">
        <f t="shared" ref="H345:T345" si="88">H217-H89</f>
        <v>0</v>
      </c>
      <c r="I345" s="118">
        <f t="shared" si="88"/>
        <v>0</v>
      </c>
      <c r="J345" s="118">
        <f t="shared" si="88"/>
        <v>0</v>
      </c>
      <c r="K345" s="118">
        <f t="shared" si="88"/>
        <v>0</v>
      </c>
      <c r="L345" s="118">
        <f t="shared" si="88"/>
        <v>0</v>
      </c>
      <c r="M345" s="118">
        <f t="shared" si="88"/>
        <v>0</v>
      </c>
      <c r="N345" s="118">
        <f t="shared" si="88"/>
        <v>0</v>
      </c>
      <c r="O345" s="118">
        <f t="shared" si="88"/>
        <v>0</v>
      </c>
      <c r="P345" s="118">
        <f t="shared" si="88"/>
        <v>0</v>
      </c>
      <c r="Q345" s="118">
        <f t="shared" si="88"/>
        <v>0</v>
      </c>
      <c r="R345" s="118">
        <f t="shared" si="88"/>
        <v>0</v>
      </c>
      <c r="S345" s="118">
        <f t="shared" si="88"/>
        <v>0</v>
      </c>
      <c r="T345" s="118">
        <f t="shared" si="88"/>
        <v>0</v>
      </c>
    </row>
    <row r="346" spans="3:20" s="167" customFormat="1">
      <c r="C346" s="186" t="str">
        <f t="shared" si="87"/>
        <v xml:space="preserve">Operations </v>
      </c>
      <c r="D346" s="27"/>
      <c r="E346" s="27" t="s">
        <v>27</v>
      </c>
      <c r="H346" s="118">
        <f t="shared" ref="H346:T346" si="89">H218-H90</f>
        <v>0</v>
      </c>
      <c r="I346" s="118">
        <f t="shared" si="89"/>
        <v>0</v>
      </c>
      <c r="J346" s="118">
        <f t="shared" si="89"/>
        <v>0</v>
      </c>
      <c r="K346" s="118">
        <f t="shared" si="89"/>
        <v>0</v>
      </c>
      <c r="L346" s="118">
        <f t="shared" si="89"/>
        <v>0</v>
      </c>
      <c r="M346" s="118">
        <f t="shared" si="89"/>
        <v>0</v>
      </c>
      <c r="N346" s="118">
        <f t="shared" si="89"/>
        <v>0</v>
      </c>
      <c r="O346" s="118">
        <f t="shared" si="89"/>
        <v>0</v>
      </c>
      <c r="P346" s="118">
        <f t="shared" si="89"/>
        <v>0</v>
      </c>
      <c r="Q346" s="118">
        <f t="shared" si="89"/>
        <v>0</v>
      </c>
      <c r="R346" s="118">
        <f t="shared" si="89"/>
        <v>0</v>
      </c>
      <c r="S346" s="118">
        <f t="shared" si="89"/>
        <v>0</v>
      </c>
      <c r="T346" s="118">
        <f t="shared" si="89"/>
        <v>0</v>
      </c>
    </row>
    <row r="347" spans="3:20" s="167" customFormat="1">
      <c r="C347" s="113" t="str">
        <f t="shared" si="87"/>
        <v>Payroll costs</v>
      </c>
      <c r="D347" s="27"/>
      <c r="E347" s="27" t="s">
        <v>27</v>
      </c>
      <c r="H347" s="118">
        <f t="shared" ref="H347:T347" si="90">H219-H91</f>
        <v>0</v>
      </c>
      <c r="I347" s="118">
        <f t="shared" si="90"/>
        <v>0</v>
      </c>
      <c r="J347" s="118">
        <f t="shared" si="90"/>
        <v>0</v>
      </c>
      <c r="K347" s="118">
        <f t="shared" si="90"/>
        <v>0</v>
      </c>
      <c r="L347" s="118">
        <f t="shared" si="90"/>
        <v>0</v>
      </c>
      <c r="M347" s="118">
        <f t="shared" si="90"/>
        <v>0</v>
      </c>
      <c r="N347" s="118">
        <f t="shared" si="90"/>
        <v>0</v>
      </c>
      <c r="O347" s="118">
        <f t="shared" si="90"/>
        <v>0</v>
      </c>
      <c r="P347" s="118">
        <f t="shared" si="90"/>
        <v>0</v>
      </c>
      <c r="Q347" s="118">
        <f t="shared" si="90"/>
        <v>0</v>
      </c>
      <c r="R347" s="118">
        <f t="shared" si="90"/>
        <v>0</v>
      </c>
      <c r="S347" s="118">
        <f t="shared" si="90"/>
        <v>0</v>
      </c>
      <c r="T347" s="118">
        <f t="shared" si="90"/>
        <v>0</v>
      </c>
    </row>
    <row r="348" spans="3:20" s="167" customFormat="1">
      <c r="C348" s="113" t="str">
        <f t="shared" si="87"/>
        <v>Non-payroll costs</v>
      </c>
      <c r="D348" s="27"/>
      <c r="E348" s="27" t="s">
        <v>27</v>
      </c>
      <c r="H348" s="118">
        <f t="shared" ref="H348:T348" si="91">H220-H92</f>
        <v>0</v>
      </c>
      <c r="I348" s="118">
        <f t="shared" si="91"/>
        <v>0</v>
      </c>
      <c r="J348" s="118">
        <f t="shared" si="91"/>
        <v>0</v>
      </c>
      <c r="K348" s="118">
        <f t="shared" si="91"/>
        <v>0</v>
      </c>
      <c r="L348" s="118">
        <f t="shared" si="91"/>
        <v>0</v>
      </c>
      <c r="M348" s="118">
        <f t="shared" si="91"/>
        <v>0</v>
      </c>
      <c r="N348" s="118">
        <f t="shared" si="91"/>
        <v>0</v>
      </c>
      <c r="O348" s="118">
        <f t="shared" si="91"/>
        <v>0</v>
      </c>
      <c r="P348" s="118">
        <f t="shared" si="91"/>
        <v>0</v>
      </c>
      <c r="Q348" s="118">
        <f t="shared" si="91"/>
        <v>0</v>
      </c>
      <c r="R348" s="118">
        <f t="shared" si="91"/>
        <v>0</v>
      </c>
      <c r="S348" s="118">
        <f t="shared" si="91"/>
        <v>0</v>
      </c>
      <c r="T348" s="118">
        <f t="shared" si="91"/>
        <v>0</v>
      </c>
    </row>
    <row r="349" spans="3:20" s="167" customFormat="1">
      <c r="C349" s="113" t="str">
        <f t="shared" si="87"/>
        <v>Recruitment</v>
      </c>
      <c r="D349" s="27"/>
      <c r="E349" s="27" t="s">
        <v>27</v>
      </c>
      <c r="H349" s="118">
        <f t="shared" ref="H349:T349" si="92">H221-H93</f>
        <v>0</v>
      </c>
      <c r="I349" s="118">
        <f t="shared" si="92"/>
        <v>0</v>
      </c>
      <c r="J349" s="118">
        <f t="shared" si="92"/>
        <v>0</v>
      </c>
      <c r="K349" s="118">
        <f t="shared" si="92"/>
        <v>0</v>
      </c>
      <c r="L349" s="118">
        <f t="shared" si="92"/>
        <v>0</v>
      </c>
      <c r="M349" s="118">
        <f t="shared" si="92"/>
        <v>0</v>
      </c>
      <c r="N349" s="118">
        <f t="shared" si="92"/>
        <v>0</v>
      </c>
      <c r="O349" s="118">
        <f t="shared" si="92"/>
        <v>0</v>
      </c>
      <c r="P349" s="118">
        <f t="shared" si="92"/>
        <v>0</v>
      </c>
      <c r="Q349" s="118">
        <f t="shared" si="92"/>
        <v>0</v>
      </c>
      <c r="R349" s="118">
        <f t="shared" si="92"/>
        <v>0</v>
      </c>
      <c r="S349" s="118">
        <f t="shared" si="92"/>
        <v>0</v>
      </c>
      <c r="T349" s="118">
        <f t="shared" si="92"/>
        <v>0</v>
      </c>
    </row>
    <row r="350" spans="3:20" s="167" customFormat="1">
      <c r="C350" s="113" t="str">
        <f t="shared" si="87"/>
        <v>Accommodation</v>
      </c>
      <c r="D350" s="27"/>
      <c r="E350" s="27" t="s">
        <v>27</v>
      </c>
      <c r="H350" s="118">
        <f t="shared" ref="H350:T350" si="93">H222-H94</f>
        <v>0</v>
      </c>
      <c r="I350" s="118">
        <f t="shared" si="93"/>
        <v>0</v>
      </c>
      <c r="J350" s="118">
        <f t="shared" si="93"/>
        <v>0</v>
      </c>
      <c r="K350" s="118">
        <f t="shared" si="93"/>
        <v>0</v>
      </c>
      <c r="L350" s="118">
        <f t="shared" si="93"/>
        <v>0</v>
      </c>
      <c r="M350" s="118">
        <f t="shared" si="93"/>
        <v>0</v>
      </c>
      <c r="N350" s="118">
        <f t="shared" si="93"/>
        <v>0</v>
      </c>
      <c r="O350" s="118">
        <f t="shared" si="93"/>
        <v>0</v>
      </c>
      <c r="P350" s="118">
        <f t="shared" si="93"/>
        <v>0</v>
      </c>
      <c r="Q350" s="118">
        <f t="shared" si="93"/>
        <v>0</v>
      </c>
      <c r="R350" s="118">
        <f t="shared" si="93"/>
        <v>0</v>
      </c>
      <c r="S350" s="118">
        <f t="shared" si="93"/>
        <v>0</v>
      </c>
      <c r="T350" s="118">
        <f t="shared" si="93"/>
        <v>0</v>
      </c>
    </row>
    <row r="351" spans="3:20" s="167" customFormat="1">
      <c r="C351" s="113" t="str">
        <f t="shared" si="87"/>
        <v>External services</v>
      </c>
      <c r="D351" s="27"/>
      <c r="E351" s="27" t="s">
        <v>27</v>
      </c>
      <c r="H351" s="118">
        <f t="shared" ref="H351:T351" si="94">H223-H95</f>
        <v>0</v>
      </c>
      <c r="I351" s="118">
        <f t="shared" si="94"/>
        <v>0</v>
      </c>
      <c r="J351" s="118">
        <f t="shared" si="94"/>
        <v>0</v>
      </c>
      <c r="K351" s="118">
        <f t="shared" si="94"/>
        <v>0</v>
      </c>
      <c r="L351" s="118">
        <f t="shared" si="94"/>
        <v>0</v>
      </c>
      <c r="M351" s="118">
        <f t="shared" si="94"/>
        <v>0</v>
      </c>
      <c r="N351" s="118">
        <f t="shared" si="94"/>
        <v>0</v>
      </c>
      <c r="O351" s="118">
        <f t="shared" si="94"/>
        <v>0</v>
      </c>
      <c r="P351" s="118">
        <f t="shared" si="94"/>
        <v>0</v>
      </c>
      <c r="Q351" s="118">
        <f t="shared" si="94"/>
        <v>0</v>
      </c>
      <c r="R351" s="118">
        <f t="shared" si="94"/>
        <v>0</v>
      </c>
      <c r="S351" s="118">
        <f t="shared" si="94"/>
        <v>0</v>
      </c>
      <c r="T351" s="118">
        <f t="shared" si="94"/>
        <v>0</v>
      </c>
    </row>
    <row r="352" spans="3:20" s="167" customFormat="1">
      <c r="C352" s="113" t="str">
        <f t="shared" si="87"/>
        <v>Internal services</v>
      </c>
      <c r="D352" s="27"/>
      <c r="E352" s="27" t="s">
        <v>27</v>
      </c>
      <c r="H352" s="118">
        <f t="shared" ref="H352:T352" si="95">H224-H96</f>
        <v>0</v>
      </c>
      <c r="I352" s="118">
        <f t="shared" si="95"/>
        <v>0</v>
      </c>
      <c r="J352" s="118">
        <f t="shared" si="95"/>
        <v>0</v>
      </c>
      <c r="K352" s="118">
        <f t="shared" si="95"/>
        <v>0</v>
      </c>
      <c r="L352" s="118">
        <f t="shared" si="95"/>
        <v>0</v>
      </c>
      <c r="M352" s="118">
        <f t="shared" si="95"/>
        <v>0</v>
      </c>
      <c r="N352" s="118">
        <f t="shared" si="95"/>
        <v>0</v>
      </c>
      <c r="O352" s="118">
        <f t="shared" si="95"/>
        <v>0</v>
      </c>
      <c r="P352" s="118">
        <f t="shared" si="95"/>
        <v>0</v>
      </c>
      <c r="Q352" s="118">
        <f t="shared" si="95"/>
        <v>0</v>
      </c>
      <c r="R352" s="118">
        <f t="shared" si="95"/>
        <v>0</v>
      </c>
      <c r="S352" s="118">
        <f t="shared" si="95"/>
        <v>0</v>
      </c>
      <c r="T352" s="118">
        <f t="shared" si="95"/>
        <v>0</v>
      </c>
    </row>
    <row r="353" spans="3:20" s="167" customFormat="1">
      <c r="C353" s="113" t="str">
        <f t="shared" si="87"/>
        <v>Service management</v>
      </c>
      <c r="D353" s="27"/>
      <c r="E353" s="27" t="s">
        <v>27</v>
      </c>
      <c r="H353" s="118">
        <f t="shared" ref="H353:T353" si="96">H225-H97</f>
        <v>0</v>
      </c>
      <c r="I353" s="118">
        <f t="shared" si="96"/>
        <v>0</v>
      </c>
      <c r="J353" s="118">
        <f t="shared" si="96"/>
        <v>0</v>
      </c>
      <c r="K353" s="118">
        <f t="shared" si="96"/>
        <v>0</v>
      </c>
      <c r="L353" s="118">
        <f t="shared" si="96"/>
        <v>0</v>
      </c>
      <c r="M353" s="118">
        <f t="shared" si="96"/>
        <v>0</v>
      </c>
      <c r="N353" s="118">
        <f t="shared" si="96"/>
        <v>0</v>
      </c>
      <c r="O353" s="118">
        <f t="shared" si="96"/>
        <v>0</v>
      </c>
      <c r="P353" s="118">
        <f t="shared" si="96"/>
        <v>0</v>
      </c>
      <c r="Q353" s="118">
        <f t="shared" si="96"/>
        <v>0</v>
      </c>
      <c r="R353" s="118">
        <f t="shared" si="96"/>
        <v>0</v>
      </c>
      <c r="S353" s="118">
        <f t="shared" si="96"/>
        <v>0</v>
      </c>
      <c r="T353" s="118">
        <f t="shared" si="96"/>
        <v>0</v>
      </c>
    </row>
    <row r="354" spans="3:20" s="167" customFormat="1">
      <c r="C354" s="113" t="str">
        <f t="shared" si="87"/>
        <v>Transition</v>
      </c>
      <c r="D354" s="27"/>
      <c r="E354" s="27" t="s">
        <v>27</v>
      </c>
      <c r="H354" s="118">
        <f t="shared" ref="H354:T354" si="97">H226-H98</f>
        <v>0</v>
      </c>
      <c r="I354" s="118">
        <f t="shared" si="97"/>
        <v>0</v>
      </c>
      <c r="J354" s="118">
        <f t="shared" si="97"/>
        <v>0</v>
      </c>
      <c r="K354" s="118">
        <f t="shared" si="97"/>
        <v>0</v>
      </c>
      <c r="L354" s="118">
        <f t="shared" si="97"/>
        <v>0</v>
      </c>
      <c r="M354" s="118">
        <f t="shared" si="97"/>
        <v>0</v>
      </c>
      <c r="N354" s="118">
        <f t="shared" si="97"/>
        <v>0</v>
      </c>
      <c r="O354" s="118">
        <f t="shared" si="97"/>
        <v>0</v>
      </c>
      <c r="P354" s="118">
        <f t="shared" si="97"/>
        <v>0</v>
      </c>
      <c r="Q354" s="118">
        <f t="shared" si="97"/>
        <v>0</v>
      </c>
      <c r="R354" s="118">
        <f t="shared" si="97"/>
        <v>0</v>
      </c>
      <c r="S354" s="118">
        <f t="shared" si="97"/>
        <v>0</v>
      </c>
      <c r="T354" s="118">
        <f t="shared" si="97"/>
        <v>0</v>
      </c>
    </row>
    <row r="355" spans="3:20" s="167" customFormat="1">
      <c r="C355" s="113" t="str">
        <f t="shared" si="87"/>
        <v>Impact assessments</v>
      </c>
      <c r="D355" s="27"/>
      <c r="E355" s="27" t="s">
        <v>27</v>
      </c>
      <c r="H355" s="118">
        <f t="shared" ref="H355:T355" si="98">H227-H99</f>
        <v>0</v>
      </c>
      <c r="I355" s="118">
        <f t="shared" si="98"/>
        <v>0</v>
      </c>
      <c r="J355" s="118">
        <f t="shared" si="98"/>
        <v>0</v>
      </c>
      <c r="K355" s="118">
        <f t="shared" si="98"/>
        <v>0</v>
      </c>
      <c r="L355" s="118">
        <f t="shared" si="98"/>
        <v>0</v>
      </c>
      <c r="M355" s="118">
        <f t="shared" si="98"/>
        <v>0</v>
      </c>
      <c r="N355" s="118">
        <f t="shared" si="98"/>
        <v>0</v>
      </c>
      <c r="O355" s="118">
        <f t="shared" si="98"/>
        <v>0</v>
      </c>
      <c r="P355" s="118">
        <f t="shared" si="98"/>
        <v>0</v>
      </c>
      <c r="Q355" s="118">
        <f t="shared" si="98"/>
        <v>0</v>
      </c>
      <c r="R355" s="118">
        <f t="shared" si="98"/>
        <v>0</v>
      </c>
      <c r="S355" s="118">
        <f t="shared" si="98"/>
        <v>0</v>
      </c>
      <c r="T355" s="118">
        <f t="shared" si="98"/>
        <v>0</v>
      </c>
    </row>
    <row r="356" spans="3:20" s="167" customFormat="1">
      <c r="C356" s="113" t="str">
        <f t="shared" si="87"/>
        <v>Spare - Please specify</v>
      </c>
      <c r="D356" s="27"/>
      <c r="E356" s="27" t="s">
        <v>27</v>
      </c>
      <c r="H356" s="118">
        <f t="shared" ref="H356:T356" si="99">H228-H100</f>
        <v>0</v>
      </c>
      <c r="I356" s="118">
        <f t="shared" si="99"/>
        <v>0</v>
      </c>
      <c r="J356" s="118">
        <f t="shared" si="99"/>
        <v>0</v>
      </c>
      <c r="K356" s="118">
        <f t="shared" si="99"/>
        <v>0</v>
      </c>
      <c r="L356" s="118">
        <f t="shared" si="99"/>
        <v>0</v>
      </c>
      <c r="M356" s="118">
        <f t="shared" si="99"/>
        <v>0</v>
      </c>
      <c r="N356" s="118">
        <f t="shared" si="99"/>
        <v>0</v>
      </c>
      <c r="O356" s="118">
        <f t="shared" si="99"/>
        <v>0</v>
      </c>
      <c r="P356" s="118">
        <f t="shared" si="99"/>
        <v>0</v>
      </c>
      <c r="Q356" s="118">
        <f t="shared" si="99"/>
        <v>0</v>
      </c>
      <c r="R356" s="118">
        <f t="shared" si="99"/>
        <v>0</v>
      </c>
      <c r="S356" s="118">
        <f t="shared" si="99"/>
        <v>0</v>
      </c>
      <c r="T356" s="118">
        <f t="shared" si="99"/>
        <v>0</v>
      </c>
    </row>
    <row r="357" spans="3:20" s="167" customFormat="1">
      <c r="C357" s="113" t="str">
        <f t="shared" si="87"/>
        <v>Spare - Please specify</v>
      </c>
      <c r="D357" s="27"/>
      <c r="E357" s="27" t="s">
        <v>27</v>
      </c>
      <c r="H357" s="118">
        <f t="shared" ref="H357:T357" si="100">H229-H101</f>
        <v>0</v>
      </c>
      <c r="I357" s="118">
        <f t="shared" si="100"/>
        <v>0</v>
      </c>
      <c r="J357" s="118">
        <f t="shared" si="100"/>
        <v>0</v>
      </c>
      <c r="K357" s="118">
        <f t="shared" si="100"/>
        <v>0</v>
      </c>
      <c r="L357" s="118">
        <f t="shared" si="100"/>
        <v>0</v>
      </c>
      <c r="M357" s="118">
        <f t="shared" si="100"/>
        <v>0</v>
      </c>
      <c r="N357" s="118">
        <f t="shared" si="100"/>
        <v>0</v>
      </c>
      <c r="O357" s="118">
        <f t="shared" si="100"/>
        <v>0</v>
      </c>
      <c r="P357" s="118">
        <f t="shared" si="100"/>
        <v>0</v>
      </c>
      <c r="Q357" s="118">
        <f t="shared" si="100"/>
        <v>0</v>
      </c>
      <c r="R357" s="118">
        <f t="shared" si="100"/>
        <v>0</v>
      </c>
      <c r="S357" s="118">
        <f t="shared" si="100"/>
        <v>0</v>
      </c>
      <c r="T357" s="118">
        <f t="shared" si="100"/>
        <v>0</v>
      </c>
    </row>
    <row r="358" spans="3:20" s="167" customFormat="1">
      <c r="C358" s="113" t="str">
        <f t="shared" si="87"/>
        <v>Spare - Please specify</v>
      </c>
      <c r="D358" s="27"/>
      <c r="E358" s="27" t="s">
        <v>27</v>
      </c>
      <c r="H358" s="118">
        <f t="shared" ref="H358:T358" si="101">H230-H102</f>
        <v>0</v>
      </c>
      <c r="I358" s="118">
        <f t="shared" si="101"/>
        <v>0</v>
      </c>
      <c r="J358" s="118">
        <f t="shared" si="101"/>
        <v>0</v>
      </c>
      <c r="K358" s="118">
        <f t="shared" si="101"/>
        <v>0</v>
      </c>
      <c r="L358" s="118">
        <f t="shared" si="101"/>
        <v>0</v>
      </c>
      <c r="M358" s="118">
        <f t="shared" si="101"/>
        <v>0</v>
      </c>
      <c r="N358" s="118">
        <f t="shared" si="101"/>
        <v>0</v>
      </c>
      <c r="O358" s="118">
        <f t="shared" si="101"/>
        <v>0</v>
      </c>
      <c r="P358" s="118">
        <f t="shared" si="101"/>
        <v>0</v>
      </c>
      <c r="Q358" s="118">
        <f t="shared" si="101"/>
        <v>0</v>
      </c>
      <c r="R358" s="118">
        <f t="shared" si="101"/>
        <v>0</v>
      </c>
      <c r="S358" s="118">
        <f t="shared" si="101"/>
        <v>0</v>
      </c>
      <c r="T358" s="118">
        <f t="shared" si="101"/>
        <v>0</v>
      </c>
    </row>
    <row r="359" spans="3:20" s="167" customFormat="1">
      <c r="C359" s="186" t="str">
        <f t="shared" si="87"/>
        <v>Security</v>
      </c>
      <c r="D359" s="27"/>
      <c r="E359" s="27" t="s">
        <v>27</v>
      </c>
      <c r="H359" s="118">
        <f t="shared" ref="H359:T359" si="102">H231-H103</f>
        <v>0</v>
      </c>
      <c r="I359" s="118">
        <f t="shared" si="102"/>
        <v>0</v>
      </c>
      <c r="J359" s="118">
        <f t="shared" si="102"/>
        <v>0</v>
      </c>
      <c r="K359" s="118">
        <f t="shared" si="102"/>
        <v>0</v>
      </c>
      <c r="L359" s="118">
        <f t="shared" si="102"/>
        <v>0</v>
      </c>
      <c r="M359" s="118">
        <f t="shared" si="102"/>
        <v>0</v>
      </c>
      <c r="N359" s="118">
        <f t="shared" si="102"/>
        <v>0</v>
      </c>
      <c r="O359" s="118">
        <f t="shared" si="102"/>
        <v>0</v>
      </c>
      <c r="P359" s="118">
        <f t="shared" si="102"/>
        <v>0</v>
      </c>
      <c r="Q359" s="118">
        <f t="shared" si="102"/>
        <v>0</v>
      </c>
      <c r="R359" s="118">
        <f t="shared" si="102"/>
        <v>0</v>
      </c>
      <c r="S359" s="118">
        <f t="shared" si="102"/>
        <v>0</v>
      </c>
      <c r="T359" s="118">
        <f t="shared" si="102"/>
        <v>0</v>
      </c>
    </row>
    <row r="360" spans="3:20" s="167" customFormat="1">
      <c r="C360" s="113" t="str">
        <f t="shared" si="87"/>
        <v>Payroll costs</v>
      </c>
      <c r="D360" s="27"/>
      <c r="E360" s="27" t="s">
        <v>27</v>
      </c>
      <c r="H360" s="118">
        <f t="shared" ref="H360:T360" si="103">H232-H104</f>
        <v>0</v>
      </c>
      <c r="I360" s="118">
        <f t="shared" si="103"/>
        <v>0</v>
      </c>
      <c r="J360" s="118">
        <f t="shared" si="103"/>
        <v>0</v>
      </c>
      <c r="K360" s="118">
        <f t="shared" si="103"/>
        <v>0</v>
      </c>
      <c r="L360" s="118">
        <f t="shared" si="103"/>
        <v>0</v>
      </c>
      <c r="M360" s="118">
        <f t="shared" si="103"/>
        <v>0</v>
      </c>
      <c r="N360" s="118">
        <f t="shared" si="103"/>
        <v>0</v>
      </c>
      <c r="O360" s="118">
        <f t="shared" si="103"/>
        <v>0</v>
      </c>
      <c r="P360" s="118">
        <f t="shared" si="103"/>
        <v>0</v>
      </c>
      <c r="Q360" s="118">
        <f t="shared" si="103"/>
        <v>0</v>
      </c>
      <c r="R360" s="118">
        <f t="shared" si="103"/>
        <v>0</v>
      </c>
      <c r="S360" s="118">
        <f t="shared" si="103"/>
        <v>0</v>
      </c>
      <c r="T360" s="118">
        <f t="shared" si="103"/>
        <v>0</v>
      </c>
    </row>
    <row r="361" spans="3:20" s="167" customFormat="1">
      <c r="C361" s="113" t="str">
        <f t="shared" si="87"/>
        <v>Non-payroll costs</v>
      </c>
      <c r="D361" s="27"/>
      <c r="E361" s="27" t="s">
        <v>27</v>
      </c>
      <c r="H361" s="118">
        <f t="shared" ref="H361:T361" si="104">H233-H105</f>
        <v>0</v>
      </c>
      <c r="I361" s="118">
        <f t="shared" si="104"/>
        <v>0</v>
      </c>
      <c r="J361" s="118">
        <f t="shared" si="104"/>
        <v>0</v>
      </c>
      <c r="K361" s="118">
        <f t="shared" si="104"/>
        <v>0</v>
      </c>
      <c r="L361" s="118">
        <f t="shared" si="104"/>
        <v>0</v>
      </c>
      <c r="M361" s="118">
        <f t="shared" si="104"/>
        <v>0</v>
      </c>
      <c r="N361" s="118">
        <f t="shared" si="104"/>
        <v>0</v>
      </c>
      <c r="O361" s="118">
        <f t="shared" si="104"/>
        <v>0</v>
      </c>
      <c r="P361" s="118">
        <f t="shared" si="104"/>
        <v>0</v>
      </c>
      <c r="Q361" s="118">
        <f t="shared" si="104"/>
        <v>0</v>
      </c>
      <c r="R361" s="118">
        <f t="shared" si="104"/>
        <v>0</v>
      </c>
      <c r="S361" s="118">
        <f t="shared" si="104"/>
        <v>0</v>
      </c>
      <c r="T361" s="118">
        <f t="shared" si="104"/>
        <v>0</v>
      </c>
    </row>
    <row r="362" spans="3:20" s="167" customFormat="1">
      <c r="C362" s="113" t="str">
        <f t="shared" si="87"/>
        <v>Recruitment</v>
      </c>
      <c r="D362" s="27"/>
      <c r="E362" s="27" t="s">
        <v>27</v>
      </c>
      <c r="H362" s="118">
        <f t="shared" ref="H362:T362" si="105">H234-H106</f>
        <v>0</v>
      </c>
      <c r="I362" s="118">
        <f t="shared" si="105"/>
        <v>0</v>
      </c>
      <c r="J362" s="118">
        <f t="shared" si="105"/>
        <v>0</v>
      </c>
      <c r="K362" s="118">
        <f t="shared" si="105"/>
        <v>0</v>
      </c>
      <c r="L362" s="118">
        <f t="shared" si="105"/>
        <v>0</v>
      </c>
      <c r="M362" s="118">
        <f t="shared" si="105"/>
        <v>0</v>
      </c>
      <c r="N362" s="118">
        <f t="shared" si="105"/>
        <v>0</v>
      </c>
      <c r="O362" s="118">
        <f t="shared" si="105"/>
        <v>0</v>
      </c>
      <c r="P362" s="118">
        <f t="shared" si="105"/>
        <v>0</v>
      </c>
      <c r="Q362" s="118">
        <f t="shared" si="105"/>
        <v>0</v>
      </c>
      <c r="R362" s="118">
        <f t="shared" si="105"/>
        <v>0</v>
      </c>
      <c r="S362" s="118">
        <f t="shared" si="105"/>
        <v>0</v>
      </c>
      <c r="T362" s="118">
        <f t="shared" si="105"/>
        <v>0</v>
      </c>
    </row>
    <row r="363" spans="3:20" s="167" customFormat="1">
      <c r="C363" s="113" t="str">
        <f t="shared" si="87"/>
        <v>Accommodation</v>
      </c>
      <c r="D363" s="27"/>
      <c r="E363" s="27" t="s">
        <v>27</v>
      </c>
      <c r="H363" s="118">
        <f t="shared" ref="H363:T363" si="106">H235-H107</f>
        <v>0</v>
      </c>
      <c r="I363" s="118">
        <f t="shared" si="106"/>
        <v>0</v>
      </c>
      <c r="J363" s="118">
        <f t="shared" si="106"/>
        <v>0</v>
      </c>
      <c r="K363" s="118">
        <f t="shared" si="106"/>
        <v>0</v>
      </c>
      <c r="L363" s="118">
        <f t="shared" si="106"/>
        <v>0</v>
      </c>
      <c r="M363" s="118">
        <f t="shared" si="106"/>
        <v>0</v>
      </c>
      <c r="N363" s="118">
        <f t="shared" si="106"/>
        <v>0</v>
      </c>
      <c r="O363" s="118">
        <f t="shared" si="106"/>
        <v>0</v>
      </c>
      <c r="P363" s="118">
        <f t="shared" si="106"/>
        <v>0</v>
      </c>
      <c r="Q363" s="118">
        <f t="shared" si="106"/>
        <v>0</v>
      </c>
      <c r="R363" s="118">
        <f t="shared" si="106"/>
        <v>0</v>
      </c>
      <c r="S363" s="118">
        <f t="shared" si="106"/>
        <v>0</v>
      </c>
      <c r="T363" s="118">
        <f t="shared" si="106"/>
        <v>0</v>
      </c>
    </row>
    <row r="364" spans="3:20" s="167" customFormat="1">
      <c r="C364" s="113" t="str">
        <f t="shared" si="87"/>
        <v>External services</v>
      </c>
      <c r="D364" s="27"/>
      <c r="E364" s="27" t="s">
        <v>27</v>
      </c>
      <c r="H364" s="118">
        <f t="shared" ref="H364:T364" si="107">H236-H108</f>
        <v>0</v>
      </c>
      <c r="I364" s="118">
        <f t="shared" si="107"/>
        <v>0</v>
      </c>
      <c r="J364" s="118">
        <f t="shared" si="107"/>
        <v>0</v>
      </c>
      <c r="K364" s="118">
        <f t="shared" si="107"/>
        <v>0</v>
      </c>
      <c r="L364" s="118">
        <f t="shared" si="107"/>
        <v>0</v>
      </c>
      <c r="M364" s="118">
        <f t="shared" si="107"/>
        <v>0</v>
      </c>
      <c r="N364" s="118">
        <f t="shared" si="107"/>
        <v>0</v>
      </c>
      <c r="O364" s="118">
        <f t="shared" si="107"/>
        <v>0</v>
      </c>
      <c r="P364" s="118">
        <f t="shared" si="107"/>
        <v>0</v>
      </c>
      <c r="Q364" s="118">
        <f t="shared" si="107"/>
        <v>0</v>
      </c>
      <c r="R364" s="118">
        <f t="shared" si="107"/>
        <v>0</v>
      </c>
      <c r="S364" s="118">
        <f t="shared" si="107"/>
        <v>0</v>
      </c>
      <c r="T364" s="118">
        <f t="shared" si="107"/>
        <v>0</v>
      </c>
    </row>
    <row r="365" spans="3:20" s="167" customFormat="1">
      <c r="C365" s="113" t="str">
        <f t="shared" si="87"/>
        <v>Internal services</v>
      </c>
      <c r="D365" s="27"/>
      <c r="E365" s="27" t="s">
        <v>27</v>
      </c>
      <c r="H365" s="118">
        <f t="shared" ref="H365:T365" si="108">H237-H109</f>
        <v>0</v>
      </c>
      <c r="I365" s="118">
        <f t="shared" si="108"/>
        <v>0</v>
      </c>
      <c r="J365" s="118">
        <f t="shared" si="108"/>
        <v>0</v>
      </c>
      <c r="K365" s="118">
        <f t="shared" si="108"/>
        <v>0</v>
      </c>
      <c r="L365" s="118">
        <f t="shared" si="108"/>
        <v>0</v>
      </c>
      <c r="M365" s="118">
        <f t="shared" si="108"/>
        <v>0</v>
      </c>
      <c r="N365" s="118">
        <f t="shared" si="108"/>
        <v>0</v>
      </c>
      <c r="O365" s="118">
        <f t="shared" si="108"/>
        <v>0</v>
      </c>
      <c r="P365" s="118">
        <f t="shared" si="108"/>
        <v>0</v>
      </c>
      <c r="Q365" s="118">
        <f t="shared" si="108"/>
        <v>0</v>
      </c>
      <c r="R365" s="118">
        <f t="shared" si="108"/>
        <v>0</v>
      </c>
      <c r="S365" s="118">
        <f t="shared" si="108"/>
        <v>0</v>
      </c>
      <c r="T365" s="118">
        <f t="shared" si="108"/>
        <v>0</v>
      </c>
    </row>
    <row r="366" spans="3:20" s="167" customFormat="1">
      <c r="C366" s="113" t="str">
        <f t="shared" si="87"/>
        <v>Service management</v>
      </c>
      <c r="D366" s="27"/>
      <c r="E366" s="27" t="s">
        <v>27</v>
      </c>
      <c r="H366" s="118">
        <f t="shared" ref="H366:T366" si="109">H238-H110</f>
        <v>0</v>
      </c>
      <c r="I366" s="118">
        <f t="shared" si="109"/>
        <v>0</v>
      </c>
      <c r="J366" s="118">
        <f t="shared" si="109"/>
        <v>0</v>
      </c>
      <c r="K366" s="118">
        <f t="shared" si="109"/>
        <v>0</v>
      </c>
      <c r="L366" s="118">
        <f t="shared" si="109"/>
        <v>0</v>
      </c>
      <c r="M366" s="118">
        <f t="shared" si="109"/>
        <v>0</v>
      </c>
      <c r="N366" s="118">
        <f t="shared" si="109"/>
        <v>0</v>
      </c>
      <c r="O366" s="118">
        <f t="shared" si="109"/>
        <v>0</v>
      </c>
      <c r="P366" s="118">
        <f t="shared" si="109"/>
        <v>0</v>
      </c>
      <c r="Q366" s="118">
        <f t="shared" si="109"/>
        <v>0</v>
      </c>
      <c r="R366" s="118">
        <f t="shared" si="109"/>
        <v>0</v>
      </c>
      <c r="S366" s="118">
        <f t="shared" si="109"/>
        <v>0</v>
      </c>
      <c r="T366" s="118">
        <f t="shared" si="109"/>
        <v>0</v>
      </c>
    </row>
    <row r="367" spans="3:20" s="167" customFormat="1">
      <c r="C367" s="113" t="str">
        <f t="shared" si="87"/>
        <v>Transition</v>
      </c>
      <c r="D367" s="27"/>
      <c r="E367" s="27" t="s">
        <v>27</v>
      </c>
      <c r="H367" s="118">
        <f t="shared" ref="H367:T367" si="110">H239-H111</f>
        <v>0</v>
      </c>
      <c r="I367" s="118">
        <f t="shared" si="110"/>
        <v>0</v>
      </c>
      <c r="J367" s="118">
        <f t="shared" si="110"/>
        <v>0</v>
      </c>
      <c r="K367" s="118">
        <f t="shared" si="110"/>
        <v>0</v>
      </c>
      <c r="L367" s="118">
        <f t="shared" si="110"/>
        <v>0</v>
      </c>
      <c r="M367" s="118">
        <f t="shared" si="110"/>
        <v>0</v>
      </c>
      <c r="N367" s="118">
        <f t="shared" si="110"/>
        <v>0</v>
      </c>
      <c r="O367" s="118">
        <f t="shared" si="110"/>
        <v>0</v>
      </c>
      <c r="P367" s="118">
        <f t="shared" si="110"/>
        <v>0</v>
      </c>
      <c r="Q367" s="118">
        <f t="shared" si="110"/>
        <v>0</v>
      </c>
      <c r="R367" s="118">
        <f t="shared" si="110"/>
        <v>0</v>
      </c>
      <c r="S367" s="118">
        <f t="shared" si="110"/>
        <v>0</v>
      </c>
      <c r="T367" s="118">
        <f t="shared" si="110"/>
        <v>0</v>
      </c>
    </row>
    <row r="368" spans="3:20" s="167" customFormat="1">
      <c r="C368" s="113" t="str">
        <f t="shared" si="87"/>
        <v>Impact assessments</v>
      </c>
      <c r="D368" s="27"/>
      <c r="E368" s="27" t="s">
        <v>27</v>
      </c>
      <c r="H368" s="118">
        <f t="shared" ref="H368:T368" si="111">H240-H112</f>
        <v>0</v>
      </c>
      <c r="I368" s="118">
        <f t="shared" si="111"/>
        <v>0</v>
      </c>
      <c r="J368" s="118">
        <f t="shared" si="111"/>
        <v>0</v>
      </c>
      <c r="K368" s="118">
        <f t="shared" si="111"/>
        <v>0</v>
      </c>
      <c r="L368" s="118">
        <f t="shared" si="111"/>
        <v>0</v>
      </c>
      <c r="M368" s="118">
        <f t="shared" si="111"/>
        <v>0</v>
      </c>
      <c r="N368" s="118">
        <f t="shared" si="111"/>
        <v>0</v>
      </c>
      <c r="O368" s="118">
        <f t="shared" si="111"/>
        <v>0</v>
      </c>
      <c r="P368" s="118">
        <f t="shared" si="111"/>
        <v>0</v>
      </c>
      <c r="Q368" s="118">
        <f t="shared" si="111"/>
        <v>0</v>
      </c>
      <c r="R368" s="118">
        <f t="shared" si="111"/>
        <v>0</v>
      </c>
      <c r="S368" s="118">
        <f t="shared" si="111"/>
        <v>0</v>
      </c>
      <c r="T368" s="118">
        <f t="shared" si="111"/>
        <v>0</v>
      </c>
    </row>
    <row r="369" spans="3:20" s="167" customFormat="1">
      <c r="C369" s="113" t="str">
        <f t="shared" si="87"/>
        <v>Spare - Please specify</v>
      </c>
      <c r="D369" s="27"/>
      <c r="E369" s="27" t="s">
        <v>27</v>
      </c>
      <c r="H369" s="118">
        <f t="shared" ref="H369:T369" si="112">H241-H113</f>
        <v>0</v>
      </c>
      <c r="I369" s="118">
        <f t="shared" si="112"/>
        <v>0</v>
      </c>
      <c r="J369" s="118">
        <f t="shared" si="112"/>
        <v>0</v>
      </c>
      <c r="K369" s="118">
        <f t="shared" si="112"/>
        <v>0</v>
      </c>
      <c r="L369" s="118">
        <f t="shared" si="112"/>
        <v>0</v>
      </c>
      <c r="M369" s="118">
        <f t="shared" si="112"/>
        <v>0</v>
      </c>
      <c r="N369" s="118">
        <f t="shared" si="112"/>
        <v>0</v>
      </c>
      <c r="O369" s="118">
        <f t="shared" si="112"/>
        <v>0</v>
      </c>
      <c r="P369" s="118">
        <f t="shared" si="112"/>
        <v>0</v>
      </c>
      <c r="Q369" s="118">
        <f t="shared" si="112"/>
        <v>0</v>
      </c>
      <c r="R369" s="118">
        <f t="shared" si="112"/>
        <v>0</v>
      </c>
      <c r="S369" s="118">
        <f t="shared" si="112"/>
        <v>0</v>
      </c>
      <c r="T369" s="118">
        <f t="shared" si="112"/>
        <v>0</v>
      </c>
    </row>
    <row r="370" spans="3:20" s="167" customFormat="1">
      <c r="C370" s="113" t="str">
        <f t="shared" si="87"/>
        <v>Spare - Please specify</v>
      </c>
      <c r="D370" s="27"/>
      <c r="E370" s="27" t="s">
        <v>27</v>
      </c>
      <c r="H370" s="118">
        <f t="shared" ref="H370:T370" si="113">H242-H114</f>
        <v>0</v>
      </c>
      <c r="I370" s="118">
        <f t="shared" si="113"/>
        <v>0</v>
      </c>
      <c r="J370" s="118">
        <f t="shared" si="113"/>
        <v>0</v>
      </c>
      <c r="K370" s="118">
        <f t="shared" si="113"/>
        <v>0</v>
      </c>
      <c r="L370" s="118">
        <f t="shared" si="113"/>
        <v>0</v>
      </c>
      <c r="M370" s="118">
        <f t="shared" si="113"/>
        <v>0</v>
      </c>
      <c r="N370" s="118">
        <f t="shared" si="113"/>
        <v>0</v>
      </c>
      <c r="O370" s="118">
        <f t="shared" si="113"/>
        <v>0</v>
      </c>
      <c r="P370" s="118">
        <f t="shared" si="113"/>
        <v>0</v>
      </c>
      <c r="Q370" s="118">
        <f t="shared" si="113"/>
        <v>0</v>
      </c>
      <c r="R370" s="118">
        <f t="shared" si="113"/>
        <v>0</v>
      </c>
      <c r="S370" s="118">
        <f t="shared" si="113"/>
        <v>0</v>
      </c>
      <c r="T370" s="118">
        <f t="shared" si="113"/>
        <v>0</v>
      </c>
    </row>
    <row r="371" spans="3:20" s="167" customFormat="1">
      <c r="C371" s="113" t="str">
        <f t="shared" si="87"/>
        <v>Spare - Please specify</v>
      </c>
      <c r="D371" s="27"/>
      <c r="E371" s="27" t="s">
        <v>27</v>
      </c>
      <c r="H371" s="118">
        <f t="shared" ref="H371:T371" si="114">H243-H115</f>
        <v>0</v>
      </c>
      <c r="I371" s="118">
        <f t="shared" si="114"/>
        <v>0</v>
      </c>
      <c r="J371" s="118">
        <f t="shared" si="114"/>
        <v>0</v>
      </c>
      <c r="K371" s="118">
        <f t="shared" si="114"/>
        <v>0</v>
      </c>
      <c r="L371" s="118">
        <f t="shared" si="114"/>
        <v>0</v>
      </c>
      <c r="M371" s="118">
        <f t="shared" si="114"/>
        <v>0</v>
      </c>
      <c r="N371" s="118">
        <f t="shared" si="114"/>
        <v>0</v>
      </c>
      <c r="O371" s="118">
        <f t="shared" si="114"/>
        <v>0</v>
      </c>
      <c r="P371" s="118">
        <f t="shared" si="114"/>
        <v>0</v>
      </c>
      <c r="Q371" s="118">
        <f t="shared" si="114"/>
        <v>0</v>
      </c>
      <c r="R371" s="118">
        <f t="shared" si="114"/>
        <v>0</v>
      </c>
      <c r="S371" s="118">
        <f t="shared" si="114"/>
        <v>0</v>
      </c>
      <c r="T371" s="118">
        <f t="shared" si="114"/>
        <v>0</v>
      </c>
    </row>
    <row r="372" spans="3:20" s="167" customFormat="1">
      <c r="C372" s="186" t="str">
        <f t="shared" si="87"/>
        <v>Programme</v>
      </c>
      <c r="D372" s="27"/>
      <c r="E372" s="27" t="s">
        <v>27</v>
      </c>
      <c r="H372" s="118">
        <f t="shared" ref="H372:T372" si="115">H244-H116</f>
        <v>0</v>
      </c>
      <c r="I372" s="118">
        <f t="shared" si="115"/>
        <v>0</v>
      </c>
      <c r="J372" s="118">
        <f t="shared" si="115"/>
        <v>0</v>
      </c>
      <c r="K372" s="118">
        <f t="shared" si="115"/>
        <v>0</v>
      </c>
      <c r="L372" s="118">
        <f t="shared" si="115"/>
        <v>0</v>
      </c>
      <c r="M372" s="118">
        <f t="shared" si="115"/>
        <v>0</v>
      </c>
      <c r="N372" s="118">
        <f t="shared" si="115"/>
        <v>0</v>
      </c>
      <c r="O372" s="118">
        <f t="shared" si="115"/>
        <v>0</v>
      </c>
      <c r="P372" s="118">
        <f t="shared" si="115"/>
        <v>0</v>
      </c>
      <c r="Q372" s="118">
        <f t="shared" si="115"/>
        <v>0</v>
      </c>
      <c r="R372" s="118">
        <f t="shared" si="115"/>
        <v>0</v>
      </c>
      <c r="S372" s="118">
        <f t="shared" si="115"/>
        <v>0</v>
      </c>
      <c r="T372" s="118">
        <f t="shared" si="115"/>
        <v>0</v>
      </c>
    </row>
    <row r="373" spans="3:20" s="167" customFormat="1">
      <c r="C373" s="113" t="str">
        <f t="shared" si="87"/>
        <v>Payroll costs</v>
      </c>
      <c r="D373" s="27"/>
      <c r="E373" s="27" t="s">
        <v>27</v>
      </c>
      <c r="H373" s="118">
        <f t="shared" ref="H373:T373" si="116">H245-H117</f>
        <v>0</v>
      </c>
      <c r="I373" s="118">
        <f t="shared" si="116"/>
        <v>0</v>
      </c>
      <c r="J373" s="118">
        <f t="shared" si="116"/>
        <v>0</v>
      </c>
      <c r="K373" s="118">
        <f t="shared" si="116"/>
        <v>0</v>
      </c>
      <c r="L373" s="118">
        <f t="shared" si="116"/>
        <v>0</v>
      </c>
      <c r="M373" s="118">
        <f t="shared" si="116"/>
        <v>0</v>
      </c>
      <c r="N373" s="118">
        <f t="shared" si="116"/>
        <v>0</v>
      </c>
      <c r="O373" s="118">
        <f t="shared" si="116"/>
        <v>0</v>
      </c>
      <c r="P373" s="118">
        <f t="shared" si="116"/>
        <v>0</v>
      </c>
      <c r="Q373" s="118">
        <f t="shared" si="116"/>
        <v>0</v>
      </c>
      <c r="R373" s="118">
        <f t="shared" si="116"/>
        <v>0</v>
      </c>
      <c r="S373" s="118">
        <f t="shared" si="116"/>
        <v>0</v>
      </c>
      <c r="T373" s="118">
        <f t="shared" si="116"/>
        <v>0</v>
      </c>
    </row>
    <row r="374" spans="3:20" s="167" customFormat="1">
      <c r="C374" s="113" t="str">
        <f t="shared" si="87"/>
        <v>Non-payroll costs</v>
      </c>
      <c r="D374" s="27"/>
      <c r="E374" s="27" t="s">
        <v>27</v>
      </c>
      <c r="H374" s="118">
        <f t="shared" ref="H374:T374" si="117">H246-H118</f>
        <v>0</v>
      </c>
      <c r="I374" s="118">
        <f t="shared" si="117"/>
        <v>0</v>
      </c>
      <c r="J374" s="118">
        <f t="shared" si="117"/>
        <v>0</v>
      </c>
      <c r="K374" s="118">
        <f t="shared" si="117"/>
        <v>0</v>
      </c>
      <c r="L374" s="118">
        <f t="shared" si="117"/>
        <v>0</v>
      </c>
      <c r="M374" s="118">
        <f t="shared" si="117"/>
        <v>0</v>
      </c>
      <c r="N374" s="118">
        <f t="shared" si="117"/>
        <v>0</v>
      </c>
      <c r="O374" s="118">
        <f t="shared" si="117"/>
        <v>0</v>
      </c>
      <c r="P374" s="118">
        <f t="shared" si="117"/>
        <v>0</v>
      </c>
      <c r="Q374" s="118">
        <f t="shared" si="117"/>
        <v>0</v>
      </c>
      <c r="R374" s="118">
        <f t="shared" si="117"/>
        <v>0</v>
      </c>
      <c r="S374" s="118">
        <f t="shared" si="117"/>
        <v>0</v>
      </c>
      <c r="T374" s="118">
        <f t="shared" si="117"/>
        <v>0</v>
      </c>
    </row>
    <row r="375" spans="3:20" s="167" customFormat="1">
      <c r="C375" s="113" t="str">
        <f t="shared" si="87"/>
        <v>Recruitment</v>
      </c>
      <c r="D375" s="27"/>
      <c r="E375" s="27" t="s">
        <v>27</v>
      </c>
      <c r="H375" s="118">
        <f t="shared" ref="H375:T375" si="118">H247-H119</f>
        <v>0</v>
      </c>
      <c r="I375" s="118">
        <f t="shared" si="118"/>
        <v>0</v>
      </c>
      <c r="J375" s="118">
        <f t="shared" si="118"/>
        <v>0</v>
      </c>
      <c r="K375" s="118">
        <f t="shared" si="118"/>
        <v>0</v>
      </c>
      <c r="L375" s="118">
        <f t="shared" si="118"/>
        <v>0</v>
      </c>
      <c r="M375" s="118">
        <f t="shared" si="118"/>
        <v>0</v>
      </c>
      <c r="N375" s="118">
        <f t="shared" si="118"/>
        <v>0</v>
      </c>
      <c r="O375" s="118">
        <f t="shared" si="118"/>
        <v>0</v>
      </c>
      <c r="P375" s="118">
        <f t="shared" si="118"/>
        <v>0</v>
      </c>
      <c r="Q375" s="118">
        <f t="shared" si="118"/>
        <v>0</v>
      </c>
      <c r="R375" s="118">
        <f t="shared" si="118"/>
        <v>0</v>
      </c>
      <c r="S375" s="118">
        <f t="shared" si="118"/>
        <v>0</v>
      </c>
      <c r="T375" s="118">
        <f t="shared" si="118"/>
        <v>0</v>
      </c>
    </row>
    <row r="376" spans="3:20" s="167" customFormat="1">
      <c r="C376" s="113" t="str">
        <f t="shared" si="87"/>
        <v>Accommodation</v>
      </c>
      <c r="D376" s="27"/>
      <c r="E376" s="27" t="s">
        <v>27</v>
      </c>
      <c r="H376" s="118">
        <f t="shared" ref="H376:T376" si="119">H248-H120</f>
        <v>0</v>
      </c>
      <c r="I376" s="118">
        <f t="shared" si="119"/>
        <v>0</v>
      </c>
      <c r="J376" s="118">
        <f t="shared" si="119"/>
        <v>0</v>
      </c>
      <c r="K376" s="118">
        <f t="shared" si="119"/>
        <v>0</v>
      </c>
      <c r="L376" s="118">
        <f t="shared" si="119"/>
        <v>0</v>
      </c>
      <c r="M376" s="118">
        <f t="shared" si="119"/>
        <v>0</v>
      </c>
      <c r="N376" s="118">
        <f t="shared" si="119"/>
        <v>0</v>
      </c>
      <c r="O376" s="118">
        <f t="shared" si="119"/>
        <v>0</v>
      </c>
      <c r="P376" s="118">
        <f t="shared" si="119"/>
        <v>0</v>
      </c>
      <c r="Q376" s="118">
        <f t="shared" si="119"/>
        <v>0</v>
      </c>
      <c r="R376" s="118">
        <f t="shared" si="119"/>
        <v>0</v>
      </c>
      <c r="S376" s="118">
        <f t="shared" si="119"/>
        <v>0</v>
      </c>
      <c r="T376" s="118">
        <f t="shared" si="119"/>
        <v>0</v>
      </c>
    </row>
    <row r="377" spans="3:20" s="167" customFormat="1">
      <c r="C377" s="113" t="str">
        <f t="shared" ref="C377:C384" si="120">C121</f>
        <v>External services</v>
      </c>
      <c r="D377" s="27"/>
      <c r="E377" s="27" t="s">
        <v>27</v>
      </c>
      <c r="H377" s="118">
        <f t="shared" ref="H377:T377" si="121">H249-H121</f>
        <v>0</v>
      </c>
      <c r="I377" s="118">
        <f t="shared" si="121"/>
        <v>0</v>
      </c>
      <c r="J377" s="118">
        <f t="shared" si="121"/>
        <v>0</v>
      </c>
      <c r="K377" s="118">
        <f t="shared" si="121"/>
        <v>0</v>
      </c>
      <c r="L377" s="118">
        <f t="shared" si="121"/>
        <v>0</v>
      </c>
      <c r="M377" s="118">
        <f t="shared" si="121"/>
        <v>0</v>
      </c>
      <c r="N377" s="118">
        <f t="shared" si="121"/>
        <v>0</v>
      </c>
      <c r="O377" s="118">
        <f t="shared" si="121"/>
        <v>0</v>
      </c>
      <c r="P377" s="118">
        <f t="shared" si="121"/>
        <v>0</v>
      </c>
      <c r="Q377" s="118">
        <f t="shared" si="121"/>
        <v>0</v>
      </c>
      <c r="R377" s="118">
        <f t="shared" si="121"/>
        <v>0</v>
      </c>
      <c r="S377" s="118">
        <f t="shared" si="121"/>
        <v>0</v>
      </c>
      <c r="T377" s="118">
        <f t="shared" si="121"/>
        <v>0</v>
      </c>
    </row>
    <row r="378" spans="3:20" s="167" customFormat="1">
      <c r="C378" s="113" t="str">
        <f t="shared" si="120"/>
        <v>Internal services</v>
      </c>
      <c r="D378" s="27"/>
      <c r="E378" s="27" t="s">
        <v>27</v>
      </c>
      <c r="H378" s="118">
        <f t="shared" ref="H378:T378" si="122">H250-H122</f>
        <v>0</v>
      </c>
      <c r="I378" s="118">
        <f t="shared" si="122"/>
        <v>0</v>
      </c>
      <c r="J378" s="118">
        <f t="shared" si="122"/>
        <v>0</v>
      </c>
      <c r="K378" s="118">
        <f t="shared" si="122"/>
        <v>0</v>
      </c>
      <c r="L378" s="118">
        <f t="shared" si="122"/>
        <v>0</v>
      </c>
      <c r="M378" s="118">
        <f t="shared" si="122"/>
        <v>0</v>
      </c>
      <c r="N378" s="118">
        <f t="shared" si="122"/>
        <v>0</v>
      </c>
      <c r="O378" s="118">
        <f t="shared" si="122"/>
        <v>0</v>
      </c>
      <c r="P378" s="118">
        <f t="shared" si="122"/>
        <v>0</v>
      </c>
      <c r="Q378" s="118">
        <f t="shared" si="122"/>
        <v>0</v>
      </c>
      <c r="R378" s="118">
        <f t="shared" si="122"/>
        <v>0</v>
      </c>
      <c r="S378" s="118">
        <f t="shared" si="122"/>
        <v>0</v>
      </c>
      <c r="T378" s="118">
        <f t="shared" si="122"/>
        <v>0</v>
      </c>
    </row>
    <row r="379" spans="3:20" s="167" customFormat="1">
      <c r="C379" s="113" t="str">
        <f t="shared" si="120"/>
        <v>Service management</v>
      </c>
      <c r="D379" s="27"/>
      <c r="E379" s="27" t="s">
        <v>27</v>
      </c>
      <c r="H379" s="118">
        <f t="shared" ref="H379:T379" si="123">H251-H123</f>
        <v>0</v>
      </c>
      <c r="I379" s="118">
        <f t="shared" si="123"/>
        <v>0</v>
      </c>
      <c r="J379" s="118">
        <f t="shared" si="123"/>
        <v>0</v>
      </c>
      <c r="K379" s="118">
        <f t="shared" si="123"/>
        <v>0</v>
      </c>
      <c r="L379" s="118">
        <f t="shared" si="123"/>
        <v>0</v>
      </c>
      <c r="M379" s="118">
        <f t="shared" si="123"/>
        <v>0</v>
      </c>
      <c r="N379" s="118">
        <f t="shared" si="123"/>
        <v>0</v>
      </c>
      <c r="O379" s="118">
        <f t="shared" si="123"/>
        <v>0</v>
      </c>
      <c r="P379" s="118">
        <f t="shared" si="123"/>
        <v>0</v>
      </c>
      <c r="Q379" s="118">
        <f t="shared" si="123"/>
        <v>0</v>
      </c>
      <c r="R379" s="118">
        <f t="shared" si="123"/>
        <v>0</v>
      </c>
      <c r="S379" s="118">
        <f t="shared" si="123"/>
        <v>0</v>
      </c>
      <c r="T379" s="118">
        <f t="shared" si="123"/>
        <v>0</v>
      </c>
    </row>
    <row r="380" spans="3:20" s="167" customFormat="1">
      <c r="C380" s="113" t="str">
        <f t="shared" si="120"/>
        <v>Transition</v>
      </c>
      <c r="D380" s="27"/>
      <c r="E380" s="27" t="s">
        <v>27</v>
      </c>
      <c r="H380" s="118">
        <f t="shared" ref="H380:T380" si="124">H252-H124</f>
        <v>0</v>
      </c>
      <c r="I380" s="118">
        <f t="shared" si="124"/>
        <v>0</v>
      </c>
      <c r="J380" s="118">
        <f t="shared" si="124"/>
        <v>0</v>
      </c>
      <c r="K380" s="118">
        <f t="shared" si="124"/>
        <v>0</v>
      </c>
      <c r="L380" s="118">
        <f t="shared" si="124"/>
        <v>0</v>
      </c>
      <c r="M380" s="118">
        <f t="shared" si="124"/>
        <v>0</v>
      </c>
      <c r="N380" s="118">
        <f t="shared" si="124"/>
        <v>0</v>
      </c>
      <c r="O380" s="118">
        <f t="shared" si="124"/>
        <v>0</v>
      </c>
      <c r="P380" s="118">
        <f t="shared" si="124"/>
        <v>0</v>
      </c>
      <c r="Q380" s="118">
        <f t="shared" si="124"/>
        <v>0</v>
      </c>
      <c r="R380" s="118">
        <f t="shared" si="124"/>
        <v>0</v>
      </c>
      <c r="S380" s="118">
        <f t="shared" si="124"/>
        <v>0</v>
      </c>
      <c r="T380" s="118">
        <f t="shared" si="124"/>
        <v>0</v>
      </c>
    </row>
    <row r="381" spans="3:20" s="167" customFormat="1">
      <c r="C381" s="113" t="str">
        <f t="shared" si="120"/>
        <v>Impact assessments</v>
      </c>
      <c r="D381" s="27"/>
      <c r="E381" s="27" t="s">
        <v>27</v>
      </c>
      <c r="H381" s="118">
        <f t="shared" ref="H381:T381" si="125">H253-H125</f>
        <v>0</v>
      </c>
      <c r="I381" s="118">
        <f t="shared" si="125"/>
        <v>0</v>
      </c>
      <c r="J381" s="118">
        <f t="shared" si="125"/>
        <v>0</v>
      </c>
      <c r="K381" s="118">
        <f t="shared" si="125"/>
        <v>0</v>
      </c>
      <c r="L381" s="118">
        <f t="shared" si="125"/>
        <v>0</v>
      </c>
      <c r="M381" s="118">
        <f t="shared" si="125"/>
        <v>0</v>
      </c>
      <c r="N381" s="118">
        <f t="shared" si="125"/>
        <v>0</v>
      </c>
      <c r="O381" s="118">
        <f t="shared" si="125"/>
        <v>0</v>
      </c>
      <c r="P381" s="118">
        <f t="shared" si="125"/>
        <v>0</v>
      </c>
      <c r="Q381" s="118">
        <f t="shared" si="125"/>
        <v>0</v>
      </c>
      <c r="R381" s="118">
        <f t="shared" si="125"/>
        <v>0</v>
      </c>
      <c r="S381" s="118">
        <f t="shared" si="125"/>
        <v>0</v>
      </c>
      <c r="T381" s="118">
        <f t="shared" si="125"/>
        <v>0</v>
      </c>
    </row>
    <row r="382" spans="3:20" s="167" customFormat="1">
      <c r="C382" s="113" t="str">
        <f t="shared" si="120"/>
        <v>Spare - Please specify</v>
      </c>
      <c r="D382" s="27"/>
      <c r="E382" s="27" t="s">
        <v>27</v>
      </c>
      <c r="H382" s="118">
        <f t="shared" ref="H382:T382" si="126">H254-H126</f>
        <v>0</v>
      </c>
      <c r="I382" s="118">
        <f t="shared" si="126"/>
        <v>0</v>
      </c>
      <c r="J382" s="118">
        <f t="shared" si="126"/>
        <v>0</v>
      </c>
      <c r="K382" s="118">
        <f t="shared" si="126"/>
        <v>0</v>
      </c>
      <c r="L382" s="118">
        <f t="shared" si="126"/>
        <v>0</v>
      </c>
      <c r="M382" s="118">
        <f t="shared" si="126"/>
        <v>0</v>
      </c>
      <c r="N382" s="118">
        <f t="shared" si="126"/>
        <v>0</v>
      </c>
      <c r="O382" s="118">
        <f t="shared" si="126"/>
        <v>0</v>
      </c>
      <c r="P382" s="118">
        <f t="shared" si="126"/>
        <v>0</v>
      </c>
      <c r="Q382" s="118">
        <f t="shared" si="126"/>
        <v>0</v>
      </c>
      <c r="R382" s="118">
        <f t="shared" si="126"/>
        <v>0</v>
      </c>
      <c r="S382" s="118">
        <f t="shared" si="126"/>
        <v>0</v>
      </c>
      <c r="T382" s="118">
        <f t="shared" si="126"/>
        <v>0</v>
      </c>
    </row>
    <row r="383" spans="3:20" s="167" customFormat="1">
      <c r="C383" s="113" t="str">
        <f t="shared" si="120"/>
        <v>Spare - Please specify</v>
      </c>
      <c r="D383" s="27"/>
      <c r="E383" s="27" t="s">
        <v>27</v>
      </c>
      <c r="H383" s="118">
        <f t="shared" ref="H383:T383" si="127">H255-H127</f>
        <v>0</v>
      </c>
      <c r="I383" s="118">
        <f t="shared" si="127"/>
        <v>0</v>
      </c>
      <c r="J383" s="118">
        <f t="shared" si="127"/>
        <v>0</v>
      </c>
      <c r="K383" s="118">
        <f t="shared" si="127"/>
        <v>0</v>
      </c>
      <c r="L383" s="118">
        <f t="shared" si="127"/>
        <v>0</v>
      </c>
      <c r="M383" s="118">
        <f t="shared" si="127"/>
        <v>0</v>
      </c>
      <c r="N383" s="118">
        <f t="shared" si="127"/>
        <v>0</v>
      </c>
      <c r="O383" s="118">
        <f t="shared" si="127"/>
        <v>0</v>
      </c>
      <c r="P383" s="118">
        <f t="shared" si="127"/>
        <v>0</v>
      </c>
      <c r="Q383" s="118">
        <f t="shared" si="127"/>
        <v>0</v>
      </c>
      <c r="R383" s="118">
        <f t="shared" si="127"/>
        <v>0</v>
      </c>
      <c r="S383" s="118">
        <f t="shared" si="127"/>
        <v>0</v>
      </c>
      <c r="T383" s="118">
        <f t="shared" si="127"/>
        <v>0</v>
      </c>
    </row>
    <row r="384" spans="3:20" s="167" customFormat="1">
      <c r="C384" s="113" t="str">
        <f t="shared" si="120"/>
        <v>Spare - Please specify</v>
      </c>
      <c r="D384" s="27"/>
      <c r="E384" s="27" t="s">
        <v>27</v>
      </c>
      <c r="H384" s="118">
        <f t="shared" ref="H384:T384" si="128">H256-H128</f>
        <v>0</v>
      </c>
      <c r="I384" s="118">
        <f t="shared" si="128"/>
        <v>0</v>
      </c>
      <c r="J384" s="118">
        <f t="shared" si="128"/>
        <v>0</v>
      </c>
      <c r="K384" s="118">
        <f t="shared" si="128"/>
        <v>0</v>
      </c>
      <c r="L384" s="118">
        <f t="shared" si="128"/>
        <v>0</v>
      </c>
      <c r="M384" s="118">
        <f t="shared" si="128"/>
        <v>0</v>
      </c>
      <c r="N384" s="118">
        <f t="shared" si="128"/>
        <v>0</v>
      </c>
      <c r="O384" s="118">
        <f t="shared" si="128"/>
        <v>0</v>
      </c>
      <c r="P384" s="118">
        <f t="shared" si="128"/>
        <v>0</v>
      </c>
      <c r="Q384" s="118">
        <f t="shared" si="128"/>
        <v>0</v>
      </c>
      <c r="R384" s="118">
        <f t="shared" si="128"/>
        <v>0</v>
      </c>
      <c r="S384" s="118">
        <f t="shared" si="128"/>
        <v>0</v>
      </c>
      <c r="T384" s="118">
        <f t="shared" si="128"/>
        <v>0</v>
      </c>
    </row>
    <row r="385" spans="1:256" s="167" customFormat="1">
      <c r="C385" s="32"/>
      <c r="H385" s="117"/>
      <c r="I385" s="117"/>
      <c r="J385" s="117"/>
      <c r="K385" s="117"/>
      <c r="L385" s="117"/>
      <c r="M385" s="117"/>
      <c r="N385" s="117"/>
      <c r="O385" s="117"/>
      <c r="P385" s="117"/>
      <c r="Q385" s="117"/>
      <c r="R385" s="117"/>
      <c r="S385" s="117"/>
      <c r="T385" s="117"/>
    </row>
    <row r="386" spans="1:256" s="167" customFormat="1">
      <c r="C386" s="187" t="str">
        <f>C130</f>
        <v>New scope</v>
      </c>
      <c r="D386" s="27"/>
      <c r="E386" s="27" t="s">
        <v>27</v>
      </c>
      <c r="H386" s="118">
        <f t="shared" ref="H386:T386" si="129">H258-H130</f>
        <v>0</v>
      </c>
      <c r="I386" s="118">
        <f t="shared" si="129"/>
        <v>0</v>
      </c>
      <c r="J386" s="118">
        <f t="shared" si="129"/>
        <v>0</v>
      </c>
      <c r="K386" s="118">
        <f t="shared" si="129"/>
        <v>0</v>
      </c>
      <c r="L386" s="118">
        <f t="shared" si="129"/>
        <v>0</v>
      </c>
      <c r="M386" s="118">
        <f t="shared" si="129"/>
        <v>0</v>
      </c>
      <c r="N386" s="118">
        <f t="shared" si="129"/>
        <v>0</v>
      </c>
      <c r="O386" s="118">
        <f t="shared" si="129"/>
        <v>0</v>
      </c>
      <c r="P386" s="118">
        <f t="shared" si="129"/>
        <v>0</v>
      </c>
      <c r="Q386" s="118">
        <f t="shared" si="129"/>
        <v>0</v>
      </c>
      <c r="R386" s="118">
        <f t="shared" si="129"/>
        <v>0</v>
      </c>
      <c r="S386" s="118">
        <f t="shared" si="129"/>
        <v>0</v>
      </c>
      <c r="T386" s="118">
        <f t="shared" si="129"/>
        <v>0</v>
      </c>
    </row>
    <row r="387" spans="1:256" s="167" customFormat="1">
      <c r="A387" s="27"/>
      <c r="B387" s="27"/>
      <c r="C387" s="100"/>
      <c r="D387" s="27"/>
      <c r="E387" s="27"/>
      <c r="F387" s="27"/>
      <c r="G387" s="27"/>
      <c r="H387" s="141"/>
      <c r="I387" s="141"/>
      <c r="J387" s="141"/>
      <c r="K387" s="141"/>
      <c r="L387" s="141"/>
      <c r="M387" s="141"/>
      <c r="N387" s="141"/>
      <c r="O387" s="141"/>
      <c r="P387" s="141"/>
      <c r="Q387" s="141"/>
      <c r="R387" s="141"/>
      <c r="S387" s="141"/>
      <c r="T387" s="141"/>
      <c r="U387" s="27"/>
      <c r="V387" s="27"/>
      <c r="W387" s="27"/>
      <c r="X387" s="27"/>
      <c r="Y387" s="27"/>
      <c r="Z387" s="27"/>
      <c r="AA387" s="27"/>
      <c r="AB387" s="27"/>
      <c r="AC387" s="27"/>
      <c r="AD387" s="27"/>
      <c r="AE387" s="27"/>
      <c r="AF387" s="27"/>
      <c r="AG387" s="27"/>
      <c r="AH387" s="27"/>
      <c r="AI387" s="27"/>
      <c r="AJ387" s="27"/>
      <c r="AK387" s="27"/>
      <c r="AL387" s="27"/>
      <c r="AM387" s="27"/>
      <c r="AN387" s="27"/>
      <c r="AO387" s="27"/>
      <c r="AP387" s="27"/>
      <c r="AQ387" s="27"/>
      <c r="AR387" s="27"/>
      <c r="AS387" s="27"/>
      <c r="AT387" s="27"/>
      <c r="AU387" s="27"/>
      <c r="AV387" s="27"/>
      <c r="AW387" s="27"/>
      <c r="AX387" s="27"/>
      <c r="AY387" s="27"/>
      <c r="AZ387" s="27"/>
      <c r="BA387" s="27"/>
      <c r="BB387" s="27"/>
      <c r="BC387" s="27"/>
      <c r="BD387" s="27"/>
      <c r="BE387" s="27"/>
      <c r="BF387" s="27"/>
      <c r="BG387" s="27"/>
      <c r="BH387" s="27"/>
      <c r="BI387" s="27"/>
      <c r="BJ387" s="27"/>
      <c r="BK387" s="27"/>
      <c r="BL387" s="27"/>
      <c r="BM387" s="27"/>
      <c r="BN387" s="27"/>
      <c r="BO387" s="27"/>
      <c r="BP387" s="27"/>
      <c r="BQ387" s="27"/>
      <c r="BR387" s="27"/>
      <c r="BS387" s="27"/>
      <c r="BT387" s="27"/>
      <c r="BU387" s="27"/>
      <c r="BV387" s="27"/>
      <c r="BW387" s="27"/>
      <c r="BX387" s="27"/>
      <c r="BY387" s="27"/>
      <c r="BZ387" s="27"/>
      <c r="CA387" s="27"/>
      <c r="CB387" s="27"/>
      <c r="CC387" s="27"/>
      <c r="CD387" s="27"/>
      <c r="CE387" s="27"/>
      <c r="CF387" s="27"/>
      <c r="CG387" s="27"/>
      <c r="CH387" s="27"/>
      <c r="CI387" s="27"/>
      <c r="CJ387" s="27"/>
      <c r="CK387" s="27"/>
      <c r="CL387" s="27"/>
      <c r="CM387" s="27"/>
      <c r="CN387" s="27"/>
      <c r="CO387" s="27"/>
      <c r="CP387" s="27"/>
      <c r="CQ387" s="27"/>
      <c r="CR387" s="27"/>
      <c r="CS387" s="27"/>
      <c r="CT387" s="27"/>
      <c r="CU387" s="27"/>
      <c r="CV387" s="27"/>
      <c r="CW387" s="27"/>
      <c r="CX387" s="27"/>
      <c r="CY387" s="27"/>
      <c r="CZ387" s="27"/>
      <c r="DA387" s="27"/>
      <c r="DB387" s="27"/>
      <c r="DC387" s="27"/>
      <c r="DD387" s="27"/>
      <c r="DE387" s="27"/>
      <c r="DF387" s="27"/>
      <c r="DG387" s="27"/>
      <c r="DH387" s="27"/>
      <c r="DI387" s="27"/>
      <c r="DJ387" s="27"/>
      <c r="DK387" s="27"/>
      <c r="DL387" s="27"/>
      <c r="DM387" s="27"/>
      <c r="DN387" s="27"/>
      <c r="DO387" s="27"/>
      <c r="DP387" s="27"/>
      <c r="DQ387" s="27"/>
      <c r="DR387" s="27"/>
      <c r="DS387" s="27"/>
      <c r="DT387" s="27"/>
      <c r="DU387" s="27"/>
      <c r="DV387" s="27"/>
      <c r="DW387" s="27"/>
      <c r="DX387" s="27"/>
      <c r="DY387" s="27"/>
      <c r="DZ387" s="27"/>
      <c r="EA387" s="27"/>
      <c r="EB387" s="27"/>
      <c r="EC387" s="27"/>
      <c r="ED387" s="27"/>
      <c r="EE387" s="27"/>
      <c r="EF387" s="27"/>
      <c r="EG387" s="27"/>
      <c r="EH387" s="27"/>
      <c r="EI387" s="27"/>
      <c r="EJ387" s="27"/>
      <c r="EK387" s="27"/>
      <c r="EL387" s="27"/>
      <c r="EM387" s="27"/>
      <c r="EN387" s="27"/>
      <c r="EO387" s="27"/>
      <c r="EP387" s="27"/>
      <c r="EQ387" s="27"/>
      <c r="ER387" s="27"/>
      <c r="ES387" s="27"/>
      <c r="ET387" s="27"/>
      <c r="EU387" s="27"/>
      <c r="EV387" s="27"/>
      <c r="EW387" s="27"/>
      <c r="EX387" s="27"/>
      <c r="EY387" s="27"/>
      <c r="EZ387" s="27"/>
      <c r="FA387" s="27"/>
      <c r="FB387" s="27"/>
      <c r="FC387" s="27"/>
      <c r="FD387" s="27"/>
      <c r="FE387" s="27"/>
      <c r="FF387" s="27"/>
      <c r="FG387" s="27"/>
      <c r="FH387" s="27"/>
      <c r="FI387" s="27"/>
      <c r="FJ387" s="27"/>
      <c r="FK387" s="27"/>
      <c r="FL387" s="27"/>
      <c r="FM387" s="27"/>
      <c r="FN387" s="27"/>
      <c r="FO387" s="27"/>
      <c r="FP387" s="27"/>
      <c r="FQ387" s="27"/>
      <c r="FR387" s="27"/>
      <c r="FS387" s="27"/>
      <c r="FT387" s="27"/>
      <c r="FU387" s="27"/>
      <c r="FV387" s="27"/>
      <c r="FW387" s="27"/>
      <c r="FX387" s="27"/>
      <c r="FY387" s="27"/>
      <c r="FZ387" s="27"/>
      <c r="GA387" s="27"/>
      <c r="GB387" s="27"/>
      <c r="GC387" s="27"/>
      <c r="GD387" s="27"/>
      <c r="GE387" s="27"/>
      <c r="GF387" s="27"/>
      <c r="GG387" s="27"/>
      <c r="GH387" s="27"/>
      <c r="GI387" s="27"/>
      <c r="GJ387" s="27"/>
      <c r="GK387" s="27"/>
      <c r="GL387" s="27"/>
      <c r="GM387" s="27"/>
      <c r="GN387" s="27"/>
      <c r="GO387" s="27"/>
      <c r="GP387" s="27"/>
      <c r="GQ387" s="27"/>
      <c r="GR387" s="27"/>
      <c r="GS387" s="27"/>
      <c r="GT387" s="27"/>
      <c r="GU387" s="27"/>
      <c r="GV387" s="27"/>
      <c r="GW387" s="27"/>
      <c r="GX387" s="27"/>
      <c r="GY387" s="27"/>
      <c r="GZ387" s="27"/>
      <c r="HA387" s="27"/>
      <c r="HB387" s="27"/>
      <c r="HC387" s="27"/>
      <c r="HD387" s="27"/>
      <c r="HE387" s="27"/>
      <c r="HF387" s="27"/>
      <c r="HG387" s="27"/>
      <c r="HH387" s="27"/>
      <c r="HI387" s="27"/>
      <c r="HJ387" s="27"/>
      <c r="HK387" s="27"/>
      <c r="HL387" s="27"/>
      <c r="HM387" s="27"/>
      <c r="HN387" s="27"/>
      <c r="HO387" s="27"/>
      <c r="HP387" s="27"/>
      <c r="HQ387" s="27"/>
      <c r="HR387" s="27"/>
      <c r="HS387" s="27"/>
      <c r="HT387" s="27"/>
      <c r="HU387" s="27"/>
      <c r="HV387" s="27"/>
      <c r="HW387" s="27"/>
      <c r="HX387" s="27"/>
      <c r="HY387" s="27"/>
      <c r="HZ387" s="27"/>
      <c r="IA387" s="27"/>
      <c r="IB387" s="27"/>
      <c r="IC387" s="27"/>
      <c r="ID387" s="27"/>
      <c r="IE387" s="27"/>
      <c r="IF387" s="27"/>
      <c r="IG387" s="27"/>
      <c r="IH387" s="27"/>
      <c r="II387" s="27"/>
      <c r="IJ387" s="27"/>
      <c r="IK387" s="27"/>
      <c r="IL387" s="27"/>
      <c r="IM387" s="27"/>
      <c r="IN387" s="27"/>
      <c r="IO387" s="27"/>
      <c r="IP387" s="27"/>
      <c r="IQ387" s="27"/>
      <c r="IR387" s="27"/>
      <c r="IS387" s="27"/>
      <c r="IT387" s="27"/>
      <c r="IU387" s="27"/>
      <c r="IV387" s="27"/>
    </row>
    <row r="388" spans="1:256" s="167" customFormat="1">
      <c r="C388" s="186" t="str">
        <f t="shared" ref="C388:C397" si="130">C132</f>
        <v>Project 1</v>
      </c>
      <c r="D388" s="27"/>
      <c r="E388" s="27" t="s">
        <v>27</v>
      </c>
      <c r="H388" s="118">
        <f>H260-H132</f>
        <v>0</v>
      </c>
      <c r="I388" s="118">
        <f t="shared" ref="I388:T388" si="131">I260-I132</f>
        <v>0</v>
      </c>
      <c r="J388" s="118">
        <f t="shared" si="131"/>
        <v>0</v>
      </c>
      <c r="K388" s="118">
        <f t="shared" si="131"/>
        <v>0</v>
      </c>
      <c r="L388" s="118">
        <f t="shared" si="131"/>
        <v>0</v>
      </c>
      <c r="M388" s="118">
        <f t="shared" si="131"/>
        <v>0</v>
      </c>
      <c r="N388" s="118">
        <f t="shared" si="131"/>
        <v>0</v>
      </c>
      <c r="O388" s="118">
        <f t="shared" si="131"/>
        <v>0</v>
      </c>
      <c r="P388" s="118">
        <f t="shared" si="131"/>
        <v>0</v>
      </c>
      <c r="Q388" s="118">
        <f t="shared" si="131"/>
        <v>0</v>
      </c>
      <c r="R388" s="118">
        <f t="shared" si="131"/>
        <v>0</v>
      </c>
      <c r="S388" s="118">
        <f t="shared" si="131"/>
        <v>0</v>
      </c>
      <c r="T388" s="118">
        <f t="shared" si="131"/>
        <v>0</v>
      </c>
    </row>
    <row r="389" spans="1:256" s="167" customFormat="1">
      <c r="C389" s="186" t="str">
        <f t="shared" si="130"/>
        <v>Project 2</v>
      </c>
      <c r="D389" s="27"/>
      <c r="E389" s="27" t="s">
        <v>27</v>
      </c>
      <c r="H389" s="118">
        <f t="shared" ref="H389:T389" si="132">H261-H133</f>
        <v>0</v>
      </c>
      <c r="I389" s="118">
        <f t="shared" si="132"/>
        <v>0</v>
      </c>
      <c r="J389" s="118">
        <f t="shared" si="132"/>
        <v>0</v>
      </c>
      <c r="K389" s="118">
        <f t="shared" si="132"/>
        <v>0</v>
      </c>
      <c r="L389" s="118">
        <f t="shared" si="132"/>
        <v>0</v>
      </c>
      <c r="M389" s="118">
        <f t="shared" si="132"/>
        <v>0</v>
      </c>
      <c r="N389" s="118">
        <f t="shared" si="132"/>
        <v>0</v>
      </c>
      <c r="O389" s="118">
        <f t="shared" si="132"/>
        <v>0</v>
      </c>
      <c r="P389" s="118">
        <f t="shared" si="132"/>
        <v>0</v>
      </c>
      <c r="Q389" s="118">
        <f t="shared" si="132"/>
        <v>0</v>
      </c>
      <c r="R389" s="118">
        <f t="shared" si="132"/>
        <v>0</v>
      </c>
      <c r="S389" s="118">
        <f t="shared" si="132"/>
        <v>0</v>
      </c>
      <c r="T389" s="118">
        <f t="shared" si="132"/>
        <v>0</v>
      </c>
    </row>
    <row r="390" spans="1:256" s="167" customFormat="1">
      <c r="C390" s="186" t="str">
        <f t="shared" si="130"/>
        <v>Project 3</v>
      </c>
      <c r="D390" s="27"/>
      <c r="E390" s="27" t="s">
        <v>27</v>
      </c>
      <c r="H390" s="118">
        <f t="shared" ref="H390:T390" si="133">H262-H134</f>
        <v>0</v>
      </c>
      <c r="I390" s="118">
        <f t="shared" si="133"/>
        <v>0</v>
      </c>
      <c r="J390" s="118">
        <f t="shared" si="133"/>
        <v>0</v>
      </c>
      <c r="K390" s="118">
        <f t="shared" si="133"/>
        <v>0</v>
      </c>
      <c r="L390" s="118">
        <f t="shared" si="133"/>
        <v>0</v>
      </c>
      <c r="M390" s="118">
        <f t="shared" si="133"/>
        <v>0</v>
      </c>
      <c r="N390" s="118">
        <f t="shared" si="133"/>
        <v>0</v>
      </c>
      <c r="O390" s="118">
        <f t="shared" si="133"/>
        <v>0</v>
      </c>
      <c r="P390" s="118">
        <f t="shared" si="133"/>
        <v>0</v>
      </c>
      <c r="Q390" s="118">
        <f t="shared" si="133"/>
        <v>0</v>
      </c>
      <c r="R390" s="118">
        <f t="shared" si="133"/>
        <v>0</v>
      </c>
      <c r="S390" s="118">
        <f t="shared" si="133"/>
        <v>0</v>
      </c>
      <c r="T390" s="118">
        <f t="shared" si="133"/>
        <v>0</v>
      </c>
    </row>
    <row r="391" spans="1:256" s="167" customFormat="1">
      <c r="C391" s="186" t="str">
        <f t="shared" si="130"/>
        <v>Project 4</v>
      </c>
      <c r="D391" s="27"/>
      <c r="E391" s="27" t="s">
        <v>27</v>
      </c>
      <c r="H391" s="118">
        <f t="shared" ref="H391:T391" si="134">H263-H135</f>
        <v>0</v>
      </c>
      <c r="I391" s="118">
        <f t="shared" si="134"/>
        <v>0</v>
      </c>
      <c r="J391" s="118">
        <f t="shared" si="134"/>
        <v>0</v>
      </c>
      <c r="K391" s="118">
        <f t="shared" si="134"/>
        <v>0</v>
      </c>
      <c r="L391" s="118">
        <f t="shared" si="134"/>
        <v>0</v>
      </c>
      <c r="M391" s="118">
        <f t="shared" si="134"/>
        <v>0</v>
      </c>
      <c r="N391" s="118">
        <f t="shared" si="134"/>
        <v>0</v>
      </c>
      <c r="O391" s="118">
        <f t="shared" si="134"/>
        <v>0</v>
      </c>
      <c r="P391" s="118">
        <f t="shared" si="134"/>
        <v>0</v>
      </c>
      <c r="Q391" s="118">
        <f t="shared" si="134"/>
        <v>0</v>
      </c>
      <c r="R391" s="118">
        <f t="shared" si="134"/>
        <v>0</v>
      </c>
      <c r="S391" s="118">
        <f t="shared" si="134"/>
        <v>0</v>
      </c>
      <c r="T391" s="118">
        <f t="shared" si="134"/>
        <v>0</v>
      </c>
    </row>
    <row r="392" spans="1:256" s="167" customFormat="1">
      <c r="C392" s="186" t="str">
        <f t="shared" si="130"/>
        <v>Project 5</v>
      </c>
      <c r="D392" s="27"/>
      <c r="E392" s="27" t="s">
        <v>27</v>
      </c>
      <c r="H392" s="118">
        <f t="shared" ref="H392:T392" si="135">H264-H136</f>
        <v>0</v>
      </c>
      <c r="I392" s="118">
        <f t="shared" si="135"/>
        <v>0</v>
      </c>
      <c r="J392" s="118">
        <f t="shared" si="135"/>
        <v>0</v>
      </c>
      <c r="K392" s="118">
        <f t="shared" si="135"/>
        <v>0</v>
      </c>
      <c r="L392" s="118">
        <f t="shared" si="135"/>
        <v>0</v>
      </c>
      <c r="M392" s="118">
        <f t="shared" si="135"/>
        <v>0</v>
      </c>
      <c r="N392" s="118">
        <f t="shared" si="135"/>
        <v>0</v>
      </c>
      <c r="O392" s="118">
        <f t="shared" si="135"/>
        <v>0</v>
      </c>
      <c r="P392" s="118">
        <f t="shared" si="135"/>
        <v>0</v>
      </c>
      <c r="Q392" s="118">
        <f t="shared" si="135"/>
        <v>0</v>
      </c>
      <c r="R392" s="118">
        <f t="shared" si="135"/>
        <v>0</v>
      </c>
      <c r="S392" s="118">
        <f t="shared" si="135"/>
        <v>0</v>
      </c>
      <c r="T392" s="118">
        <f t="shared" si="135"/>
        <v>0</v>
      </c>
    </row>
    <row r="393" spans="1:256" s="167" customFormat="1">
      <c r="C393" s="186" t="str">
        <f t="shared" si="130"/>
        <v>Project 6</v>
      </c>
      <c r="D393" s="27"/>
      <c r="E393" s="27" t="s">
        <v>27</v>
      </c>
      <c r="H393" s="118">
        <f t="shared" ref="H393:T393" si="136">H265-H137</f>
        <v>0</v>
      </c>
      <c r="I393" s="118">
        <f t="shared" si="136"/>
        <v>0</v>
      </c>
      <c r="J393" s="118">
        <f t="shared" si="136"/>
        <v>0</v>
      </c>
      <c r="K393" s="118">
        <f t="shared" si="136"/>
        <v>0</v>
      </c>
      <c r="L393" s="118">
        <f t="shared" si="136"/>
        <v>0</v>
      </c>
      <c r="M393" s="118">
        <f t="shared" si="136"/>
        <v>0</v>
      </c>
      <c r="N393" s="118">
        <f t="shared" si="136"/>
        <v>0</v>
      </c>
      <c r="O393" s="118">
        <f t="shared" si="136"/>
        <v>0</v>
      </c>
      <c r="P393" s="118">
        <f t="shared" si="136"/>
        <v>0</v>
      </c>
      <c r="Q393" s="118">
        <f t="shared" si="136"/>
        <v>0</v>
      </c>
      <c r="R393" s="118">
        <f t="shared" si="136"/>
        <v>0</v>
      </c>
      <c r="S393" s="118">
        <f t="shared" si="136"/>
        <v>0</v>
      </c>
      <c r="T393" s="118">
        <f t="shared" si="136"/>
        <v>0</v>
      </c>
    </row>
    <row r="394" spans="1:256" s="167" customFormat="1">
      <c r="C394" s="186" t="str">
        <f t="shared" si="130"/>
        <v>Project 7</v>
      </c>
      <c r="D394" s="27"/>
      <c r="E394" s="27" t="s">
        <v>27</v>
      </c>
      <c r="H394" s="118">
        <f t="shared" ref="H394:T394" si="137">H266-H138</f>
        <v>0</v>
      </c>
      <c r="I394" s="118">
        <f t="shared" si="137"/>
        <v>0</v>
      </c>
      <c r="J394" s="118">
        <f t="shared" si="137"/>
        <v>0</v>
      </c>
      <c r="K394" s="118">
        <f t="shared" si="137"/>
        <v>0</v>
      </c>
      <c r="L394" s="118">
        <f t="shared" si="137"/>
        <v>0</v>
      </c>
      <c r="M394" s="118">
        <f t="shared" si="137"/>
        <v>0</v>
      </c>
      <c r="N394" s="118">
        <f t="shared" si="137"/>
        <v>0</v>
      </c>
      <c r="O394" s="118">
        <f t="shared" si="137"/>
        <v>0</v>
      </c>
      <c r="P394" s="118">
        <f t="shared" si="137"/>
        <v>0</v>
      </c>
      <c r="Q394" s="118">
        <f t="shared" si="137"/>
        <v>0</v>
      </c>
      <c r="R394" s="118">
        <f t="shared" si="137"/>
        <v>0</v>
      </c>
      <c r="S394" s="118">
        <f t="shared" si="137"/>
        <v>0</v>
      </c>
      <c r="T394" s="118">
        <f t="shared" si="137"/>
        <v>0</v>
      </c>
    </row>
    <row r="395" spans="1:256" s="167" customFormat="1">
      <c r="C395" s="186" t="str">
        <f t="shared" si="130"/>
        <v>Project 8</v>
      </c>
      <c r="D395" s="27"/>
      <c r="E395" s="27" t="s">
        <v>27</v>
      </c>
      <c r="H395" s="118">
        <f t="shared" ref="H395:T395" si="138">H267-H139</f>
        <v>0</v>
      </c>
      <c r="I395" s="118">
        <f t="shared" si="138"/>
        <v>0</v>
      </c>
      <c r="J395" s="118">
        <f t="shared" si="138"/>
        <v>0</v>
      </c>
      <c r="K395" s="118">
        <f t="shared" si="138"/>
        <v>0</v>
      </c>
      <c r="L395" s="118">
        <f t="shared" si="138"/>
        <v>0</v>
      </c>
      <c r="M395" s="118">
        <f t="shared" si="138"/>
        <v>0</v>
      </c>
      <c r="N395" s="118">
        <f t="shared" si="138"/>
        <v>0</v>
      </c>
      <c r="O395" s="118">
        <f t="shared" si="138"/>
        <v>0</v>
      </c>
      <c r="P395" s="118">
        <f t="shared" si="138"/>
        <v>0</v>
      </c>
      <c r="Q395" s="118">
        <f t="shared" si="138"/>
        <v>0</v>
      </c>
      <c r="R395" s="118">
        <f t="shared" si="138"/>
        <v>0</v>
      </c>
      <c r="S395" s="118">
        <f t="shared" si="138"/>
        <v>0</v>
      </c>
      <c r="T395" s="118">
        <f t="shared" si="138"/>
        <v>0</v>
      </c>
    </row>
    <row r="396" spans="1:256" s="167" customFormat="1">
      <c r="C396" s="186" t="str">
        <f t="shared" si="130"/>
        <v>Project 9</v>
      </c>
      <c r="D396" s="27"/>
      <c r="E396" s="27" t="s">
        <v>27</v>
      </c>
      <c r="H396" s="118">
        <f t="shared" ref="H396:T396" si="139">H268-H140</f>
        <v>0</v>
      </c>
      <c r="I396" s="118">
        <f t="shared" si="139"/>
        <v>0</v>
      </c>
      <c r="J396" s="118">
        <f t="shared" si="139"/>
        <v>0</v>
      </c>
      <c r="K396" s="118">
        <f t="shared" si="139"/>
        <v>0</v>
      </c>
      <c r="L396" s="118">
        <f t="shared" si="139"/>
        <v>0</v>
      </c>
      <c r="M396" s="118">
        <f t="shared" si="139"/>
        <v>0</v>
      </c>
      <c r="N396" s="118">
        <f t="shared" si="139"/>
        <v>0</v>
      </c>
      <c r="O396" s="118">
        <f t="shared" si="139"/>
        <v>0</v>
      </c>
      <c r="P396" s="118">
        <f t="shared" si="139"/>
        <v>0</v>
      </c>
      <c r="Q396" s="118">
        <f t="shared" si="139"/>
        <v>0</v>
      </c>
      <c r="R396" s="118">
        <f t="shared" si="139"/>
        <v>0</v>
      </c>
      <c r="S396" s="118">
        <f t="shared" si="139"/>
        <v>0</v>
      </c>
      <c r="T396" s="118">
        <f t="shared" si="139"/>
        <v>0</v>
      </c>
    </row>
    <row r="397" spans="1:256" s="167" customFormat="1">
      <c r="C397" s="186" t="str">
        <f t="shared" si="130"/>
        <v>Additional project - Please specify</v>
      </c>
      <c r="D397" s="27"/>
      <c r="E397" s="27" t="s">
        <v>27</v>
      </c>
      <c r="H397" s="118">
        <f t="shared" ref="H397:T397" si="140">H269-H141</f>
        <v>0</v>
      </c>
      <c r="I397" s="118">
        <f t="shared" si="140"/>
        <v>0</v>
      </c>
      <c r="J397" s="118">
        <f t="shared" si="140"/>
        <v>0</v>
      </c>
      <c r="K397" s="118">
        <f t="shared" si="140"/>
        <v>0</v>
      </c>
      <c r="L397" s="118">
        <f t="shared" si="140"/>
        <v>0</v>
      </c>
      <c r="M397" s="118">
        <f t="shared" si="140"/>
        <v>0</v>
      </c>
      <c r="N397" s="118">
        <f t="shared" si="140"/>
        <v>0</v>
      </c>
      <c r="O397" s="118">
        <f t="shared" si="140"/>
        <v>0</v>
      </c>
      <c r="P397" s="118">
        <f t="shared" si="140"/>
        <v>0</v>
      </c>
      <c r="Q397" s="118">
        <f t="shared" si="140"/>
        <v>0</v>
      </c>
      <c r="R397" s="118">
        <f t="shared" si="140"/>
        <v>0</v>
      </c>
      <c r="S397" s="118">
        <f t="shared" si="140"/>
        <v>0</v>
      </c>
      <c r="T397" s="118">
        <f t="shared" si="140"/>
        <v>0</v>
      </c>
    </row>
    <row r="398" spans="1:256" s="167" customFormat="1">
      <c r="C398" s="113"/>
      <c r="D398" s="27"/>
      <c r="E398" s="27"/>
      <c r="F398" s="27"/>
      <c r="G398" s="27"/>
      <c r="H398" s="141"/>
      <c r="I398" s="141"/>
      <c r="J398" s="141"/>
      <c r="K398" s="141"/>
      <c r="L398" s="141"/>
      <c r="M398" s="141"/>
      <c r="N398" s="141"/>
      <c r="O398" s="141"/>
      <c r="P398" s="141"/>
      <c r="Q398" s="141"/>
      <c r="R398" s="141"/>
      <c r="S398" s="141"/>
      <c r="T398" s="141"/>
      <c r="U398" s="152"/>
    </row>
    <row r="399" spans="1:256" s="167" customFormat="1">
      <c r="C399" s="187" t="str">
        <f>C143</f>
        <v>Shared services</v>
      </c>
      <c r="D399" s="66"/>
      <c r="E399" s="27" t="s">
        <v>27</v>
      </c>
      <c r="H399" s="118">
        <f t="shared" ref="H399:T400" si="141">H271-H143</f>
        <v>0</v>
      </c>
      <c r="I399" s="118">
        <f t="shared" si="141"/>
        <v>0</v>
      </c>
      <c r="J399" s="118">
        <f t="shared" si="141"/>
        <v>0</v>
      </c>
      <c r="K399" s="118">
        <f t="shared" si="141"/>
        <v>0</v>
      </c>
      <c r="L399" s="118">
        <f t="shared" si="141"/>
        <v>0</v>
      </c>
      <c r="M399" s="118">
        <f t="shared" si="141"/>
        <v>0</v>
      </c>
      <c r="N399" s="118">
        <f t="shared" si="141"/>
        <v>0</v>
      </c>
      <c r="O399" s="118">
        <f t="shared" si="141"/>
        <v>0</v>
      </c>
      <c r="P399" s="118">
        <f t="shared" si="141"/>
        <v>0</v>
      </c>
      <c r="Q399" s="118">
        <f t="shared" si="141"/>
        <v>0</v>
      </c>
      <c r="R399" s="118">
        <f t="shared" si="141"/>
        <v>0</v>
      </c>
      <c r="S399" s="118">
        <f t="shared" si="141"/>
        <v>0</v>
      </c>
      <c r="T399" s="118">
        <f t="shared" si="141"/>
        <v>0</v>
      </c>
    </row>
    <row r="400" spans="1:256" s="167" customFormat="1">
      <c r="C400" s="49" t="str">
        <f>C144</f>
        <v>Internal costs not incurring charges for Shared services</v>
      </c>
      <c r="D400" s="66"/>
      <c r="E400" s="27" t="s">
        <v>27</v>
      </c>
      <c r="F400" s="201"/>
      <c r="G400" s="201"/>
      <c r="H400" s="118">
        <f t="shared" si="141"/>
        <v>0</v>
      </c>
      <c r="I400" s="118">
        <f t="shared" si="141"/>
        <v>0</v>
      </c>
      <c r="J400" s="118">
        <f t="shared" si="141"/>
        <v>0</v>
      </c>
      <c r="K400" s="118">
        <f t="shared" si="141"/>
        <v>0</v>
      </c>
      <c r="L400" s="118">
        <f t="shared" si="141"/>
        <v>0</v>
      </c>
      <c r="M400" s="118">
        <f t="shared" si="141"/>
        <v>0</v>
      </c>
      <c r="N400" s="118">
        <f t="shared" si="141"/>
        <v>0</v>
      </c>
      <c r="O400" s="118">
        <f t="shared" si="141"/>
        <v>0</v>
      </c>
      <c r="P400" s="118">
        <f t="shared" si="141"/>
        <v>0</v>
      </c>
      <c r="Q400" s="118">
        <f t="shared" si="141"/>
        <v>0</v>
      </c>
      <c r="R400" s="118">
        <f t="shared" si="141"/>
        <v>0</v>
      </c>
      <c r="S400" s="118">
        <f t="shared" si="141"/>
        <v>0</v>
      </c>
      <c r="T400" s="118">
        <f t="shared" si="141"/>
        <v>0</v>
      </c>
    </row>
    <row r="401" spans="3:20" s="94" customFormat="1"/>
    <row r="402" spans="3:20" s="94" customFormat="1" hidden="1">
      <c r="C402" s="27"/>
      <c r="D402" s="27"/>
      <c r="E402" s="27"/>
      <c r="F402" s="27"/>
      <c r="G402" s="27"/>
      <c r="H402" s="27"/>
      <c r="I402" s="27"/>
      <c r="J402" s="27"/>
      <c r="K402" s="27"/>
      <c r="L402" s="27"/>
      <c r="M402" s="27"/>
      <c r="N402" s="27"/>
      <c r="O402" s="27"/>
      <c r="P402" s="27"/>
      <c r="Q402" s="27"/>
      <c r="R402" s="27"/>
      <c r="S402" s="27"/>
      <c r="T402" s="27"/>
    </row>
    <row r="403" spans="3:20" ht="12.75" hidden="1" customHeight="1"/>
    <row r="404" spans="3:20" ht="12.75" hidden="1" customHeight="1"/>
    <row r="405" spans="3:20" ht="12.75" hidden="1" customHeight="1"/>
    <row r="406" spans="3:20" ht="12.75" hidden="1" customHeight="1"/>
    <row r="407" spans="3:20" ht="12.75" hidden="1" customHeight="1"/>
    <row r="408" spans="3:20" ht="12.75" hidden="1" customHeight="1"/>
    <row r="409" spans="3:20" ht="12.75" hidden="1" customHeight="1"/>
    <row r="410" spans="3:20" ht="12.75" hidden="1" customHeight="1"/>
    <row r="411" spans="3:20" ht="12.75" hidden="1" customHeight="1"/>
    <row r="412" spans="3:20" ht="12.75" hidden="1" customHeight="1"/>
    <row r="413" spans="3:20" ht="12.75" hidden="1" customHeight="1"/>
    <row r="414" spans="3:20" ht="12.75" hidden="1" customHeight="1"/>
    <row r="415" spans="3:20" ht="12.75" hidden="1" customHeight="1"/>
    <row r="416" spans="3:20" ht="12.75" hidden="1" customHeight="1"/>
    <row r="417" ht="12.75" hidden="1" customHeight="1"/>
    <row r="418" ht="12.75" hidden="1" customHeight="1"/>
    <row r="419" ht="12.75" hidden="1" customHeight="1"/>
    <row r="420" ht="12.75" hidden="1" customHeight="1"/>
    <row r="421" ht="12.75" hidden="1" customHeight="1"/>
    <row r="422" ht="12.75" hidden="1" customHeight="1"/>
    <row r="423" ht="12.75" hidden="1" customHeight="1"/>
    <row r="424" ht="12.75" hidden="1" customHeight="1"/>
    <row r="425" ht="12.75" hidden="1" customHeight="1"/>
    <row r="426" ht="12.75" hidden="1" customHeight="1"/>
    <row r="427" ht="12.75" hidden="1" customHeight="1"/>
    <row r="428" ht="12.75" hidden="1" customHeight="1"/>
    <row r="429" ht="12.75" hidden="1" customHeight="1"/>
    <row r="430" ht="12.75" hidden="1" customHeight="1"/>
    <row r="431" ht="12.75" hidden="1" customHeight="1"/>
    <row r="432" ht="12.75" hidden="1" customHeight="1"/>
    <row r="433" ht="12.75" hidden="1" customHeight="1"/>
    <row r="434" ht="12.75" hidden="1" customHeight="1"/>
    <row r="435" ht="12.75" hidden="1" customHeight="1"/>
    <row r="436" ht="12.75" hidden="1" customHeight="1"/>
    <row r="437" ht="12.75" hidden="1" customHeight="1"/>
    <row r="438" ht="12.75" hidden="1" customHeight="1"/>
    <row r="439" ht="12.75" hidden="1" customHeight="1"/>
    <row r="440" ht="12.75" hidden="1" customHeight="1"/>
    <row r="441" ht="12.75" hidden="1" customHeight="1"/>
    <row r="442" ht="12.75" hidden="1" customHeight="1"/>
    <row r="443" ht="12.75" hidden="1" customHeight="1"/>
    <row r="444" ht="12.75" hidden="1" customHeight="1"/>
    <row r="445" ht="12.75" hidden="1" customHeight="1"/>
    <row r="446" ht="12.75" hidden="1" customHeight="1"/>
    <row r="447" ht="12.75" hidden="1" customHeight="1"/>
    <row r="448" ht="12.75" hidden="1" customHeight="1"/>
    <row r="449" ht="12.75" hidden="1" customHeight="1"/>
    <row r="450" ht="12.75" hidden="1" customHeight="1"/>
    <row r="451" ht="12.75" hidden="1" customHeight="1"/>
    <row r="452" ht="12.75" hidden="1" customHeight="1"/>
    <row r="453" ht="12.75" hidden="1" customHeight="1"/>
    <row r="454" ht="12.75" hidden="1" customHeight="1"/>
    <row r="455" ht="12.75" hidden="1" customHeight="1"/>
    <row r="456" ht="12.75" hidden="1" customHeight="1"/>
    <row r="457" ht="12.75" hidden="1" customHeight="1"/>
    <row r="458" ht="12.75" hidden="1" customHeight="1"/>
    <row r="459" ht="12.75" hidden="1" customHeight="1"/>
    <row r="460" ht="12.75" hidden="1" customHeight="1"/>
    <row r="461" ht="12.75" hidden="1" customHeight="1"/>
    <row r="462" ht="12.75" hidden="1" customHeight="1"/>
    <row r="463" ht="12.75" hidden="1" customHeight="1"/>
    <row r="464" ht="12.75" hidden="1" customHeight="1"/>
    <row r="465" ht="12.75" hidden="1" customHeight="1"/>
    <row r="466" ht="12.75" hidden="1" customHeight="1"/>
    <row r="467" ht="12.75" hidden="1" customHeight="1"/>
    <row r="468" ht="12.75" hidden="1" customHeight="1"/>
    <row r="469" ht="12.75" hidden="1" customHeight="1"/>
    <row r="470" ht="12.75" hidden="1" customHeight="1"/>
    <row r="471" ht="12.75" hidden="1" customHeight="1"/>
    <row r="472" ht="12.75" hidden="1" customHeight="1"/>
    <row r="473" ht="12.75" hidden="1" customHeight="1"/>
    <row r="474" ht="12.75" hidden="1" customHeight="1"/>
    <row r="475" ht="12.75" hidden="1" customHeight="1"/>
    <row r="476" ht="12.75" hidden="1" customHeight="1"/>
    <row r="477" ht="12.75" hidden="1" customHeight="1"/>
    <row r="478" ht="12.75" hidden="1" customHeight="1"/>
    <row r="479" ht="12.75" hidden="1" customHeight="1"/>
    <row r="480" ht="12.75" hidden="1" customHeight="1"/>
    <row r="481" ht="12.75" hidden="1" customHeight="1"/>
    <row r="482" ht="12.75" hidden="1" customHeight="1"/>
    <row r="483" ht="12.75" hidden="1" customHeight="1"/>
    <row r="484" ht="12.75" hidden="1" customHeight="1"/>
    <row r="485" ht="12.75" hidden="1" customHeight="1"/>
    <row r="486" ht="12.75" hidden="1" customHeight="1"/>
    <row r="487" ht="12.75" hidden="1" customHeight="1"/>
    <row r="488" ht="12.75" hidden="1" customHeight="1"/>
    <row r="489" ht="12.75" hidden="1" customHeight="1"/>
    <row r="490" ht="12.75" hidden="1" customHeight="1"/>
    <row r="491" ht="12.75" hidden="1" customHeight="1"/>
    <row r="492" ht="12.75" hidden="1" customHeight="1"/>
    <row r="493" ht="12.75" hidden="1" customHeight="1"/>
    <row r="494" ht="12.75" hidden="1" customHeight="1"/>
    <row r="495" ht="12.75" hidden="1" customHeight="1"/>
    <row r="496" ht="12.75" hidden="1" customHeight="1"/>
    <row r="497" ht="12.75" hidden="1" customHeight="1"/>
    <row r="498" ht="12.75" hidden="1" customHeight="1"/>
    <row r="499" ht="12.75" hidden="1" customHeight="1"/>
    <row r="500" ht="12.75" hidden="1" customHeight="1"/>
    <row r="501" ht="12.75" hidden="1" customHeight="1"/>
    <row r="502" ht="12.75" hidden="1" customHeight="1"/>
    <row r="503" ht="12.75" hidden="1" customHeight="1"/>
    <row r="504" ht="12.75" hidden="1" customHeight="1"/>
    <row r="505" ht="12.75" hidden="1" customHeight="1"/>
    <row r="506" ht="12.75" hidden="1" customHeight="1"/>
    <row r="507" ht="12.75" hidden="1" customHeight="1"/>
    <row r="508" ht="12.75" hidden="1" customHeight="1"/>
    <row r="509" ht="12.75" hidden="1" customHeight="1"/>
    <row r="510" ht="12.75" hidden="1" customHeight="1"/>
    <row r="511" ht="12.75" hidden="1" customHeight="1"/>
    <row r="512" ht="12.75" hidden="1" customHeight="1"/>
    <row r="513" ht="12.75" hidden="1" customHeight="1"/>
    <row r="514" ht="12.75" hidden="1" customHeight="1"/>
    <row r="515" ht="12.75" hidden="1" customHeight="1"/>
    <row r="516" ht="12.75" hidden="1" customHeight="1"/>
    <row r="517" ht="12.75" hidden="1" customHeight="1"/>
    <row r="518" ht="12.75" hidden="1" customHeight="1"/>
    <row r="519" ht="12.75" hidden="1" customHeight="1"/>
    <row r="520" ht="12.75" hidden="1" customHeight="1"/>
    <row r="521" ht="12.75" hidden="1" customHeight="1"/>
    <row r="522" ht="12.75" hidden="1" customHeight="1"/>
    <row r="523" ht="12.75" hidden="1" customHeight="1"/>
    <row r="524" ht="12.75" hidden="1" customHeight="1"/>
    <row r="525" ht="12.75" hidden="1" customHeight="1"/>
    <row r="526" ht="12.75" hidden="1" customHeight="1"/>
    <row r="527" ht="12.75" hidden="1" customHeight="1"/>
    <row r="528" ht="12.75" hidden="1" customHeight="1"/>
    <row r="529" ht="12.75" hidden="1" customHeight="1"/>
    <row r="530" ht="12.75" hidden="1" customHeight="1"/>
    <row r="531" ht="12.75" hidden="1" customHeight="1"/>
    <row r="532" ht="12.75" hidden="1" customHeight="1"/>
    <row r="533" ht="12.75" hidden="1" customHeight="1"/>
    <row r="534" ht="12.75" hidden="1" customHeight="1"/>
    <row r="535" ht="12.75" hidden="1" customHeight="1"/>
    <row r="536" ht="12.75" hidden="1" customHeight="1"/>
    <row r="537" ht="12.75" hidden="1" customHeight="1"/>
    <row r="538" ht="12.75" hidden="1" customHeight="1"/>
    <row r="539" ht="12.75" hidden="1" customHeight="1"/>
    <row r="540" ht="12.75" hidden="1" customHeight="1"/>
    <row r="541" ht="12.75" hidden="1" customHeight="1"/>
    <row r="542" ht="12.75" hidden="1" customHeight="1"/>
    <row r="543" ht="12.75" hidden="1" customHeight="1"/>
    <row r="544" ht="12.75" hidden="1" customHeight="1"/>
    <row r="545" ht="12.75" hidden="1" customHeight="1"/>
    <row r="546" ht="12.75" hidden="1" customHeight="1"/>
    <row r="547" ht="12.75" hidden="1" customHeight="1"/>
    <row r="548" ht="12.75" hidden="1" customHeight="1"/>
    <row r="549" ht="12.75" hidden="1" customHeight="1"/>
    <row r="550" ht="12.75" hidden="1" customHeight="1"/>
    <row r="551" ht="12.75" hidden="1" customHeight="1"/>
    <row r="552" ht="12.75" hidden="1" customHeight="1"/>
    <row r="553" ht="12.75" hidden="1" customHeight="1"/>
    <row r="554" ht="12.75" hidden="1" customHeight="1"/>
    <row r="555" ht="12.75" hidden="1" customHeight="1"/>
    <row r="556" ht="12.75" hidden="1" customHeight="1"/>
    <row r="557" ht="12.75" hidden="1" customHeight="1"/>
    <row r="558" ht="12.75" hidden="1" customHeight="1"/>
    <row r="559" ht="12.75" hidden="1" customHeight="1"/>
    <row r="560" ht="12.75" hidden="1" customHeight="1"/>
    <row r="561" ht="12.75" hidden="1" customHeight="1"/>
    <row r="562" ht="12.75" hidden="1" customHeight="1"/>
    <row r="563" ht="12.75" hidden="1" customHeight="1"/>
    <row r="564" ht="12.75" hidden="1" customHeight="1"/>
    <row r="565" ht="12.75" hidden="1" customHeight="1"/>
    <row r="566" ht="12.75" hidden="1" customHeight="1"/>
    <row r="567" ht="12.75" hidden="1" customHeight="1"/>
    <row r="568" ht="12.75" hidden="1" customHeight="1"/>
    <row r="569" ht="12.75" hidden="1" customHeight="1"/>
    <row r="570" ht="12.75" hidden="1" customHeight="1"/>
    <row r="571" ht="12.75" hidden="1" customHeight="1"/>
    <row r="572" ht="12.75" hidden="1" customHeight="1"/>
    <row r="573" ht="12.75" hidden="1" customHeight="1"/>
    <row r="574" ht="12.75" hidden="1" customHeight="1"/>
    <row r="575" ht="12.75" hidden="1" customHeight="1"/>
    <row r="576" ht="12.75" hidden="1" customHeight="1"/>
    <row r="577" ht="12.75" hidden="1" customHeight="1"/>
    <row r="578" ht="12.75" hidden="1" customHeight="1"/>
    <row r="579" ht="12.75" hidden="1" customHeight="1"/>
    <row r="580" ht="12.75" hidden="1" customHeight="1"/>
    <row r="581" ht="12.75" hidden="1" customHeight="1"/>
    <row r="582" ht="12.75" hidden="1" customHeight="1"/>
    <row r="583" ht="12.75" hidden="1" customHeight="1"/>
    <row r="584" ht="12.75" hidden="1" customHeight="1"/>
    <row r="585" ht="12.75" hidden="1" customHeight="1"/>
    <row r="586" ht="12.75" hidden="1" customHeight="1"/>
    <row r="587" ht="12.75" hidden="1" customHeight="1"/>
    <row r="588" ht="12.75" hidden="1" customHeight="1"/>
    <row r="589" ht="12.75" hidden="1" customHeight="1"/>
    <row r="590" ht="12.75" hidden="1" customHeight="1"/>
    <row r="591" ht="12.75" hidden="1" customHeight="1"/>
    <row r="592" ht="12.75" hidden="1" customHeight="1"/>
    <row r="593" ht="12.75" hidden="1" customHeight="1"/>
  </sheetData>
  <mergeCells count="1">
    <mergeCell ref="B16:T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sheetPr codeName="Sheet3">
    <tabColor theme="3" tint="0.59999389629810485"/>
    <pageSetUpPr fitToPage="1"/>
  </sheetPr>
  <dimension ref="A1:J23"/>
  <sheetViews>
    <sheetView showGridLines="0" zoomScale="70" zoomScaleNormal="70" workbookViewId="0"/>
  </sheetViews>
  <sheetFormatPr defaultColWidth="0" defaultRowHeight="12.75" zeroHeight="1"/>
  <cols>
    <col min="1" max="1" width="2.375" customWidth="1"/>
    <col min="2" max="2" width="16.75" customWidth="1"/>
    <col min="3" max="4" width="9" customWidth="1"/>
    <col min="5" max="5" width="42.25" customWidth="1"/>
    <col min="6" max="9" width="9" customWidth="1"/>
    <col min="10" max="10" width="2.625" customWidth="1"/>
  </cols>
  <sheetData>
    <row r="1" spans="1:10">
      <c r="A1" s="3"/>
      <c r="B1" s="3"/>
      <c r="C1" s="3"/>
      <c r="D1" s="3"/>
      <c r="E1" s="3"/>
      <c r="F1" s="3"/>
      <c r="G1" s="3"/>
      <c r="H1" s="3"/>
      <c r="I1" s="3"/>
      <c r="J1" s="3"/>
    </row>
    <row r="2" spans="1:10">
      <c r="A2" s="3"/>
      <c r="B2" s="3"/>
      <c r="C2" s="3"/>
      <c r="D2" s="3"/>
      <c r="E2" s="3"/>
      <c r="F2" s="3"/>
      <c r="G2" s="3"/>
      <c r="H2" s="3"/>
      <c r="I2" s="3"/>
      <c r="J2" s="3"/>
    </row>
    <row r="3" spans="1:10" ht="19.5">
      <c r="A3" s="3"/>
      <c r="B3" s="3"/>
      <c r="C3" s="3"/>
      <c r="D3" s="4" t="s">
        <v>0</v>
      </c>
      <c r="E3" s="3"/>
      <c r="F3" s="3"/>
      <c r="G3" s="3"/>
      <c r="H3" s="3"/>
      <c r="I3" s="3"/>
      <c r="J3" s="3"/>
    </row>
    <row r="4" spans="1:10">
      <c r="A4" s="3"/>
      <c r="B4" s="3"/>
      <c r="C4" s="3"/>
      <c r="D4" s="3"/>
      <c r="E4" s="3"/>
      <c r="F4" s="3"/>
      <c r="G4" s="3"/>
      <c r="H4" s="3"/>
      <c r="I4" s="3"/>
      <c r="J4" s="3"/>
    </row>
    <row r="5" spans="1:10" ht="18">
      <c r="A5" s="3"/>
      <c r="B5" s="3"/>
      <c r="C5" s="3"/>
      <c r="D5" s="23" t="s">
        <v>11</v>
      </c>
      <c r="E5" s="3"/>
      <c r="F5" s="3"/>
      <c r="G5" s="3"/>
      <c r="H5" s="3"/>
      <c r="I5" s="3"/>
      <c r="J5" s="3"/>
    </row>
    <row r="6" spans="1:10" ht="16.5" customHeight="1">
      <c r="A6" s="3"/>
      <c r="B6" s="3"/>
      <c r="C6" s="3"/>
      <c r="D6" s="3"/>
      <c r="E6" s="3"/>
      <c r="F6" s="3"/>
      <c r="G6" s="3"/>
      <c r="H6" s="3"/>
      <c r="I6" s="3"/>
      <c r="J6" s="3"/>
    </row>
    <row r="7" spans="1:10"/>
    <row r="8" spans="1:10">
      <c r="B8" s="24" t="s">
        <v>8</v>
      </c>
      <c r="C8" s="222" t="s">
        <v>9</v>
      </c>
      <c r="D8" s="222"/>
      <c r="E8" s="222"/>
      <c r="F8" s="222" t="s">
        <v>10</v>
      </c>
      <c r="G8" s="222"/>
      <c r="H8" s="222"/>
      <c r="I8" s="222"/>
    </row>
    <row r="9" spans="1:10">
      <c r="B9" s="35">
        <v>41794</v>
      </c>
      <c r="C9" s="223" t="s">
        <v>408</v>
      </c>
      <c r="D9" s="224"/>
      <c r="E9" s="224"/>
      <c r="F9" s="224" t="s">
        <v>511</v>
      </c>
      <c r="G9" s="224"/>
      <c r="H9" s="224"/>
      <c r="I9" s="224"/>
    </row>
    <row r="10" spans="1:10">
      <c r="B10" s="35"/>
      <c r="C10" s="224"/>
      <c r="D10" s="224"/>
      <c r="E10" s="224"/>
      <c r="F10" s="224"/>
      <c r="G10" s="224"/>
      <c r="H10" s="224"/>
      <c r="I10" s="224"/>
    </row>
    <row r="11" spans="1:10">
      <c r="B11" s="35"/>
      <c r="C11" s="224"/>
      <c r="D11" s="224"/>
      <c r="E11" s="224"/>
      <c r="F11" s="224"/>
      <c r="G11" s="224"/>
      <c r="H11" s="224"/>
      <c r="I11" s="224"/>
    </row>
    <row r="12" spans="1:10">
      <c r="B12" s="36"/>
      <c r="C12" s="224"/>
      <c r="D12" s="224"/>
      <c r="E12" s="224"/>
      <c r="F12" s="224"/>
      <c r="G12" s="224"/>
      <c r="H12" s="224"/>
      <c r="I12" s="224"/>
    </row>
    <row r="13" spans="1:10">
      <c r="B13" s="36"/>
      <c r="C13" s="224"/>
      <c r="D13" s="224"/>
      <c r="E13" s="224"/>
      <c r="F13" s="224"/>
      <c r="G13" s="224"/>
      <c r="H13" s="224"/>
      <c r="I13" s="224"/>
    </row>
    <row r="14" spans="1:10">
      <c r="B14" s="36"/>
      <c r="C14" s="224"/>
      <c r="D14" s="224"/>
      <c r="E14" s="224"/>
      <c r="F14" s="224"/>
      <c r="G14" s="224"/>
      <c r="H14" s="224"/>
      <c r="I14" s="224"/>
    </row>
    <row r="15" spans="1:10">
      <c r="B15" s="36"/>
      <c r="C15" s="224"/>
      <c r="D15" s="224"/>
      <c r="E15" s="224"/>
      <c r="F15" s="224"/>
      <c r="G15" s="224"/>
      <c r="H15" s="224"/>
      <c r="I15" s="224"/>
    </row>
    <row r="16" spans="1:10">
      <c r="B16" s="36"/>
      <c r="C16" s="224"/>
      <c r="D16" s="224"/>
      <c r="E16" s="224"/>
      <c r="F16" s="224"/>
      <c r="G16" s="224"/>
      <c r="H16" s="224"/>
      <c r="I16" s="224"/>
    </row>
    <row r="17" spans="2:9">
      <c r="B17" s="36"/>
      <c r="C17" s="224"/>
      <c r="D17" s="224"/>
      <c r="E17" s="224"/>
      <c r="F17" s="224"/>
      <c r="G17" s="224"/>
      <c r="H17" s="224"/>
      <c r="I17" s="224"/>
    </row>
    <row r="18" spans="2:9">
      <c r="B18" s="36"/>
      <c r="C18" s="224"/>
      <c r="D18" s="224"/>
      <c r="E18" s="224"/>
      <c r="F18" s="224"/>
      <c r="G18" s="224"/>
      <c r="H18" s="224"/>
      <c r="I18" s="224"/>
    </row>
    <row r="19" spans="2:9">
      <c r="B19" s="36"/>
      <c r="C19" s="224"/>
      <c r="D19" s="224"/>
      <c r="E19" s="224"/>
      <c r="F19" s="224"/>
      <c r="G19" s="224"/>
      <c r="H19" s="224"/>
      <c r="I19" s="224"/>
    </row>
    <row r="20" spans="2:9">
      <c r="B20" s="36"/>
      <c r="C20" s="224"/>
      <c r="D20" s="224"/>
      <c r="E20" s="224"/>
      <c r="F20" s="224"/>
      <c r="G20" s="224"/>
      <c r="H20" s="224"/>
      <c r="I20" s="224"/>
    </row>
    <row r="21" spans="2:9">
      <c r="B21" s="36"/>
      <c r="C21" s="224"/>
      <c r="D21" s="224"/>
      <c r="E21" s="224"/>
      <c r="F21" s="224"/>
      <c r="G21" s="224"/>
      <c r="H21" s="224"/>
      <c r="I21" s="224"/>
    </row>
    <row r="22" spans="2:9"/>
    <row r="23" spans="2:9"/>
  </sheetData>
  <mergeCells count="28">
    <mergeCell ref="C20:E20"/>
    <mergeCell ref="F20:I20"/>
    <mergeCell ref="C21:E21"/>
    <mergeCell ref="F21:I21"/>
    <mergeCell ref="C17:E17"/>
    <mergeCell ref="F17:I17"/>
    <mergeCell ref="C18:E18"/>
    <mergeCell ref="F18:I18"/>
    <mergeCell ref="C19:E19"/>
    <mergeCell ref="F19:I19"/>
    <mergeCell ref="C14:E14"/>
    <mergeCell ref="F14:I14"/>
    <mergeCell ref="C15:E15"/>
    <mergeCell ref="F15:I15"/>
    <mergeCell ref="C16:E16"/>
    <mergeCell ref="F16:I16"/>
    <mergeCell ref="C11:E11"/>
    <mergeCell ref="F11:I11"/>
    <mergeCell ref="C12:E12"/>
    <mergeCell ref="F12:I12"/>
    <mergeCell ref="C13:E13"/>
    <mergeCell ref="F13:I13"/>
    <mergeCell ref="C8:E8"/>
    <mergeCell ref="F8:I8"/>
    <mergeCell ref="C9:E9"/>
    <mergeCell ref="F9:I9"/>
    <mergeCell ref="C10:E10"/>
    <mergeCell ref="F10:I10"/>
  </mergeCells>
  <pageMargins left="0.7" right="0.7" top="0.75" bottom="0.75" header="0.3" footer="0.3"/>
  <pageSetup paperSize="9" scale="65" orientation="portrait" r:id="rId1"/>
  <drawing r:id="rId2"/>
</worksheet>
</file>

<file path=xl/worksheets/sheet4.xml><?xml version="1.0" encoding="utf-8"?>
<worksheet xmlns="http://schemas.openxmlformats.org/spreadsheetml/2006/main" xmlns:r="http://schemas.openxmlformats.org/officeDocument/2006/relationships">
  <sheetPr codeName="Sheet4">
    <tabColor theme="3" tint="0.59999389629810485"/>
    <pageSetUpPr fitToPage="1"/>
  </sheetPr>
  <dimension ref="A1:K23"/>
  <sheetViews>
    <sheetView showGridLines="0" zoomScale="70" zoomScaleNormal="70" workbookViewId="0"/>
  </sheetViews>
  <sheetFormatPr defaultColWidth="0" defaultRowHeight="12.75" customHeight="1" zeroHeight="1"/>
  <cols>
    <col min="1" max="1" width="2.375" customWidth="1"/>
    <col min="2" max="2" width="3.375" customWidth="1"/>
    <col min="3" max="3" width="16.125" customWidth="1"/>
    <col min="4" max="4" width="2.625" customWidth="1"/>
    <col min="5" max="5" width="31.625" customWidth="1"/>
    <col min="6" max="6" width="32.375" customWidth="1"/>
    <col min="7" max="9" width="9" customWidth="1"/>
    <col min="10" max="10" width="9" style="31" customWidth="1"/>
    <col min="11" max="11" width="2.5" customWidth="1"/>
  </cols>
  <sheetData>
    <row r="1" spans="1:11">
      <c r="A1" s="3"/>
      <c r="B1" s="3"/>
      <c r="C1" s="3"/>
      <c r="D1" s="3"/>
      <c r="E1" s="3"/>
      <c r="F1" s="3"/>
      <c r="G1" s="3"/>
      <c r="H1" s="3"/>
      <c r="I1" s="3"/>
      <c r="J1" s="3"/>
      <c r="K1" s="3"/>
    </row>
    <row r="2" spans="1:11">
      <c r="A2" s="3"/>
      <c r="B2" s="3"/>
      <c r="C2" s="3"/>
      <c r="D2" s="3"/>
      <c r="E2" s="3"/>
      <c r="F2" s="3"/>
      <c r="G2" s="3"/>
      <c r="H2" s="3"/>
      <c r="I2" s="3"/>
      <c r="J2" s="3"/>
      <c r="K2" s="3"/>
    </row>
    <row r="3" spans="1:11" ht="19.5">
      <c r="A3" s="3"/>
      <c r="B3" s="3"/>
      <c r="C3" s="3"/>
      <c r="D3" s="4" t="s">
        <v>0</v>
      </c>
      <c r="E3" s="3"/>
      <c r="F3" s="3"/>
      <c r="G3" s="3"/>
      <c r="H3" s="3"/>
      <c r="I3" s="3"/>
      <c r="J3" s="3"/>
      <c r="K3" s="3"/>
    </row>
    <row r="4" spans="1:11">
      <c r="A4" s="3"/>
      <c r="B4" s="3"/>
      <c r="C4" s="3"/>
      <c r="D4" s="3"/>
      <c r="E4" s="3"/>
      <c r="F4" s="3"/>
      <c r="G4" s="3"/>
      <c r="H4" s="3"/>
      <c r="I4" s="3"/>
      <c r="J4" s="3"/>
      <c r="K4" s="3"/>
    </row>
    <row r="5" spans="1:11" ht="18">
      <c r="A5" s="3"/>
      <c r="B5" s="3"/>
      <c r="C5" s="3"/>
      <c r="D5" s="23" t="s">
        <v>12</v>
      </c>
      <c r="E5" s="3"/>
      <c r="F5" s="3"/>
      <c r="G5" s="3"/>
      <c r="H5" s="3"/>
      <c r="I5" s="3"/>
      <c r="J5" s="3"/>
      <c r="K5" s="3"/>
    </row>
    <row r="6" spans="1:11" ht="18.75" customHeight="1">
      <c r="A6" s="3"/>
      <c r="B6" s="3"/>
      <c r="C6" s="3"/>
      <c r="D6" s="3"/>
      <c r="E6" s="3"/>
      <c r="F6" s="3"/>
      <c r="G6" s="3"/>
      <c r="H6" s="3"/>
      <c r="I6" s="3"/>
      <c r="J6" s="3"/>
      <c r="K6" s="3"/>
    </row>
    <row r="7" spans="1:11"/>
    <row r="8" spans="1:11">
      <c r="C8" t="s">
        <v>13</v>
      </c>
      <c r="F8" s="176"/>
    </row>
    <row r="9" spans="1:11">
      <c r="C9" t="s">
        <v>14</v>
      </c>
      <c r="F9" s="176"/>
    </row>
    <row r="10" spans="1:11">
      <c r="C10" t="s">
        <v>15</v>
      </c>
      <c r="F10" s="177" t="s">
        <v>19</v>
      </c>
    </row>
    <row r="11" spans="1:11">
      <c r="C11" t="s">
        <v>266</v>
      </c>
      <c r="F11" s="176">
        <v>2014</v>
      </c>
      <c r="G11" s="39" t="s">
        <v>444</v>
      </c>
    </row>
    <row r="12" spans="1:11">
      <c r="C12" t="s">
        <v>16</v>
      </c>
      <c r="F12" s="176"/>
    </row>
    <row r="13" spans="1:11">
      <c r="C13" t="s">
        <v>17</v>
      </c>
      <c r="F13" s="177"/>
    </row>
    <row r="14" spans="1:11">
      <c r="C14" t="s">
        <v>18</v>
      </c>
      <c r="F14" s="177"/>
    </row>
    <row r="15" spans="1:11"/>
    <row r="16" spans="1:11"/>
    <row r="17" hidden="1"/>
    <row r="18" hidden="1"/>
    <row r="19" hidden="1"/>
    <row r="20" hidden="1"/>
    <row r="21" hidden="1"/>
    <row r="22" hidden="1"/>
    <row r="23" ht="12.75" hidden="1" customHeight="1"/>
  </sheetData>
  <pageMargins left="0.7" right="0.7" top="0.75" bottom="0.75" header="0.3" footer="0.3"/>
  <pageSetup paperSize="9" scale="61" orientation="portrait" r:id="rId1"/>
  <drawing r:id="rId2"/>
</worksheet>
</file>

<file path=xl/worksheets/sheet5.xml><?xml version="1.0" encoding="utf-8"?>
<worksheet xmlns="http://schemas.openxmlformats.org/spreadsheetml/2006/main" xmlns:r="http://schemas.openxmlformats.org/officeDocument/2006/relationships">
  <sheetPr codeName="Sheet5">
    <tabColor theme="7" tint="0.59999389629810485"/>
    <pageSetUpPr fitToPage="1"/>
  </sheetPr>
  <dimension ref="A1:AD28"/>
  <sheetViews>
    <sheetView showGridLines="0" zoomScale="70" zoomScaleNormal="70" workbookViewId="0"/>
  </sheetViews>
  <sheetFormatPr defaultColWidth="0" defaultRowHeight="12.75" zeroHeight="1"/>
  <cols>
    <col min="1" max="1" width="2.375" customWidth="1"/>
    <col min="2" max="2" width="2.75" customWidth="1"/>
    <col min="3" max="3" width="32.625" customWidth="1"/>
    <col min="4" max="4" width="10.625" customWidth="1"/>
    <col min="5" max="5" width="12.75" customWidth="1"/>
    <col min="6" max="6" width="2.375" customWidth="1"/>
    <col min="7" max="7" width="2.875" customWidth="1"/>
    <col min="8" max="21" width="9" customWidth="1"/>
  </cols>
  <sheetData>
    <row r="1" spans="1:30">
      <c r="A1" s="3"/>
      <c r="B1" s="3"/>
      <c r="C1" s="3"/>
      <c r="D1" s="3"/>
      <c r="E1" s="3"/>
      <c r="F1" s="3"/>
      <c r="G1" s="3"/>
      <c r="H1" s="3"/>
      <c r="I1" s="3"/>
      <c r="J1" s="3"/>
      <c r="K1" s="3"/>
      <c r="L1" s="3"/>
      <c r="M1" s="3"/>
      <c r="N1" s="3"/>
      <c r="O1" s="3"/>
      <c r="P1" s="3"/>
      <c r="Q1" s="3"/>
      <c r="R1" s="3"/>
      <c r="S1" s="3"/>
      <c r="T1" s="3"/>
      <c r="U1" s="3"/>
      <c r="V1" s="32"/>
      <c r="W1" s="32"/>
      <c r="X1" s="32"/>
      <c r="Y1" s="32"/>
      <c r="Z1" s="32"/>
      <c r="AA1" s="32"/>
      <c r="AB1" s="32"/>
      <c r="AC1" s="32"/>
      <c r="AD1" s="32"/>
    </row>
    <row r="2" spans="1:30">
      <c r="A2" s="3"/>
      <c r="B2" s="3"/>
      <c r="C2" s="3"/>
      <c r="D2" s="3"/>
      <c r="E2" s="3"/>
      <c r="F2" s="3"/>
      <c r="G2" s="3"/>
      <c r="H2" s="3"/>
      <c r="I2" s="3"/>
      <c r="J2" s="3"/>
      <c r="K2" s="3"/>
      <c r="L2" s="3"/>
      <c r="M2" s="3"/>
      <c r="N2" s="3"/>
      <c r="O2" s="3"/>
      <c r="P2" s="3"/>
      <c r="Q2" s="3"/>
      <c r="R2" s="3"/>
      <c r="S2" s="3"/>
      <c r="T2" s="3"/>
      <c r="U2" s="3"/>
      <c r="V2" s="32"/>
      <c r="W2" s="32"/>
      <c r="X2" s="32"/>
      <c r="Y2" s="32"/>
      <c r="Z2" s="32"/>
      <c r="AA2" s="32"/>
      <c r="AB2" s="32"/>
      <c r="AC2" s="32"/>
      <c r="AD2" s="32"/>
    </row>
    <row r="3" spans="1:30" ht="19.5">
      <c r="A3" s="3"/>
      <c r="B3" s="3"/>
      <c r="C3" s="3"/>
      <c r="D3" s="4" t="s">
        <v>0</v>
      </c>
      <c r="E3" s="3"/>
      <c r="F3" s="3"/>
      <c r="G3" s="3"/>
      <c r="H3" s="3"/>
      <c r="I3" s="3"/>
      <c r="J3" s="3"/>
      <c r="K3" s="3"/>
      <c r="L3" s="3"/>
      <c r="M3" s="3"/>
      <c r="N3" s="3"/>
      <c r="O3" s="3"/>
      <c r="P3" s="3"/>
      <c r="Q3" s="3"/>
      <c r="R3" s="3"/>
      <c r="S3" s="3"/>
      <c r="T3" s="3"/>
      <c r="U3" s="3"/>
      <c r="V3" s="32"/>
      <c r="W3" s="32"/>
      <c r="X3" s="32"/>
      <c r="Y3" s="32"/>
      <c r="Z3" s="32"/>
      <c r="AA3" s="32"/>
      <c r="AB3" s="32"/>
      <c r="AC3" s="32"/>
      <c r="AD3" s="32"/>
    </row>
    <row r="4" spans="1:30">
      <c r="A4" s="3"/>
      <c r="B4" s="3"/>
      <c r="C4" s="3"/>
      <c r="D4" s="3"/>
      <c r="E4" s="3"/>
      <c r="F4" s="3"/>
      <c r="G4" s="3"/>
      <c r="H4" s="3"/>
      <c r="I4" s="3"/>
      <c r="J4" s="3"/>
      <c r="K4" s="3"/>
      <c r="L4" s="3"/>
      <c r="M4" s="3"/>
      <c r="N4" s="3"/>
      <c r="O4" s="3"/>
      <c r="P4" s="3"/>
      <c r="Q4" s="3"/>
      <c r="R4" s="3"/>
      <c r="S4" s="3"/>
      <c r="T4" s="3"/>
      <c r="U4" s="3"/>
      <c r="V4" s="32"/>
      <c r="W4" s="32"/>
      <c r="X4" s="32"/>
      <c r="Y4" s="32"/>
      <c r="Z4" s="32"/>
      <c r="AA4" s="32"/>
      <c r="AB4" s="32"/>
      <c r="AC4" s="32"/>
      <c r="AD4" s="32"/>
    </row>
    <row r="5" spans="1:30" ht="18">
      <c r="A5" s="3"/>
      <c r="B5" s="3"/>
      <c r="C5" s="3"/>
      <c r="D5" s="73" t="s">
        <v>339</v>
      </c>
      <c r="E5" s="3"/>
      <c r="F5" s="3"/>
      <c r="G5" s="3"/>
      <c r="H5" s="3"/>
      <c r="I5" s="3"/>
      <c r="J5" s="3"/>
      <c r="K5" s="3"/>
      <c r="L5" s="3"/>
      <c r="M5" s="3"/>
      <c r="N5" s="3"/>
      <c r="O5" s="3"/>
      <c r="P5" s="3"/>
      <c r="Q5" s="3"/>
      <c r="R5" s="3"/>
      <c r="S5" s="3"/>
      <c r="T5" s="3"/>
      <c r="U5" s="3"/>
      <c r="V5" s="32"/>
      <c r="W5" s="32"/>
      <c r="X5" s="32"/>
      <c r="Y5" s="32"/>
      <c r="Z5" s="32"/>
      <c r="AA5" s="32"/>
      <c r="AB5" s="32"/>
      <c r="AC5" s="32"/>
      <c r="AD5" s="32"/>
    </row>
    <row r="6" spans="1:30">
      <c r="A6" s="3"/>
      <c r="B6" s="3"/>
      <c r="C6" s="3"/>
      <c r="D6" s="3"/>
      <c r="E6" s="3"/>
      <c r="F6" s="3"/>
      <c r="G6" s="3"/>
      <c r="H6" s="3"/>
      <c r="I6" s="3"/>
      <c r="J6" s="3"/>
      <c r="K6" s="3"/>
      <c r="L6" s="3"/>
      <c r="M6" s="3"/>
      <c r="N6" s="3"/>
      <c r="O6" s="3"/>
      <c r="P6" s="3"/>
      <c r="Q6" s="3"/>
      <c r="R6" s="3"/>
      <c r="S6" s="3"/>
      <c r="T6" s="3"/>
      <c r="U6" s="3"/>
      <c r="V6" s="32"/>
      <c r="W6" s="32"/>
      <c r="X6" s="32"/>
      <c r="Y6" s="32"/>
      <c r="Z6" s="32"/>
      <c r="AA6" s="32"/>
      <c r="AB6" s="32"/>
      <c r="AC6" s="32"/>
      <c r="AD6" s="32"/>
    </row>
    <row r="7" spans="1:30"/>
    <row r="8" spans="1:30" s="94" customFormat="1">
      <c r="B8" s="25" t="s">
        <v>367</v>
      </c>
    </row>
    <row r="9" spans="1:30" s="94" customFormat="1">
      <c r="B9" s="25"/>
    </row>
    <row r="10" spans="1:30" s="57" customFormat="1">
      <c r="C10" s="57" t="s">
        <v>226</v>
      </c>
      <c r="E10" s="27"/>
      <c r="H10" s="174">
        <v>1</v>
      </c>
      <c r="I10" s="81">
        <f>H10+1</f>
        <v>2</v>
      </c>
      <c r="J10" s="81">
        <f t="shared" ref="J10:T10" si="0">I10+1</f>
        <v>3</v>
      </c>
      <c r="K10" s="81">
        <f t="shared" si="0"/>
        <v>4</v>
      </c>
      <c r="L10" s="81">
        <f t="shared" si="0"/>
        <v>5</v>
      </c>
      <c r="M10" s="81">
        <f t="shared" si="0"/>
        <v>6</v>
      </c>
      <c r="N10" s="81">
        <f t="shared" si="0"/>
        <v>7</v>
      </c>
      <c r="O10" s="81">
        <f t="shared" si="0"/>
        <v>8</v>
      </c>
      <c r="P10" s="81">
        <f t="shared" si="0"/>
        <v>9</v>
      </c>
      <c r="Q10" s="81">
        <f t="shared" si="0"/>
        <v>10</v>
      </c>
      <c r="R10" s="81">
        <f t="shared" si="0"/>
        <v>11</v>
      </c>
      <c r="S10" s="81">
        <f t="shared" si="0"/>
        <v>12</v>
      </c>
      <c r="T10" s="81">
        <f t="shared" si="0"/>
        <v>13</v>
      </c>
    </row>
    <row r="11" spans="1:30">
      <c r="C11" t="s">
        <v>20</v>
      </c>
      <c r="E11" s="27"/>
      <c r="H11" s="174">
        <v>2014</v>
      </c>
      <c r="I11" s="81">
        <f>H11+1</f>
        <v>2015</v>
      </c>
      <c r="J11" s="81">
        <f t="shared" ref="J11:P11" si="1">I11+1</f>
        <v>2016</v>
      </c>
      <c r="K11" s="81">
        <f t="shared" si="1"/>
        <v>2017</v>
      </c>
      <c r="L11" s="81">
        <f t="shared" si="1"/>
        <v>2018</v>
      </c>
      <c r="M11" s="81">
        <f t="shared" si="1"/>
        <v>2019</v>
      </c>
      <c r="N11" s="81">
        <f t="shared" si="1"/>
        <v>2020</v>
      </c>
      <c r="O11" s="81">
        <f t="shared" si="1"/>
        <v>2021</v>
      </c>
      <c r="P11" s="81">
        <f t="shared" si="1"/>
        <v>2022</v>
      </c>
      <c r="Q11" s="81">
        <f>P11+1</f>
        <v>2023</v>
      </c>
      <c r="R11" s="81">
        <f>Q11+1</f>
        <v>2024</v>
      </c>
      <c r="S11" s="81">
        <f>R11+1</f>
        <v>2025</v>
      </c>
      <c r="T11" s="81">
        <f>S11+1</f>
        <v>2026</v>
      </c>
    </row>
    <row r="12" spans="1:30" s="31" customFormat="1">
      <c r="E12" s="27"/>
    </row>
    <row r="13" spans="1:30">
      <c r="C13" t="s">
        <v>28</v>
      </c>
      <c r="D13" t="s">
        <v>58</v>
      </c>
      <c r="E13" s="27" t="s">
        <v>61</v>
      </c>
      <c r="H13" s="38"/>
      <c r="I13" s="180">
        <v>0</v>
      </c>
      <c r="J13" s="180">
        <v>0</v>
      </c>
      <c r="K13" s="180">
        <v>0</v>
      </c>
      <c r="L13" s="180">
        <v>0</v>
      </c>
      <c r="M13" s="180">
        <v>0</v>
      </c>
      <c r="N13" s="180">
        <v>0</v>
      </c>
      <c r="O13" s="180">
        <v>0</v>
      </c>
      <c r="P13" s="180">
        <v>0</v>
      </c>
      <c r="Q13" s="180">
        <v>0</v>
      </c>
      <c r="R13" s="180">
        <v>0</v>
      </c>
      <c r="S13" s="180">
        <v>0</v>
      </c>
      <c r="T13" s="180">
        <v>0</v>
      </c>
      <c r="U13" s="39" t="s">
        <v>58</v>
      </c>
    </row>
    <row r="14" spans="1:30">
      <c r="C14" t="s">
        <v>141</v>
      </c>
      <c r="D14" t="s">
        <v>136</v>
      </c>
      <c r="E14" s="27" t="s">
        <v>61</v>
      </c>
      <c r="H14" s="38"/>
      <c r="I14" s="180">
        <v>0</v>
      </c>
      <c r="J14" s="180">
        <v>0</v>
      </c>
      <c r="K14" s="180">
        <v>0</v>
      </c>
      <c r="L14" s="180">
        <v>0</v>
      </c>
      <c r="M14" s="180">
        <v>0</v>
      </c>
      <c r="N14" s="180">
        <v>0</v>
      </c>
      <c r="O14" s="180">
        <v>0</v>
      </c>
      <c r="P14" s="180">
        <v>0</v>
      </c>
      <c r="Q14" s="180">
        <v>0</v>
      </c>
      <c r="R14" s="180">
        <v>0</v>
      </c>
      <c r="S14" s="180">
        <v>0</v>
      </c>
      <c r="T14" s="180">
        <v>0</v>
      </c>
      <c r="U14" s="39" t="s">
        <v>136</v>
      </c>
    </row>
    <row r="15" spans="1:30">
      <c r="E15" s="27"/>
    </row>
    <row r="16" spans="1:30">
      <c r="C16" t="s">
        <v>300</v>
      </c>
      <c r="E16" s="27"/>
      <c r="H16" s="174">
        <v>1</v>
      </c>
      <c r="I16" s="81">
        <f t="shared" ref="I16:S16" si="2">H16+1</f>
        <v>2</v>
      </c>
      <c r="J16" s="81">
        <f t="shared" si="2"/>
        <v>3</v>
      </c>
      <c r="K16" s="81">
        <f t="shared" si="2"/>
        <v>4</v>
      </c>
      <c r="L16" s="81">
        <f t="shared" si="2"/>
        <v>5</v>
      </c>
      <c r="M16" s="81">
        <f t="shared" si="2"/>
        <v>6</v>
      </c>
      <c r="N16" s="81">
        <f t="shared" si="2"/>
        <v>7</v>
      </c>
      <c r="O16" s="81">
        <f t="shared" si="2"/>
        <v>8</v>
      </c>
      <c r="P16" s="81">
        <f t="shared" si="2"/>
        <v>9</v>
      </c>
      <c r="Q16" s="81">
        <f t="shared" si="2"/>
        <v>10</v>
      </c>
      <c r="R16" s="81">
        <f t="shared" si="2"/>
        <v>11</v>
      </c>
      <c r="S16" s="81">
        <f t="shared" si="2"/>
        <v>12</v>
      </c>
      <c r="T16" s="94"/>
    </row>
    <row r="17" spans="3:22">
      <c r="C17" t="s">
        <v>301</v>
      </c>
      <c r="E17" s="27"/>
      <c r="H17" s="175" t="s">
        <v>302</v>
      </c>
      <c r="I17" s="104" t="s">
        <v>303</v>
      </c>
      <c r="J17" s="104" t="s">
        <v>304</v>
      </c>
      <c r="K17" s="104" t="s">
        <v>305</v>
      </c>
      <c r="L17" s="104" t="s">
        <v>306</v>
      </c>
      <c r="M17" s="104" t="s">
        <v>307</v>
      </c>
      <c r="N17" s="104" t="s">
        <v>308</v>
      </c>
      <c r="O17" s="104" t="s">
        <v>309</v>
      </c>
      <c r="P17" s="104" t="s">
        <v>310</v>
      </c>
      <c r="Q17" s="104" t="s">
        <v>311</v>
      </c>
      <c r="R17" s="104" t="s">
        <v>312</v>
      </c>
      <c r="S17" s="104" t="s">
        <v>313</v>
      </c>
      <c r="T17" s="94"/>
    </row>
    <row r="18" spans="3:22">
      <c r="E18" s="27"/>
    </row>
    <row r="19" spans="3:22">
      <c r="C19" s="26" t="s">
        <v>507</v>
      </c>
      <c r="E19" s="27" t="s">
        <v>61</v>
      </c>
      <c r="H19" s="188"/>
      <c r="I19" s="39" t="s">
        <v>506</v>
      </c>
      <c r="J19" s="117"/>
      <c r="K19" s="117"/>
      <c r="L19" s="117"/>
      <c r="M19" s="117"/>
      <c r="N19" s="117"/>
      <c r="O19" s="117"/>
      <c r="P19" s="117"/>
      <c r="Q19" s="117"/>
      <c r="R19" s="117"/>
      <c r="S19" s="117"/>
      <c r="T19" s="117"/>
      <c r="V19" s="32"/>
    </row>
    <row r="20" spans="3:22"/>
    <row r="21" spans="3:22" hidden="1"/>
    <row r="22" spans="3:22" hidden="1"/>
    <row r="23" spans="3:22" hidden="1"/>
    <row r="24" spans="3:22" hidden="1"/>
    <row r="25" spans="3:22" hidden="1"/>
    <row r="26" spans="3:22" hidden="1"/>
    <row r="27" spans="3:22" hidden="1"/>
    <row r="28" spans="3:22" hidden="1"/>
  </sheetData>
  <pageMargins left="0.7" right="0.7" top="0.75" bottom="0.75" header="0.3" footer="0.3"/>
  <pageSetup paperSize="9" scale="40" orientation="portrait" r:id="rId1"/>
  <drawing r:id="rId2"/>
</worksheet>
</file>

<file path=xl/worksheets/sheet6.xml><?xml version="1.0" encoding="utf-8"?>
<worksheet xmlns="http://schemas.openxmlformats.org/spreadsheetml/2006/main" xmlns:r="http://schemas.openxmlformats.org/officeDocument/2006/relationships">
  <sheetPr codeName="Sheet6">
    <tabColor theme="7" tint="0.59999389629810485"/>
    <pageSetUpPr fitToPage="1"/>
  </sheetPr>
  <dimension ref="A1:V82"/>
  <sheetViews>
    <sheetView showGridLines="0" zoomScale="70" zoomScaleNormal="70" workbookViewId="0"/>
  </sheetViews>
  <sheetFormatPr defaultColWidth="0" defaultRowHeight="12.75" zeroHeight="1"/>
  <cols>
    <col min="1" max="1" width="2.375" customWidth="1"/>
    <col min="2" max="2" width="3.5" customWidth="1"/>
    <col min="3" max="3" width="32.625" customWidth="1"/>
    <col min="4" max="4" width="16" customWidth="1"/>
    <col min="5" max="5" width="15.375" customWidth="1"/>
    <col min="6" max="6" width="3.25" customWidth="1"/>
    <col min="7" max="7" width="3.125" customWidth="1"/>
    <col min="8" max="20" width="9" customWidth="1"/>
    <col min="21" max="21" width="33.875" customWidth="1"/>
    <col min="22" max="22" width="9" customWidth="1"/>
  </cols>
  <sheetData>
    <row r="1" spans="1:22">
      <c r="A1" s="3"/>
      <c r="B1" s="3"/>
      <c r="C1" s="3"/>
      <c r="D1" s="3"/>
      <c r="E1" s="3"/>
      <c r="F1" s="3"/>
      <c r="G1" s="3"/>
      <c r="H1" s="3"/>
      <c r="I1" s="3"/>
      <c r="J1" s="3"/>
      <c r="K1" s="3"/>
      <c r="L1" s="3"/>
      <c r="M1" s="3"/>
      <c r="N1" s="3"/>
      <c r="O1" s="3"/>
      <c r="P1" s="3"/>
      <c r="Q1" s="3"/>
      <c r="R1" s="3"/>
      <c r="S1" s="3"/>
      <c r="T1" s="3"/>
      <c r="U1" s="3"/>
      <c r="V1" s="3"/>
    </row>
    <row r="2" spans="1:22">
      <c r="A2" s="3"/>
      <c r="B2" s="3"/>
      <c r="C2" s="3"/>
      <c r="D2" s="3"/>
      <c r="E2" s="3"/>
      <c r="F2" s="3"/>
      <c r="G2" s="3"/>
      <c r="H2" s="3"/>
      <c r="I2" s="3"/>
      <c r="J2" s="3"/>
      <c r="K2" s="3"/>
      <c r="L2" s="3"/>
      <c r="M2" s="3"/>
      <c r="N2" s="3"/>
      <c r="O2" s="3"/>
      <c r="P2" s="3"/>
      <c r="Q2" s="3"/>
      <c r="R2" s="3"/>
      <c r="S2" s="3"/>
      <c r="T2" s="3"/>
      <c r="U2" s="3"/>
      <c r="V2" s="3"/>
    </row>
    <row r="3" spans="1:22" ht="19.5">
      <c r="A3" s="3"/>
      <c r="B3" s="3"/>
      <c r="C3" s="3"/>
      <c r="D3" s="4" t="s">
        <v>0</v>
      </c>
      <c r="E3" s="3"/>
      <c r="F3" s="3"/>
      <c r="G3" s="3"/>
      <c r="H3" s="3"/>
      <c r="I3" s="3"/>
      <c r="J3" s="3"/>
      <c r="K3" s="3"/>
      <c r="L3" s="3"/>
      <c r="M3" s="3"/>
      <c r="N3" s="3"/>
      <c r="O3" s="3"/>
      <c r="P3" s="3"/>
      <c r="Q3" s="3"/>
      <c r="R3" s="3"/>
      <c r="S3" s="3"/>
      <c r="T3" s="3"/>
      <c r="U3" s="3"/>
      <c r="V3" s="3"/>
    </row>
    <row r="4" spans="1:22">
      <c r="A4" s="3"/>
      <c r="B4" s="3"/>
      <c r="C4" s="3"/>
      <c r="D4" s="3"/>
      <c r="E4" s="3"/>
      <c r="F4" s="3"/>
      <c r="G4" s="3"/>
      <c r="H4" s="3"/>
      <c r="I4" s="3"/>
      <c r="J4" s="3"/>
      <c r="K4" s="3"/>
      <c r="L4" s="3"/>
      <c r="M4" s="3"/>
      <c r="N4" s="3"/>
      <c r="O4" s="3"/>
      <c r="P4" s="3"/>
      <c r="Q4" s="3"/>
      <c r="R4" s="3"/>
      <c r="S4" s="3"/>
      <c r="T4" s="3"/>
      <c r="U4" s="3"/>
      <c r="V4" s="3"/>
    </row>
    <row r="5" spans="1:22" ht="18">
      <c r="A5" s="3"/>
      <c r="B5" s="3"/>
      <c r="C5" s="3"/>
      <c r="D5" s="73" t="s">
        <v>338</v>
      </c>
      <c r="E5" s="3"/>
      <c r="F5" s="3"/>
      <c r="G5" s="3"/>
      <c r="H5" s="3"/>
      <c r="I5" s="3"/>
      <c r="J5" s="3"/>
      <c r="K5" s="3"/>
      <c r="L5" s="3"/>
      <c r="M5" s="3"/>
      <c r="N5" s="3"/>
      <c r="O5" s="3"/>
      <c r="P5" s="3"/>
      <c r="Q5" s="3"/>
      <c r="R5" s="3"/>
      <c r="S5" s="3"/>
      <c r="T5" s="3"/>
      <c r="U5" s="3"/>
      <c r="V5" s="3"/>
    </row>
    <row r="6" spans="1:22" ht="19.5" customHeight="1">
      <c r="A6" s="3"/>
      <c r="B6" s="3"/>
      <c r="C6" s="3"/>
      <c r="D6" s="3"/>
      <c r="E6" s="3"/>
      <c r="F6" s="3"/>
      <c r="G6" s="3"/>
      <c r="H6" s="3"/>
      <c r="I6" s="3"/>
      <c r="J6" s="3"/>
      <c r="K6" s="3"/>
      <c r="L6" s="3"/>
      <c r="M6" s="3"/>
      <c r="N6" s="3"/>
      <c r="O6" s="3"/>
      <c r="P6" s="3"/>
      <c r="Q6" s="3"/>
      <c r="R6" s="3"/>
      <c r="S6" s="3"/>
      <c r="T6" s="3"/>
      <c r="U6" s="3"/>
      <c r="V6" s="3"/>
    </row>
    <row r="7" spans="1:22"/>
    <row r="8" spans="1:22" s="94" customFormat="1">
      <c r="B8" s="25" t="s">
        <v>368</v>
      </c>
    </row>
    <row r="9" spans="1:22" s="94" customFormat="1">
      <c r="B9" s="25"/>
    </row>
    <row r="10" spans="1:22" s="57" customFormat="1">
      <c r="C10" s="57" t="s">
        <v>226</v>
      </c>
      <c r="H10" s="82">
        <f>'1'!H$10</f>
        <v>1</v>
      </c>
      <c r="I10" s="82">
        <f>'1'!I$10</f>
        <v>2</v>
      </c>
      <c r="J10" s="82">
        <f>'1'!J$10</f>
        <v>3</v>
      </c>
      <c r="K10" s="82">
        <f>'1'!K$10</f>
        <v>4</v>
      </c>
      <c r="L10" s="82">
        <f>'1'!L$10</f>
        <v>5</v>
      </c>
      <c r="M10" s="82">
        <f>'1'!M$10</f>
        <v>6</v>
      </c>
      <c r="N10" s="82">
        <f>'1'!N$10</f>
        <v>7</v>
      </c>
      <c r="O10" s="82">
        <f>'1'!O$10</f>
        <v>8</v>
      </c>
      <c r="P10" s="82">
        <f>'1'!P$10</f>
        <v>9</v>
      </c>
      <c r="Q10" s="82">
        <f>'1'!Q$10</f>
        <v>10</v>
      </c>
      <c r="R10" s="82">
        <f>'1'!R$10</f>
        <v>11</v>
      </c>
      <c r="S10" s="82">
        <f>'1'!S$10</f>
        <v>12</v>
      </c>
      <c r="T10" s="82">
        <f>'1'!T$10</f>
        <v>13</v>
      </c>
    </row>
    <row r="11" spans="1:22" s="57" customFormat="1"/>
    <row r="12" spans="1:22">
      <c r="C12" s="57" t="s">
        <v>20</v>
      </c>
      <c r="D12" s="27"/>
      <c r="E12" s="27"/>
      <c r="F12" s="57"/>
      <c r="G12" s="57"/>
      <c r="H12" s="82">
        <f>'1'!H11</f>
        <v>2014</v>
      </c>
      <c r="I12" s="82">
        <f>'1'!I11</f>
        <v>2015</v>
      </c>
      <c r="J12" s="82">
        <f>'1'!J11</f>
        <v>2016</v>
      </c>
      <c r="K12" s="82">
        <f>'1'!K11</f>
        <v>2017</v>
      </c>
      <c r="L12" s="82">
        <f>'1'!L11</f>
        <v>2018</v>
      </c>
      <c r="M12" s="82">
        <f>'1'!M11</f>
        <v>2019</v>
      </c>
      <c r="N12" s="82">
        <f>'1'!N11</f>
        <v>2020</v>
      </c>
      <c r="O12" s="82">
        <f>'1'!O11</f>
        <v>2021</v>
      </c>
      <c r="P12" s="82">
        <f>'1'!P11</f>
        <v>2022</v>
      </c>
      <c r="Q12" s="82">
        <f>'1'!Q11</f>
        <v>2023</v>
      </c>
      <c r="R12" s="82">
        <f>'1'!R11</f>
        <v>2024</v>
      </c>
      <c r="S12" s="82">
        <f>'1'!S11</f>
        <v>2025</v>
      </c>
      <c r="T12" s="82">
        <f>'1'!T11</f>
        <v>2026</v>
      </c>
    </row>
    <row r="13" spans="1:22" s="57" customFormat="1"/>
    <row r="14" spans="1:22" s="57" customFormat="1">
      <c r="C14" s="25" t="s">
        <v>29</v>
      </c>
      <c r="E14" s="27" t="s">
        <v>27</v>
      </c>
      <c r="H14" s="116">
        <f>'3'!H14</f>
        <v>0</v>
      </c>
      <c r="I14" s="116">
        <f>'3'!I14</f>
        <v>0</v>
      </c>
      <c r="J14" s="116">
        <f>'3'!J14</f>
        <v>0</v>
      </c>
      <c r="K14" s="116">
        <f>'3'!K14</f>
        <v>0</v>
      </c>
      <c r="L14" s="116">
        <f>'3'!L14</f>
        <v>0</v>
      </c>
      <c r="M14" s="116">
        <f>'3'!M14</f>
        <v>0</v>
      </c>
      <c r="N14" s="116">
        <f>'3'!N14</f>
        <v>0</v>
      </c>
      <c r="O14" s="116">
        <f>'3'!O14</f>
        <v>0</v>
      </c>
      <c r="P14" s="116">
        <f>'3'!P14</f>
        <v>0</v>
      </c>
      <c r="Q14" s="116">
        <f>'3'!Q14</f>
        <v>0</v>
      </c>
      <c r="R14" s="116">
        <f>'3'!R14</f>
        <v>0</v>
      </c>
      <c r="S14" s="116">
        <f>'3'!S14</f>
        <v>0</v>
      </c>
      <c r="T14" s="116">
        <f>'3'!T14</f>
        <v>0</v>
      </c>
    </row>
    <row r="15" spans="1:22" s="94" customFormat="1">
      <c r="C15" s="25" t="s">
        <v>221</v>
      </c>
      <c r="E15" s="27" t="s">
        <v>27</v>
      </c>
      <c r="H15" s="116">
        <f>'6'!H90</f>
        <v>0</v>
      </c>
      <c r="I15" s="116">
        <f>'6'!I90</f>
        <v>0</v>
      </c>
      <c r="J15" s="116">
        <f>'6'!J90</f>
        <v>0</v>
      </c>
      <c r="K15" s="116">
        <f>'6'!K90</f>
        <v>0</v>
      </c>
      <c r="L15" s="116">
        <f>'6'!L90</f>
        <v>0</v>
      </c>
      <c r="M15" s="116">
        <f>'6'!M90</f>
        <v>0</v>
      </c>
      <c r="N15" s="116">
        <f>'6'!N90</f>
        <v>0</v>
      </c>
      <c r="O15" s="116">
        <f>'6'!O90</f>
        <v>0</v>
      </c>
      <c r="P15" s="116">
        <f>'6'!P90</f>
        <v>0</v>
      </c>
      <c r="Q15" s="116">
        <f>'6'!Q90</f>
        <v>0</v>
      </c>
      <c r="R15" s="116">
        <f>'6'!R90</f>
        <v>0</v>
      </c>
      <c r="S15" s="116">
        <f>'6'!S90</f>
        <v>0</v>
      </c>
      <c r="T15" s="116">
        <f>'6'!T90</f>
        <v>0</v>
      </c>
    </row>
    <row r="16" spans="1:22">
      <c r="C16" s="57"/>
      <c r="D16" s="57"/>
      <c r="E16" s="27"/>
      <c r="F16" s="57"/>
      <c r="G16" s="57"/>
      <c r="H16" s="117"/>
      <c r="I16" s="117"/>
      <c r="J16" s="117"/>
      <c r="K16" s="117"/>
      <c r="L16" s="117"/>
      <c r="M16" s="117"/>
      <c r="N16" s="117"/>
      <c r="O16" s="117"/>
      <c r="P16" s="117"/>
      <c r="Q16" s="117"/>
      <c r="R16" s="117"/>
      <c r="S16" s="117"/>
      <c r="T16" s="117"/>
    </row>
    <row r="17" spans="3:21">
      <c r="C17" s="25" t="s">
        <v>55</v>
      </c>
      <c r="D17" s="57"/>
      <c r="E17" s="27" t="s">
        <v>27</v>
      </c>
      <c r="F17" s="57"/>
      <c r="G17" s="57"/>
      <c r="H17" s="116">
        <f>'3'!H16</f>
        <v>0</v>
      </c>
      <c r="I17" s="116">
        <f>'3'!I16</f>
        <v>0</v>
      </c>
      <c r="J17" s="116">
        <f>'3'!J16</f>
        <v>0</v>
      </c>
      <c r="K17" s="116">
        <f>'3'!K16</f>
        <v>0</v>
      </c>
      <c r="L17" s="116">
        <f>'3'!L16</f>
        <v>0</v>
      </c>
      <c r="M17" s="116">
        <f>'3'!M16</f>
        <v>0</v>
      </c>
      <c r="N17" s="116">
        <f>'3'!N16</f>
        <v>0</v>
      </c>
      <c r="O17" s="116">
        <f>'3'!O16</f>
        <v>0</v>
      </c>
      <c r="P17" s="116">
        <f>'3'!P16</f>
        <v>0</v>
      </c>
      <c r="Q17" s="116">
        <f>'3'!Q16</f>
        <v>0</v>
      </c>
      <c r="R17" s="116">
        <f>'3'!R16</f>
        <v>0</v>
      </c>
      <c r="S17" s="116">
        <f>'3'!S16</f>
        <v>0</v>
      </c>
      <c r="T17" s="116">
        <f>'3'!T16</f>
        <v>0</v>
      </c>
    </row>
    <row r="18" spans="3:21" s="57" customFormat="1">
      <c r="C18" s="94" t="s">
        <v>354</v>
      </c>
      <c r="E18" s="27" t="s">
        <v>27</v>
      </c>
      <c r="H18" s="116">
        <f>'8a'!H55</f>
        <v>0</v>
      </c>
      <c r="I18" s="116">
        <f>'8a'!I55</f>
        <v>0</v>
      </c>
      <c r="J18" s="116">
        <f>'8a'!J55</f>
        <v>0</v>
      </c>
      <c r="K18" s="116">
        <f>'8a'!K55</f>
        <v>0</v>
      </c>
      <c r="L18" s="116">
        <f>'8a'!L55</f>
        <v>0</v>
      </c>
      <c r="M18" s="116">
        <f>'8a'!M55</f>
        <v>0</v>
      </c>
      <c r="N18" s="116">
        <f>'8a'!N55</f>
        <v>0</v>
      </c>
      <c r="O18" s="116">
        <f>'8a'!O55</f>
        <v>0</v>
      </c>
      <c r="P18" s="116">
        <f>'8a'!P55</f>
        <v>0</v>
      </c>
      <c r="Q18" s="116">
        <f>'8a'!Q55</f>
        <v>0</v>
      </c>
      <c r="R18" s="116">
        <f>'8a'!R55</f>
        <v>0</v>
      </c>
      <c r="S18" s="116">
        <f>'8a'!S55</f>
        <v>0</v>
      </c>
      <c r="T18" s="116">
        <f>'8a'!T55</f>
        <v>0</v>
      </c>
    </row>
    <row r="19" spans="3:21" s="57" customFormat="1">
      <c r="C19" s="94" t="s">
        <v>355</v>
      </c>
      <c r="E19" s="27" t="s">
        <v>27</v>
      </c>
      <c r="H19" s="116">
        <f>'8b'!H57</f>
        <v>0</v>
      </c>
      <c r="I19" s="116">
        <f>'8b'!I57</f>
        <v>0</v>
      </c>
      <c r="J19" s="116">
        <f>'8b'!J57</f>
        <v>0</v>
      </c>
      <c r="K19" s="116">
        <f>'8b'!K57</f>
        <v>0</v>
      </c>
      <c r="L19" s="116">
        <f>'8b'!L57</f>
        <v>0</v>
      </c>
      <c r="M19" s="116">
        <f>'8b'!M57</f>
        <v>0</v>
      </c>
      <c r="N19" s="116">
        <f>'8b'!N57</f>
        <v>0</v>
      </c>
      <c r="O19" s="116">
        <f>'8b'!O57</f>
        <v>0</v>
      </c>
      <c r="P19" s="116">
        <f>'8b'!P57</f>
        <v>0</v>
      </c>
      <c r="Q19" s="116">
        <f>'8b'!Q57</f>
        <v>0</v>
      </c>
      <c r="R19" s="116">
        <f>'8b'!R57</f>
        <v>0</v>
      </c>
      <c r="S19" s="116">
        <f>'8b'!S57</f>
        <v>0</v>
      </c>
      <c r="T19" s="116">
        <f>'8b'!T57</f>
        <v>0</v>
      </c>
    </row>
    <row r="20" spans="3:21" s="57" customFormat="1">
      <c r="C20" s="94" t="s">
        <v>356</v>
      </c>
      <c r="E20" s="27" t="s">
        <v>27</v>
      </c>
      <c r="H20" s="116">
        <f>'8c'!H57</f>
        <v>0</v>
      </c>
      <c r="I20" s="116">
        <f>'8c'!I57</f>
        <v>0</v>
      </c>
      <c r="J20" s="116">
        <f>'8c'!J57</f>
        <v>0</v>
      </c>
      <c r="K20" s="116">
        <f>'8c'!K57</f>
        <v>0</v>
      </c>
      <c r="L20" s="116">
        <f>'8c'!L57</f>
        <v>0</v>
      </c>
      <c r="M20" s="116">
        <f>'8c'!M57</f>
        <v>0</v>
      </c>
      <c r="N20" s="116">
        <f>'8c'!N57</f>
        <v>0</v>
      </c>
      <c r="O20" s="116">
        <f>'8c'!O57</f>
        <v>0</v>
      </c>
      <c r="P20" s="116">
        <f>'8c'!P57</f>
        <v>0</v>
      </c>
      <c r="Q20" s="116">
        <f>'8c'!Q57</f>
        <v>0</v>
      </c>
      <c r="R20" s="116">
        <f>'8c'!R57</f>
        <v>0</v>
      </c>
      <c r="S20" s="116">
        <f>'8c'!S57</f>
        <v>0</v>
      </c>
      <c r="T20" s="116">
        <f>'8c'!T57</f>
        <v>0</v>
      </c>
    </row>
    <row r="21" spans="3:21" s="57" customFormat="1">
      <c r="C21" s="94" t="s">
        <v>357</v>
      </c>
      <c r="E21" s="27" t="s">
        <v>27</v>
      </c>
      <c r="H21" s="116">
        <f>'8d'!H57</f>
        <v>0</v>
      </c>
      <c r="I21" s="116">
        <f>'8d'!I57</f>
        <v>0</v>
      </c>
      <c r="J21" s="116">
        <f>'8d'!J57</f>
        <v>0</v>
      </c>
      <c r="K21" s="116">
        <f>'8d'!K57</f>
        <v>0</v>
      </c>
      <c r="L21" s="116">
        <f>'8d'!L57</f>
        <v>0</v>
      </c>
      <c r="M21" s="116">
        <f>'8d'!M57</f>
        <v>0</v>
      </c>
      <c r="N21" s="116">
        <f>'8d'!N57</f>
        <v>0</v>
      </c>
      <c r="O21" s="116">
        <f>'8d'!O57</f>
        <v>0</v>
      </c>
      <c r="P21" s="116">
        <f>'8d'!P57</f>
        <v>0</v>
      </c>
      <c r="Q21" s="116">
        <f>'8d'!Q57</f>
        <v>0</v>
      </c>
      <c r="R21" s="116">
        <f>'8d'!R57</f>
        <v>0</v>
      </c>
      <c r="S21" s="116">
        <f>'8d'!S57</f>
        <v>0</v>
      </c>
      <c r="T21" s="116">
        <f>'8d'!T57</f>
        <v>0</v>
      </c>
    </row>
    <row r="22" spans="3:21" s="94" customFormat="1">
      <c r="C22" s="94" t="s">
        <v>441</v>
      </c>
      <c r="E22" s="27" t="s">
        <v>27</v>
      </c>
      <c r="H22" s="116">
        <f>'8e'!H24</f>
        <v>0</v>
      </c>
      <c r="I22" s="116">
        <f>'8e'!I24</f>
        <v>0</v>
      </c>
      <c r="J22" s="116">
        <f>'8e'!J24</f>
        <v>0</v>
      </c>
      <c r="K22" s="116">
        <f>'8e'!K24</f>
        <v>0</v>
      </c>
      <c r="L22" s="116">
        <f>'8e'!L24</f>
        <v>0</v>
      </c>
      <c r="M22" s="116">
        <f>'8e'!M24</f>
        <v>0</v>
      </c>
      <c r="N22" s="116">
        <f>'8e'!N24</f>
        <v>0</v>
      </c>
      <c r="O22" s="116">
        <f>'8e'!O24</f>
        <v>0</v>
      </c>
      <c r="P22" s="116">
        <f>'8e'!P24</f>
        <v>0</v>
      </c>
      <c r="Q22" s="116">
        <f>'8e'!Q24</f>
        <v>0</v>
      </c>
      <c r="R22" s="116">
        <f>'8e'!R24</f>
        <v>0</v>
      </c>
      <c r="S22" s="116">
        <f>'8e'!S24</f>
        <v>0</v>
      </c>
      <c r="T22" s="116">
        <f>'8e'!T24</f>
        <v>0</v>
      </c>
    </row>
    <row r="23" spans="3:21" s="57" customFormat="1">
      <c r="E23" s="27"/>
      <c r="H23" s="117"/>
      <c r="I23" s="117"/>
      <c r="J23" s="117"/>
      <c r="K23" s="117"/>
      <c r="L23" s="117"/>
      <c r="M23" s="117"/>
      <c r="N23" s="117"/>
      <c r="O23" s="117"/>
      <c r="P23" s="117"/>
      <c r="Q23" s="117"/>
      <c r="R23" s="117"/>
      <c r="S23" s="117"/>
      <c r="T23" s="117"/>
    </row>
    <row r="24" spans="3:21">
      <c r="C24" s="25" t="s">
        <v>222</v>
      </c>
      <c r="D24" s="57"/>
      <c r="E24" s="27" t="s">
        <v>27</v>
      </c>
      <c r="F24" s="57"/>
      <c r="G24" s="57"/>
      <c r="H24" s="116">
        <f>'4'!H14</f>
        <v>0</v>
      </c>
      <c r="I24" s="116">
        <f>'4'!I14</f>
        <v>0</v>
      </c>
      <c r="J24" s="116">
        <f>'4'!J14</f>
        <v>0</v>
      </c>
      <c r="K24" s="116">
        <f>'4'!K14</f>
        <v>0</v>
      </c>
      <c r="L24" s="116">
        <f>'4'!L14</f>
        <v>0</v>
      </c>
      <c r="M24" s="116">
        <f>'4'!M14</f>
        <v>0</v>
      </c>
      <c r="N24" s="116">
        <f>'4'!N14</f>
        <v>0</v>
      </c>
      <c r="O24" s="116">
        <f>'4'!O14</f>
        <v>0</v>
      </c>
      <c r="P24" s="116">
        <f>'4'!P14</f>
        <v>0</v>
      </c>
      <c r="Q24" s="116">
        <f>'4'!Q14</f>
        <v>0</v>
      </c>
      <c r="R24" s="116">
        <f>'4'!R14</f>
        <v>0</v>
      </c>
      <c r="S24" s="116">
        <f>'4'!S14</f>
        <v>0</v>
      </c>
      <c r="T24" s="116">
        <f>'4'!T14</f>
        <v>0</v>
      </c>
      <c r="U24" s="32"/>
    </row>
    <row r="25" spans="3:21" s="57" customFormat="1">
      <c r="C25" s="57" t="s">
        <v>21</v>
      </c>
      <c r="E25" s="27" t="s">
        <v>27</v>
      </c>
      <c r="H25" s="116">
        <f>'4'!H27</f>
        <v>0</v>
      </c>
      <c r="I25" s="116">
        <f>'4'!I27</f>
        <v>0</v>
      </c>
      <c r="J25" s="116">
        <f>'4'!J27</f>
        <v>0</v>
      </c>
      <c r="K25" s="116">
        <f>'4'!K27</f>
        <v>0</v>
      </c>
      <c r="L25" s="116">
        <f>'4'!L27</f>
        <v>0</v>
      </c>
      <c r="M25" s="116">
        <f>'4'!M27</f>
        <v>0</v>
      </c>
      <c r="N25" s="116">
        <f>'4'!N27</f>
        <v>0</v>
      </c>
      <c r="O25" s="116">
        <f>'4'!O27</f>
        <v>0</v>
      </c>
      <c r="P25" s="116">
        <f>'4'!P27</f>
        <v>0</v>
      </c>
      <c r="Q25" s="116">
        <f>'4'!Q27</f>
        <v>0</v>
      </c>
      <c r="R25" s="116">
        <f>'4'!R27</f>
        <v>0</v>
      </c>
      <c r="S25" s="116">
        <f>'4'!S27</f>
        <v>0</v>
      </c>
      <c r="T25" s="116">
        <f>'4'!T27</f>
        <v>0</v>
      </c>
      <c r="U25" s="32"/>
    </row>
    <row r="26" spans="3:21" s="57" customFormat="1">
      <c r="C26" s="57" t="s">
        <v>22</v>
      </c>
      <c r="E26" s="27" t="s">
        <v>27</v>
      </c>
      <c r="H26" s="116">
        <f>'4'!H40</f>
        <v>0</v>
      </c>
      <c r="I26" s="116">
        <f>'4'!I40</f>
        <v>0</v>
      </c>
      <c r="J26" s="116">
        <f>'4'!J40</f>
        <v>0</v>
      </c>
      <c r="K26" s="116">
        <f>'4'!K40</f>
        <v>0</v>
      </c>
      <c r="L26" s="116">
        <f>'4'!L40</f>
        <v>0</v>
      </c>
      <c r="M26" s="116">
        <f>'4'!M40</f>
        <v>0</v>
      </c>
      <c r="N26" s="116">
        <f>'4'!N40</f>
        <v>0</v>
      </c>
      <c r="O26" s="116">
        <f>'4'!O40</f>
        <v>0</v>
      </c>
      <c r="P26" s="116">
        <f>'4'!P40</f>
        <v>0</v>
      </c>
      <c r="Q26" s="116">
        <f>'4'!Q40</f>
        <v>0</v>
      </c>
      <c r="R26" s="116">
        <f>'4'!R40</f>
        <v>0</v>
      </c>
      <c r="S26" s="116">
        <f>'4'!S40</f>
        <v>0</v>
      </c>
      <c r="T26" s="116">
        <f>'4'!T40</f>
        <v>0</v>
      </c>
      <c r="U26" s="32"/>
    </row>
    <row r="27" spans="3:21" s="57" customFormat="1">
      <c r="C27" s="57" t="s">
        <v>348</v>
      </c>
      <c r="E27" s="27" t="s">
        <v>27</v>
      </c>
      <c r="H27" s="116">
        <f>'4'!H53</f>
        <v>0</v>
      </c>
      <c r="I27" s="116">
        <f>'4'!I53</f>
        <v>0</v>
      </c>
      <c r="J27" s="116">
        <f>'4'!J53</f>
        <v>0</v>
      </c>
      <c r="K27" s="116">
        <f>'4'!K53</f>
        <v>0</v>
      </c>
      <c r="L27" s="116">
        <f>'4'!L53</f>
        <v>0</v>
      </c>
      <c r="M27" s="116">
        <f>'4'!M53</f>
        <v>0</v>
      </c>
      <c r="N27" s="116">
        <f>'4'!N53</f>
        <v>0</v>
      </c>
      <c r="O27" s="116">
        <f>'4'!O53</f>
        <v>0</v>
      </c>
      <c r="P27" s="116">
        <f>'4'!P53</f>
        <v>0</v>
      </c>
      <c r="Q27" s="116">
        <f>'4'!Q53</f>
        <v>0</v>
      </c>
      <c r="R27" s="116">
        <f>'4'!R53</f>
        <v>0</v>
      </c>
      <c r="S27" s="116">
        <f>'4'!S53</f>
        <v>0</v>
      </c>
      <c r="T27" s="116">
        <f>'4'!T53</f>
        <v>0</v>
      </c>
      <c r="U27" s="32"/>
    </row>
    <row r="28" spans="3:21" s="94" customFormat="1">
      <c r="C28" s="94" t="s">
        <v>349</v>
      </c>
      <c r="E28" s="27" t="s">
        <v>27</v>
      </c>
      <c r="H28" s="116">
        <f>'4'!H66</f>
        <v>0</v>
      </c>
      <c r="I28" s="116">
        <f>'4'!I66</f>
        <v>0</v>
      </c>
      <c r="J28" s="116">
        <f>'4'!J66</f>
        <v>0</v>
      </c>
      <c r="K28" s="116">
        <f>'4'!K66</f>
        <v>0</v>
      </c>
      <c r="L28" s="116">
        <f>'4'!L66</f>
        <v>0</v>
      </c>
      <c r="M28" s="116">
        <f>'4'!M66</f>
        <v>0</v>
      </c>
      <c r="N28" s="116">
        <f>'4'!N66</f>
        <v>0</v>
      </c>
      <c r="O28" s="116">
        <f>'4'!O66</f>
        <v>0</v>
      </c>
      <c r="P28" s="116">
        <f>'4'!P66</f>
        <v>0</v>
      </c>
      <c r="Q28" s="116">
        <f>'4'!Q66</f>
        <v>0</v>
      </c>
      <c r="R28" s="116">
        <f>'4'!R66</f>
        <v>0</v>
      </c>
      <c r="S28" s="116">
        <f>'4'!S66</f>
        <v>0</v>
      </c>
      <c r="T28" s="116">
        <f>'4'!T66</f>
        <v>0</v>
      </c>
      <c r="U28" s="32"/>
    </row>
    <row r="29" spans="3:21" s="57" customFormat="1">
      <c r="C29" s="57" t="s">
        <v>378</v>
      </c>
      <c r="E29" s="27" t="s">
        <v>27</v>
      </c>
      <c r="H29" s="116">
        <f>'4'!H79</f>
        <v>0</v>
      </c>
      <c r="I29" s="116">
        <f>'4'!I79</f>
        <v>0</v>
      </c>
      <c r="J29" s="116">
        <f>'4'!J79</f>
        <v>0</v>
      </c>
      <c r="K29" s="116">
        <f>'4'!K79</f>
        <v>0</v>
      </c>
      <c r="L29" s="116">
        <f>'4'!L79</f>
        <v>0</v>
      </c>
      <c r="M29" s="116">
        <f>'4'!M79</f>
        <v>0</v>
      </c>
      <c r="N29" s="116">
        <f>'4'!N79</f>
        <v>0</v>
      </c>
      <c r="O29" s="116">
        <f>'4'!O79</f>
        <v>0</v>
      </c>
      <c r="P29" s="116">
        <f>'4'!P79</f>
        <v>0</v>
      </c>
      <c r="Q29" s="116">
        <f>'4'!Q79</f>
        <v>0</v>
      </c>
      <c r="R29" s="116">
        <f>'4'!R79</f>
        <v>0</v>
      </c>
      <c r="S29" s="116">
        <f>'4'!S79</f>
        <v>0</v>
      </c>
      <c r="T29" s="116">
        <f>'4'!T79</f>
        <v>0</v>
      </c>
      <c r="U29" s="32"/>
    </row>
    <row r="30" spans="3:21" s="57" customFormat="1">
      <c r="C30" s="57" t="s">
        <v>23</v>
      </c>
      <c r="E30" s="27" t="s">
        <v>27</v>
      </c>
      <c r="H30" s="116">
        <f>'4'!H92</f>
        <v>0</v>
      </c>
      <c r="I30" s="116">
        <f>'4'!I92</f>
        <v>0</v>
      </c>
      <c r="J30" s="116">
        <f>'4'!J92</f>
        <v>0</v>
      </c>
      <c r="K30" s="116">
        <f>'4'!K92</f>
        <v>0</v>
      </c>
      <c r="L30" s="116">
        <f>'4'!L92</f>
        <v>0</v>
      </c>
      <c r="M30" s="116">
        <f>'4'!M92</f>
        <v>0</v>
      </c>
      <c r="N30" s="116">
        <f>'4'!N92</f>
        <v>0</v>
      </c>
      <c r="O30" s="116">
        <f>'4'!O92</f>
        <v>0</v>
      </c>
      <c r="P30" s="116">
        <f>'4'!P92</f>
        <v>0</v>
      </c>
      <c r="Q30" s="116">
        <f>'4'!Q92</f>
        <v>0</v>
      </c>
      <c r="R30" s="116">
        <f>'4'!R92</f>
        <v>0</v>
      </c>
      <c r="S30" s="116">
        <f>'4'!S92</f>
        <v>0</v>
      </c>
      <c r="T30" s="116">
        <f>'4'!T92</f>
        <v>0</v>
      </c>
      <c r="U30" s="32"/>
    </row>
    <row r="31" spans="3:21" s="57" customFormat="1">
      <c r="C31" s="57" t="s">
        <v>24</v>
      </c>
      <c r="E31" s="27" t="s">
        <v>27</v>
      </c>
      <c r="H31" s="116">
        <f>'4'!H105</f>
        <v>0</v>
      </c>
      <c r="I31" s="116">
        <f>'4'!I105</f>
        <v>0</v>
      </c>
      <c r="J31" s="116">
        <f>'4'!J105</f>
        <v>0</v>
      </c>
      <c r="K31" s="116">
        <f>'4'!K105</f>
        <v>0</v>
      </c>
      <c r="L31" s="116">
        <f>'4'!L105</f>
        <v>0</v>
      </c>
      <c r="M31" s="116">
        <f>'4'!M105</f>
        <v>0</v>
      </c>
      <c r="N31" s="116">
        <f>'4'!N105</f>
        <v>0</v>
      </c>
      <c r="O31" s="116">
        <f>'4'!O105</f>
        <v>0</v>
      </c>
      <c r="P31" s="116">
        <f>'4'!P105</f>
        <v>0</v>
      </c>
      <c r="Q31" s="116">
        <f>'4'!Q105</f>
        <v>0</v>
      </c>
      <c r="R31" s="116">
        <f>'4'!R105</f>
        <v>0</v>
      </c>
      <c r="S31" s="116">
        <f>'4'!S105</f>
        <v>0</v>
      </c>
      <c r="T31" s="116">
        <f>'4'!T105</f>
        <v>0</v>
      </c>
      <c r="U31" s="32"/>
    </row>
    <row r="32" spans="3:21" s="57" customFormat="1">
      <c r="C32" s="57" t="s">
        <v>25</v>
      </c>
      <c r="E32" s="27" t="s">
        <v>27</v>
      </c>
      <c r="H32" s="116">
        <f>'4'!H118</f>
        <v>0</v>
      </c>
      <c r="I32" s="116">
        <f>'4'!I118</f>
        <v>0</v>
      </c>
      <c r="J32" s="116">
        <f>'4'!J118</f>
        <v>0</v>
      </c>
      <c r="K32" s="116">
        <f>'4'!K118</f>
        <v>0</v>
      </c>
      <c r="L32" s="116">
        <f>'4'!L118</f>
        <v>0</v>
      </c>
      <c r="M32" s="116">
        <f>'4'!M118</f>
        <v>0</v>
      </c>
      <c r="N32" s="116">
        <f>'4'!N118</f>
        <v>0</v>
      </c>
      <c r="O32" s="116">
        <f>'4'!O118</f>
        <v>0</v>
      </c>
      <c r="P32" s="116">
        <f>'4'!P118</f>
        <v>0</v>
      </c>
      <c r="Q32" s="116">
        <f>'4'!Q118</f>
        <v>0</v>
      </c>
      <c r="R32" s="116">
        <f>'4'!R118</f>
        <v>0</v>
      </c>
      <c r="S32" s="116">
        <f>'4'!S118</f>
        <v>0</v>
      </c>
      <c r="T32" s="116">
        <f>'4'!T118</f>
        <v>0</v>
      </c>
      <c r="U32" s="32"/>
    </row>
    <row r="33" spans="3:21" s="57" customFormat="1">
      <c r="C33" s="57" t="s">
        <v>379</v>
      </c>
      <c r="E33" s="27" t="s">
        <v>27</v>
      </c>
      <c r="H33" s="116">
        <f>'4'!H132</f>
        <v>0</v>
      </c>
      <c r="I33" s="116">
        <f>'4'!I132</f>
        <v>0</v>
      </c>
      <c r="J33" s="116">
        <f>'4'!J132</f>
        <v>0</v>
      </c>
      <c r="K33" s="116">
        <f>'4'!K132</f>
        <v>0</v>
      </c>
      <c r="L33" s="116">
        <f>'4'!L132</f>
        <v>0</v>
      </c>
      <c r="M33" s="116">
        <f>'4'!M132</f>
        <v>0</v>
      </c>
      <c r="N33" s="116">
        <f>'4'!N132</f>
        <v>0</v>
      </c>
      <c r="O33" s="116">
        <f>'4'!O132</f>
        <v>0</v>
      </c>
      <c r="P33" s="116">
        <f>'4'!P132</f>
        <v>0</v>
      </c>
      <c r="Q33" s="116">
        <f>'4'!Q132</f>
        <v>0</v>
      </c>
      <c r="R33" s="116">
        <f>'4'!R132</f>
        <v>0</v>
      </c>
      <c r="S33" s="116">
        <f>'4'!S132</f>
        <v>0</v>
      </c>
      <c r="T33" s="116">
        <f>'4'!T132</f>
        <v>0</v>
      </c>
      <c r="U33" s="32"/>
    </row>
    <row r="34" spans="3:21" s="57" customFormat="1">
      <c r="C34" s="32" t="s">
        <v>508</v>
      </c>
      <c r="E34" s="27" t="s">
        <v>27</v>
      </c>
      <c r="H34" s="116">
        <f>'4'!H145</f>
        <v>0</v>
      </c>
      <c r="I34" s="116">
        <f>'4'!I145</f>
        <v>0</v>
      </c>
      <c r="J34" s="116">
        <f>'4'!J145</f>
        <v>0</v>
      </c>
      <c r="K34" s="116">
        <f>'4'!K145</f>
        <v>0</v>
      </c>
      <c r="L34" s="116">
        <f>'4'!L145</f>
        <v>0</v>
      </c>
      <c r="M34" s="116">
        <f>'4'!M145</f>
        <v>0</v>
      </c>
      <c r="N34" s="116">
        <f>'4'!N145</f>
        <v>0</v>
      </c>
      <c r="O34" s="116">
        <f>'4'!O145</f>
        <v>0</v>
      </c>
      <c r="P34" s="116">
        <f>'4'!P145</f>
        <v>0</v>
      </c>
      <c r="Q34" s="116">
        <f>'4'!Q145</f>
        <v>0</v>
      </c>
      <c r="R34" s="116">
        <f>'4'!R145</f>
        <v>0</v>
      </c>
      <c r="S34" s="116">
        <f>'4'!S145</f>
        <v>0</v>
      </c>
      <c r="T34" s="116">
        <f>'4'!T145</f>
        <v>0</v>
      </c>
      <c r="U34" s="32"/>
    </row>
    <row r="35" spans="3:21" s="94" customFormat="1">
      <c r="E35" s="27"/>
      <c r="H35" s="117"/>
      <c r="I35" s="117"/>
      <c r="J35" s="117"/>
      <c r="K35" s="117"/>
      <c r="L35" s="117"/>
      <c r="M35" s="117"/>
      <c r="N35" s="117"/>
      <c r="O35" s="117"/>
      <c r="P35" s="117"/>
      <c r="Q35" s="117"/>
      <c r="R35" s="117"/>
      <c r="S35" s="117"/>
      <c r="T35" s="117"/>
      <c r="U35" s="32"/>
    </row>
    <row r="36" spans="3:21">
      <c r="C36" s="25" t="s">
        <v>32</v>
      </c>
      <c r="D36" s="57"/>
      <c r="E36" s="27" t="s">
        <v>27</v>
      </c>
      <c r="F36" s="57"/>
      <c r="G36" s="57"/>
      <c r="H36" s="116">
        <f>'3'!H23</f>
        <v>0</v>
      </c>
      <c r="I36" s="116">
        <f>'3'!I23</f>
        <v>0</v>
      </c>
      <c r="J36" s="116">
        <f>'3'!J23</f>
        <v>0</v>
      </c>
      <c r="K36" s="116">
        <f>'3'!K23</f>
        <v>0</v>
      </c>
      <c r="L36" s="116">
        <f>'3'!L23</f>
        <v>0</v>
      </c>
      <c r="M36" s="116">
        <f>'3'!M23</f>
        <v>0</v>
      </c>
      <c r="N36" s="116">
        <f>'3'!N23</f>
        <v>0</v>
      </c>
      <c r="O36" s="116">
        <f>'3'!O23</f>
        <v>0</v>
      </c>
      <c r="P36" s="116">
        <f>'3'!P23</f>
        <v>0</v>
      </c>
      <c r="Q36" s="116">
        <f>'3'!Q23</f>
        <v>0</v>
      </c>
      <c r="R36" s="116">
        <f>'3'!R23</f>
        <v>0</v>
      </c>
      <c r="S36" s="116">
        <f>'3'!S23</f>
        <v>0</v>
      </c>
      <c r="T36" s="116">
        <f>'3'!T23</f>
        <v>0</v>
      </c>
      <c r="U36" s="32"/>
    </row>
    <row r="37" spans="3:21">
      <c r="F37" s="57"/>
      <c r="G37" s="57"/>
      <c r="H37" s="117"/>
      <c r="I37" s="117"/>
      <c r="J37" s="117"/>
      <c r="K37" s="117"/>
      <c r="L37" s="117"/>
      <c r="M37" s="117"/>
      <c r="N37" s="117"/>
      <c r="O37" s="117"/>
      <c r="P37" s="117"/>
      <c r="Q37" s="117"/>
      <c r="R37" s="117"/>
      <c r="S37" s="117"/>
      <c r="T37" s="117"/>
      <c r="U37" s="32"/>
    </row>
    <row r="38" spans="3:21">
      <c r="C38" s="25" t="s">
        <v>33</v>
      </c>
      <c r="E38" s="27" t="s">
        <v>27</v>
      </c>
      <c r="F38" s="57"/>
      <c r="G38" s="57"/>
      <c r="H38" s="116">
        <f>'3'!H27</f>
        <v>0</v>
      </c>
      <c r="I38" s="116">
        <f>'3'!I27</f>
        <v>0</v>
      </c>
      <c r="J38" s="116">
        <f>'3'!J27</f>
        <v>0</v>
      </c>
      <c r="K38" s="116">
        <f>'3'!K27</f>
        <v>0</v>
      </c>
      <c r="L38" s="116">
        <f>'3'!L27</f>
        <v>0</v>
      </c>
      <c r="M38" s="116">
        <f>'3'!M27</f>
        <v>0</v>
      </c>
      <c r="N38" s="116">
        <f>'3'!N27</f>
        <v>0</v>
      </c>
      <c r="O38" s="116">
        <f>'3'!O27</f>
        <v>0</v>
      </c>
      <c r="P38" s="116">
        <f>'3'!P27</f>
        <v>0</v>
      </c>
      <c r="Q38" s="116">
        <f>'3'!Q27</f>
        <v>0</v>
      </c>
      <c r="R38" s="116">
        <f>'3'!R27</f>
        <v>0</v>
      </c>
      <c r="S38" s="116">
        <f>'3'!S27</f>
        <v>0</v>
      </c>
      <c r="T38" s="116">
        <f>'3'!T27</f>
        <v>0</v>
      </c>
      <c r="U38" s="32"/>
    </row>
    <row r="39" spans="3:21">
      <c r="H39" s="117"/>
      <c r="I39" s="117"/>
      <c r="J39" s="117"/>
      <c r="K39" s="117"/>
      <c r="L39" s="117"/>
      <c r="M39" s="117"/>
      <c r="N39" s="117"/>
      <c r="O39" s="117"/>
      <c r="P39" s="117"/>
      <c r="Q39" s="117"/>
      <c r="R39" s="117"/>
      <c r="S39" s="117"/>
      <c r="T39" s="117"/>
      <c r="U39" s="32"/>
    </row>
    <row r="40" spans="3:21">
      <c r="C40" s="25" t="s">
        <v>34</v>
      </c>
      <c r="E40" s="27" t="s">
        <v>27</v>
      </c>
      <c r="H40" s="116">
        <f>'3'!H36</f>
        <v>0</v>
      </c>
      <c r="I40" s="116">
        <f>'3'!I36</f>
        <v>0</v>
      </c>
      <c r="J40" s="116">
        <f>'3'!J36</f>
        <v>0</v>
      </c>
      <c r="K40" s="116">
        <f>'3'!K36</f>
        <v>0</v>
      </c>
      <c r="L40" s="116">
        <f>'3'!L36</f>
        <v>0</v>
      </c>
      <c r="M40" s="116">
        <f>'3'!M36</f>
        <v>0</v>
      </c>
      <c r="N40" s="116">
        <f>'3'!N36</f>
        <v>0</v>
      </c>
      <c r="O40" s="116">
        <f>'3'!O36</f>
        <v>0</v>
      </c>
      <c r="P40" s="116">
        <f>'3'!P36</f>
        <v>0</v>
      </c>
      <c r="Q40" s="116">
        <f>'3'!Q36</f>
        <v>0</v>
      </c>
      <c r="R40" s="116">
        <f>'3'!R36</f>
        <v>0</v>
      </c>
      <c r="S40" s="116">
        <f>'3'!S36</f>
        <v>0</v>
      </c>
      <c r="T40" s="116">
        <f>'3'!T36</f>
        <v>0</v>
      </c>
      <c r="U40" s="32"/>
    </row>
    <row r="41" spans="3:21">
      <c r="H41" s="117"/>
      <c r="I41" s="117"/>
      <c r="J41" s="117"/>
      <c r="K41" s="117"/>
      <c r="L41" s="117"/>
      <c r="M41" s="117"/>
      <c r="N41" s="117"/>
      <c r="O41" s="117"/>
      <c r="P41" s="117"/>
      <c r="Q41" s="117"/>
      <c r="R41" s="117"/>
      <c r="S41" s="117"/>
      <c r="T41" s="117"/>
      <c r="U41" s="32"/>
    </row>
    <row r="42" spans="3:21">
      <c r="C42" s="25" t="s">
        <v>35</v>
      </c>
      <c r="E42" s="27" t="s">
        <v>27</v>
      </c>
      <c r="H42" s="116">
        <f>'3'!H112</f>
        <v>0</v>
      </c>
      <c r="I42" s="116">
        <f>'3'!I112</f>
        <v>0</v>
      </c>
      <c r="J42" s="116">
        <f>'3'!J112</f>
        <v>0</v>
      </c>
      <c r="K42" s="116">
        <f>'3'!K112</f>
        <v>0</v>
      </c>
      <c r="L42" s="116">
        <f>'3'!L112</f>
        <v>0</v>
      </c>
      <c r="M42" s="116">
        <f>'3'!M112</f>
        <v>0</v>
      </c>
      <c r="N42" s="116">
        <f>'3'!N112</f>
        <v>0</v>
      </c>
      <c r="O42" s="116">
        <f>'3'!O112</f>
        <v>0</v>
      </c>
      <c r="P42" s="116">
        <f>'3'!P112</f>
        <v>0</v>
      </c>
      <c r="Q42" s="116">
        <f>'3'!Q112</f>
        <v>0</v>
      </c>
      <c r="R42" s="116">
        <f>'3'!R112</f>
        <v>0</v>
      </c>
      <c r="S42" s="116">
        <f>'3'!S112</f>
        <v>0</v>
      </c>
      <c r="T42" s="116">
        <f>'3'!T112</f>
        <v>0</v>
      </c>
      <c r="U42" s="32"/>
    </row>
    <row r="43" spans="3:21">
      <c r="H43" s="117"/>
      <c r="I43" s="117"/>
      <c r="J43" s="117"/>
      <c r="K43" s="117"/>
      <c r="L43" s="117"/>
      <c r="M43" s="117"/>
      <c r="N43" s="117"/>
      <c r="O43" s="117"/>
      <c r="P43" s="117"/>
      <c r="Q43" s="117"/>
      <c r="R43" s="117"/>
      <c r="S43" s="117"/>
      <c r="T43" s="117"/>
      <c r="U43" s="32"/>
    </row>
    <row r="44" spans="3:21">
      <c r="C44" s="25" t="s">
        <v>43</v>
      </c>
      <c r="E44" s="27" t="s">
        <v>27</v>
      </c>
      <c r="H44" s="116">
        <f>'3'!H114</f>
        <v>0</v>
      </c>
      <c r="I44" s="116">
        <f>'3'!I114</f>
        <v>0</v>
      </c>
      <c r="J44" s="116">
        <f>'3'!J114</f>
        <v>0</v>
      </c>
      <c r="K44" s="116">
        <f>'3'!K114</f>
        <v>0</v>
      </c>
      <c r="L44" s="116">
        <f>'3'!L114</f>
        <v>0</v>
      </c>
      <c r="M44" s="116">
        <f>'3'!M114</f>
        <v>0</v>
      </c>
      <c r="N44" s="116">
        <f>'3'!N114</f>
        <v>0</v>
      </c>
      <c r="O44" s="116">
        <f>'3'!O114</f>
        <v>0</v>
      </c>
      <c r="P44" s="116">
        <f>'3'!P114</f>
        <v>0</v>
      </c>
      <c r="Q44" s="116">
        <f>'3'!Q114</f>
        <v>0</v>
      </c>
      <c r="R44" s="116">
        <f>'3'!R114</f>
        <v>0</v>
      </c>
      <c r="S44" s="116">
        <f>'3'!S114</f>
        <v>0</v>
      </c>
      <c r="T44" s="116">
        <f>'3'!T114</f>
        <v>0</v>
      </c>
      <c r="U44" s="32"/>
    </row>
    <row r="45" spans="3:21">
      <c r="H45" s="117"/>
      <c r="I45" s="117"/>
      <c r="J45" s="117"/>
      <c r="K45" s="117"/>
      <c r="L45" s="117"/>
      <c r="M45" s="117"/>
      <c r="N45" s="117"/>
      <c r="O45" s="117"/>
      <c r="P45" s="117"/>
      <c r="Q45" s="117"/>
      <c r="R45" s="117"/>
      <c r="S45" s="117"/>
      <c r="T45" s="117"/>
      <c r="U45" s="32"/>
    </row>
    <row r="46" spans="3:21">
      <c r="C46" s="25" t="s">
        <v>265</v>
      </c>
      <c r="E46" s="27" t="s">
        <v>27</v>
      </c>
      <c r="H46" s="116">
        <f>'3'!H118</f>
        <v>0</v>
      </c>
      <c r="I46" s="116">
        <f>'3'!I118</f>
        <v>0</v>
      </c>
      <c r="J46" s="116">
        <f>'3'!J118</f>
        <v>0</v>
      </c>
      <c r="K46" s="116">
        <f>'3'!K118</f>
        <v>0</v>
      </c>
      <c r="L46" s="116">
        <f>'3'!L118</f>
        <v>0</v>
      </c>
      <c r="M46" s="116">
        <f>'3'!M118</f>
        <v>0</v>
      </c>
      <c r="N46" s="116">
        <f>'3'!N118</f>
        <v>0</v>
      </c>
      <c r="O46" s="116">
        <f>'3'!O118</f>
        <v>0</v>
      </c>
      <c r="P46" s="116">
        <f>'3'!P118</f>
        <v>0</v>
      </c>
      <c r="Q46" s="116">
        <f>'3'!Q118</f>
        <v>0</v>
      </c>
      <c r="R46" s="116">
        <f>'3'!R118</f>
        <v>0</v>
      </c>
      <c r="S46" s="116">
        <f>'3'!S118</f>
        <v>0</v>
      </c>
      <c r="T46" s="116">
        <f>'3'!T118</f>
        <v>0</v>
      </c>
      <c r="U46" s="32"/>
    </row>
    <row r="47" spans="3:21"/>
    <row r="48" spans="3:21"/>
    <row r="49" spans="3:18">
      <c r="C49" s="68" t="s">
        <v>29</v>
      </c>
      <c r="I49" s="68" t="s">
        <v>55</v>
      </c>
      <c r="R49" s="68" t="s">
        <v>54</v>
      </c>
    </row>
    <row r="50" spans="3:18"/>
    <row r="51" spans="3:18"/>
    <row r="52" spans="3:18"/>
    <row r="53" spans="3:18"/>
    <row r="54" spans="3:18"/>
    <row r="55" spans="3:18"/>
    <row r="56" spans="3:18"/>
    <row r="57" spans="3:18"/>
    <row r="58" spans="3:18"/>
    <row r="59" spans="3:18"/>
    <row r="60" spans="3:18"/>
    <row r="61" spans="3:18"/>
    <row r="62" spans="3:18"/>
    <row r="63" spans="3:18"/>
    <row r="64" spans="3:18"/>
    <row r="65"/>
    <row r="66"/>
    <row r="67"/>
    <row r="68"/>
    <row r="69"/>
    <row r="70"/>
    <row r="71"/>
    <row r="72"/>
    <row r="73"/>
    <row r="74"/>
    <row r="75"/>
    <row r="76" hidden="1"/>
    <row r="77" hidden="1"/>
    <row r="78" hidden="1"/>
    <row r="79" hidden="1"/>
    <row r="80" hidden="1"/>
    <row r="81" hidden="1"/>
    <row r="82" hidden="1"/>
  </sheetData>
  <pageMargins left="0.7" right="0.7" top="0.75" bottom="0.75" header="0.3" footer="0.3"/>
  <pageSetup paperSize="9" scale="32" orientation="portrait" r:id="rId1"/>
  <drawing r:id="rId2"/>
</worksheet>
</file>

<file path=xl/worksheets/sheet7.xml><?xml version="1.0" encoding="utf-8"?>
<worksheet xmlns="http://schemas.openxmlformats.org/spreadsheetml/2006/main" xmlns:r="http://schemas.openxmlformats.org/officeDocument/2006/relationships">
  <sheetPr codeName="Sheet7">
    <tabColor rgb="FFFFC000"/>
    <pageSetUpPr fitToPage="1"/>
  </sheetPr>
  <dimension ref="A1:AJ141"/>
  <sheetViews>
    <sheetView showGridLines="0" zoomScale="70" zoomScaleNormal="70" zoomScalePageLayoutView="25" workbookViewId="0"/>
  </sheetViews>
  <sheetFormatPr defaultColWidth="0" defaultRowHeight="12.75" zeroHeight="1"/>
  <cols>
    <col min="1" max="1" width="2.375" customWidth="1"/>
    <col min="2" max="2" width="3.125" customWidth="1"/>
    <col min="3" max="3" width="38.75" customWidth="1"/>
    <col min="4" max="4" width="14.125" customWidth="1"/>
    <col min="5" max="5" width="8.75" customWidth="1"/>
    <col min="6" max="6" width="1.75" customWidth="1"/>
    <col min="7" max="7" width="1.5" customWidth="1"/>
    <col min="8" max="20" width="10.625" customWidth="1"/>
    <col min="21" max="21" width="3.875" customWidth="1"/>
    <col min="22" max="22" width="63.125" customWidth="1"/>
    <col min="23" max="23" width="10.625" customWidth="1"/>
    <col min="24" max="36" width="10.625" hidden="1" customWidth="1"/>
    <col min="37" max="16384" width="9" hidden="1"/>
  </cols>
  <sheetData>
    <row r="1" spans="1:35">
      <c r="A1" s="3"/>
      <c r="B1" s="3"/>
      <c r="C1" s="3"/>
      <c r="D1" s="3"/>
      <c r="E1" s="3"/>
      <c r="F1" s="3"/>
      <c r="G1" s="3"/>
      <c r="H1" s="3"/>
      <c r="I1" s="3"/>
      <c r="J1" s="3"/>
      <c r="K1" s="3"/>
      <c r="L1" s="3"/>
      <c r="M1" s="3"/>
      <c r="N1" s="3"/>
      <c r="O1" s="3"/>
      <c r="P1" s="3"/>
      <c r="Q1" s="3"/>
      <c r="R1" s="3"/>
      <c r="S1" s="3"/>
      <c r="T1" s="3"/>
      <c r="U1" s="3"/>
      <c r="V1" s="3"/>
      <c r="W1" s="3"/>
      <c r="AH1" s="32"/>
      <c r="AI1" s="32"/>
    </row>
    <row r="2" spans="1:35">
      <c r="A2" s="3"/>
      <c r="B2" s="3"/>
      <c r="C2" s="3"/>
      <c r="D2" s="3"/>
      <c r="E2" s="3"/>
      <c r="F2" s="3"/>
      <c r="G2" s="3"/>
      <c r="H2" s="3"/>
      <c r="I2" s="3"/>
      <c r="J2" s="3"/>
      <c r="K2" s="3"/>
      <c r="L2" s="3"/>
      <c r="M2" s="3"/>
      <c r="N2" s="3"/>
      <c r="O2" s="3"/>
      <c r="P2" s="3"/>
      <c r="Q2" s="3"/>
      <c r="R2" s="3"/>
      <c r="S2" s="3"/>
      <c r="T2" s="3"/>
      <c r="U2" s="3"/>
      <c r="V2" s="3"/>
      <c r="W2" s="3"/>
      <c r="AH2" s="32"/>
      <c r="AI2" s="32"/>
    </row>
    <row r="3" spans="1:35" ht="19.5">
      <c r="A3" s="3"/>
      <c r="B3" s="3"/>
      <c r="C3" s="3"/>
      <c r="D3" s="4" t="s">
        <v>0</v>
      </c>
      <c r="E3" s="3"/>
      <c r="F3" s="3"/>
      <c r="G3" s="3"/>
      <c r="H3" s="3"/>
      <c r="I3" s="3"/>
      <c r="J3" s="3"/>
      <c r="K3" s="3"/>
      <c r="L3" s="3"/>
      <c r="M3" s="3"/>
      <c r="N3" s="3"/>
      <c r="O3" s="3"/>
      <c r="P3" s="3"/>
      <c r="Q3" s="3"/>
      <c r="R3" s="3"/>
      <c r="S3" s="3"/>
      <c r="T3" s="3"/>
      <c r="U3" s="3"/>
      <c r="V3" s="3"/>
      <c r="W3" s="3"/>
      <c r="AH3" s="32"/>
      <c r="AI3" s="32"/>
    </row>
    <row r="4" spans="1:35">
      <c r="A4" s="3"/>
      <c r="B4" s="3"/>
      <c r="C4" s="3"/>
      <c r="D4" s="3"/>
      <c r="E4" s="3"/>
      <c r="F4" s="3"/>
      <c r="G4" s="3"/>
      <c r="H4" s="3"/>
      <c r="I4" s="3"/>
      <c r="J4" s="3"/>
      <c r="K4" s="3"/>
      <c r="L4" s="3"/>
      <c r="M4" s="3"/>
      <c r="N4" s="3"/>
      <c r="O4" s="3"/>
      <c r="P4" s="3"/>
      <c r="Q4" s="3"/>
      <c r="R4" s="3"/>
      <c r="S4" s="3"/>
      <c r="T4" s="3"/>
      <c r="U4" s="3"/>
      <c r="V4" s="3"/>
      <c r="W4" s="3"/>
      <c r="AH4" s="32"/>
      <c r="AI4" s="32"/>
    </row>
    <row r="5" spans="1:35" ht="18">
      <c r="A5" s="3"/>
      <c r="B5" s="3"/>
      <c r="C5" s="3"/>
      <c r="D5" s="73" t="s">
        <v>337</v>
      </c>
      <c r="E5" s="3"/>
      <c r="F5" s="3"/>
      <c r="G5" s="3"/>
      <c r="H5" s="3"/>
      <c r="I5" s="3"/>
      <c r="J5" s="3"/>
      <c r="K5" s="3"/>
      <c r="L5" s="3"/>
      <c r="M5" s="3"/>
      <c r="N5" s="3"/>
      <c r="O5" s="3"/>
      <c r="P5" s="3"/>
      <c r="Q5" s="3"/>
      <c r="R5" s="3"/>
      <c r="S5" s="3"/>
      <c r="T5" s="3"/>
      <c r="U5" s="3"/>
      <c r="V5" s="3"/>
      <c r="W5" s="3"/>
      <c r="AH5" s="32"/>
      <c r="AI5" s="32"/>
    </row>
    <row r="6" spans="1:35" ht="18" customHeight="1">
      <c r="A6" s="3"/>
      <c r="B6" s="3"/>
      <c r="C6" s="3"/>
      <c r="D6" s="3"/>
      <c r="E6" s="3"/>
      <c r="F6" s="3"/>
      <c r="G6" s="3"/>
      <c r="H6" s="3"/>
      <c r="I6" s="3"/>
      <c r="J6" s="3"/>
      <c r="K6" s="3"/>
      <c r="L6" s="3"/>
      <c r="M6" s="3"/>
      <c r="N6" s="3"/>
      <c r="O6" s="3"/>
      <c r="P6" s="3"/>
      <c r="Q6" s="3"/>
      <c r="R6" s="3"/>
      <c r="S6" s="3"/>
      <c r="T6" s="3"/>
      <c r="U6" s="3"/>
      <c r="V6" s="3"/>
      <c r="W6" s="3"/>
      <c r="AH6" s="32"/>
      <c r="AI6" s="32"/>
    </row>
    <row r="7" spans="1:35"/>
    <row r="8" spans="1:35" s="94" customFormat="1">
      <c r="B8" s="25" t="s">
        <v>369</v>
      </c>
      <c r="W8"/>
      <c r="X8"/>
      <c r="Y8"/>
      <c r="Z8"/>
      <c r="AA8"/>
    </row>
    <row r="9" spans="1:35" s="94" customFormat="1">
      <c r="B9" s="25"/>
      <c r="W9"/>
      <c r="X9"/>
      <c r="Y9"/>
      <c r="Z9"/>
      <c r="AA9"/>
    </row>
    <row r="10" spans="1:35" s="57" customFormat="1">
      <c r="C10" s="57" t="s">
        <v>226</v>
      </c>
      <c r="H10" s="82">
        <f>'1'!H$10</f>
        <v>1</v>
      </c>
      <c r="I10" s="82">
        <f>'1'!I$10</f>
        <v>2</v>
      </c>
      <c r="J10" s="82">
        <f>'1'!J$10</f>
        <v>3</v>
      </c>
      <c r="K10" s="82">
        <f>'1'!K$10</f>
        <v>4</v>
      </c>
      <c r="L10" s="82">
        <f>'1'!L$10</f>
        <v>5</v>
      </c>
      <c r="M10" s="82">
        <f>'1'!M$10</f>
        <v>6</v>
      </c>
      <c r="N10" s="82">
        <f>'1'!N$10</f>
        <v>7</v>
      </c>
      <c r="O10" s="82">
        <f>'1'!O$10</f>
        <v>8</v>
      </c>
      <c r="P10" s="82">
        <f>'1'!P$10</f>
        <v>9</v>
      </c>
      <c r="Q10" s="82">
        <f>'1'!Q$10</f>
        <v>10</v>
      </c>
      <c r="R10" s="82">
        <f>'1'!R$10</f>
        <v>11</v>
      </c>
      <c r="S10" s="82">
        <f>'1'!S$10</f>
        <v>12</v>
      </c>
      <c r="T10" s="82">
        <f>'1'!T$10</f>
        <v>13</v>
      </c>
      <c r="W10"/>
      <c r="X10"/>
      <c r="Y10"/>
      <c r="Z10"/>
      <c r="AA10"/>
    </row>
    <row r="11" spans="1:35" s="57" customFormat="1">
      <c r="W11"/>
      <c r="X11"/>
      <c r="Y11"/>
      <c r="Z11"/>
      <c r="AA11"/>
    </row>
    <row r="12" spans="1:35">
      <c r="C12" t="s">
        <v>20</v>
      </c>
      <c r="D12" s="27"/>
      <c r="E12" s="27"/>
      <c r="H12" s="82">
        <f>'1'!H11</f>
        <v>2014</v>
      </c>
      <c r="I12" s="82">
        <f>'1'!I11</f>
        <v>2015</v>
      </c>
      <c r="J12" s="82">
        <f>'1'!J11</f>
        <v>2016</v>
      </c>
      <c r="K12" s="82">
        <f>'1'!K11</f>
        <v>2017</v>
      </c>
      <c r="L12" s="82">
        <f>'1'!L11</f>
        <v>2018</v>
      </c>
      <c r="M12" s="82">
        <f>'1'!M11</f>
        <v>2019</v>
      </c>
      <c r="N12" s="82">
        <f>'1'!N11</f>
        <v>2020</v>
      </c>
      <c r="O12" s="82">
        <f>'1'!O11</f>
        <v>2021</v>
      </c>
      <c r="P12" s="82">
        <f>'1'!P11</f>
        <v>2022</v>
      </c>
      <c r="Q12" s="82">
        <f>'1'!Q11</f>
        <v>2023</v>
      </c>
      <c r="R12" s="82">
        <f>'1'!R11</f>
        <v>2024</v>
      </c>
      <c r="S12" s="82">
        <f>'1'!S11</f>
        <v>2025</v>
      </c>
      <c r="T12" s="82">
        <f>'1'!T11</f>
        <v>2026</v>
      </c>
      <c r="V12" s="29" t="s">
        <v>47</v>
      </c>
    </row>
    <row r="13" spans="1:35">
      <c r="D13" s="27"/>
      <c r="E13" s="27"/>
    </row>
    <row r="14" spans="1:35" ht="14.25">
      <c r="C14" t="s">
        <v>138</v>
      </c>
      <c r="D14" s="27" t="s">
        <v>36</v>
      </c>
      <c r="E14" s="27" t="s">
        <v>27</v>
      </c>
      <c r="H14" s="118">
        <f t="shared" ref="H14:T14" si="0">H16+H21+H23+H27+H36+H112-H114+H118</f>
        <v>0</v>
      </c>
      <c r="I14" s="118">
        <f t="shared" si="0"/>
        <v>0</v>
      </c>
      <c r="J14" s="118">
        <f t="shared" si="0"/>
        <v>0</v>
      </c>
      <c r="K14" s="118">
        <f t="shared" si="0"/>
        <v>0</v>
      </c>
      <c r="L14" s="118">
        <f t="shared" si="0"/>
        <v>0</v>
      </c>
      <c r="M14" s="118">
        <f t="shared" si="0"/>
        <v>0</v>
      </c>
      <c r="N14" s="118">
        <f t="shared" si="0"/>
        <v>0</v>
      </c>
      <c r="O14" s="118">
        <f t="shared" si="0"/>
        <v>0</v>
      </c>
      <c r="P14" s="118">
        <f t="shared" si="0"/>
        <v>0</v>
      </c>
      <c r="Q14" s="118">
        <f t="shared" si="0"/>
        <v>0</v>
      </c>
      <c r="R14" s="118">
        <f t="shared" si="0"/>
        <v>0</v>
      </c>
      <c r="S14" s="118">
        <f t="shared" si="0"/>
        <v>0</v>
      </c>
      <c r="T14" s="118">
        <f t="shared" si="0"/>
        <v>0</v>
      </c>
      <c r="V14" s="28" t="s">
        <v>412</v>
      </c>
    </row>
    <row r="15" spans="1:35">
      <c r="D15" s="27"/>
      <c r="E15" s="27"/>
      <c r="H15" s="117"/>
      <c r="I15" s="117"/>
      <c r="J15" s="117"/>
      <c r="K15" s="117"/>
      <c r="L15" s="117"/>
      <c r="M15" s="117"/>
      <c r="N15" s="117"/>
      <c r="O15" s="117"/>
      <c r="P15" s="117"/>
      <c r="Q15" s="117"/>
      <c r="R15" s="117"/>
      <c r="S15" s="117"/>
      <c r="T15" s="117"/>
    </row>
    <row r="16" spans="1:35" ht="14.25">
      <c r="C16" t="s">
        <v>30</v>
      </c>
      <c r="D16" s="27" t="s">
        <v>37</v>
      </c>
      <c r="E16" s="27" t="s">
        <v>27</v>
      </c>
      <c r="H16" s="118">
        <f>SUM('8a'!H55,'8b'!H57,'8c'!H57,'8d'!H57,'8e'!H24)</f>
        <v>0</v>
      </c>
      <c r="I16" s="118">
        <f>SUM('8a'!I55,'8b'!I57,'8c'!I57,'8d'!I57,'8e'!I24)</f>
        <v>0</v>
      </c>
      <c r="J16" s="118">
        <f>SUM('8a'!J55,'8b'!J57,'8c'!J57,'8d'!J57,'8e'!J24)</f>
        <v>0</v>
      </c>
      <c r="K16" s="118">
        <f>SUM('8a'!K55,'8b'!K57,'8c'!K57,'8d'!K57,'8e'!K24)</f>
        <v>0</v>
      </c>
      <c r="L16" s="118">
        <f>SUM('8a'!L55,'8b'!L57,'8c'!L57,'8d'!L57,'8e'!L24)</f>
        <v>0</v>
      </c>
      <c r="M16" s="118">
        <f>SUM('8a'!M55,'8b'!M57,'8c'!M57,'8d'!M57,'8e'!M24)</f>
        <v>0</v>
      </c>
      <c r="N16" s="118">
        <f>SUM('8a'!N55,'8b'!N57,'8c'!N57,'8d'!N57,'8e'!N24)</f>
        <v>0</v>
      </c>
      <c r="O16" s="118">
        <f>SUM('8a'!O55,'8b'!O57,'8c'!O57,'8d'!O57,'8e'!O24)</f>
        <v>0</v>
      </c>
      <c r="P16" s="118">
        <f>SUM('8a'!P55,'8b'!P57,'8c'!P57,'8d'!P57,'8e'!P24)</f>
        <v>0</v>
      </c>
      <c r="Q16" s="118">
        <f>SUM('8a'!Q55,'8b'!Q57,'8c'!Q57,'8d'!Q57,'8e'!Q24)</f>
        <v>0</v>
      </c>
      <c r="R16" s="118">
        <f>SUM('8a'!R55,'8b'!R57,'8c'!R57,'8d'!R57,'8e'!R24)</f>
        <v>0</v>
      </c>
      <c r="S16" s="118">
        <f>SUM('8a'!S55,'8b'!S57,'8c'!S57,'8d'!S57,'8e'!S24)</f>
        <v>0</v>
      </c>
      <c r="T16" s="118">
        <f>SUM('8a'!T55,'8b'!T57,'8c'!T57,'8d'!T57,'8e'!T24)</f>
        <v>0</v>
      </c>
    </row>
    <row r="17" spans="3:27" s="167" customFormat="1">
      <c r="D17" s="27"/>
      <c r="E17" s="27"/>
      <c r="H17"/>
      <c r="I17"/>
      <c r="J17"/>
      <c r="K17"/>
      <c r="L17"/>
      <c r="M17"/>
      <c r="N17"/>
      <c r="O17"/>
      <c r="P17"/>
      <c r="Q17"/>
      <c r="R17"/>
      <c r="S17"/>
      <c r="T17"/>
    </row>
    <row r="18" spans="3:27" s="167" customFormat="1">
      <c r="C18" s="167" t="s">
        <v>461</v>
      </c>
      <c r="D18" s="27"/>
      <c r="E18" s="27" t="s">
        <v>27</v>
      </c>
      <c r="H18" s="118">
        <f>SUM('8a'!H57,'8b'!H59,'8c'!H59,'8d'!H59,'8e'!H26)</f>
        <v>0</v>
      </c>
      <c r="I18" s="118">
        <f>SUM('8a'!I57,'8b'!I59,'8c'!I59,'8d'!I59,'8e'!I26)</f>
        <v>0</v>
      </c>
      <c r="J18" s="118">
        <f>SUM('8a'!J57,'8b'!J59,'8c'!J59,'8d'!J59,'8e'!J26)</f>
        <v>0</v>
      </c>
      <c r="K18" s="118">
        <f>SUM('8a'!K57,'8b'!K59,'8c'!K59,'8d'!K59,'8e'!K26)</f>
        <v>0</v>
      </c>
      <c r="L18" s="118">
        <f>SUM('8a'!L57,'8b'!L59,'8c'!L59,'8d'!L59,'8e'!L26)</f>
        <v>0</v>
      </c>
      <c r="M18" s="118">
        <f>SUM('8a'!M57,'8b'!M59,'8c'!M59,'8d'!M59,'8e'!M26)</f>
        <v>0</v>
      </c>
      <c r="N18" s="118">
        <f>SUM('8a'!N57,'8b'!N59,'8c'!N59,'8d'!N59,'8e'!N26)</f>
        <v>0</v>
      </c>
      <c r="O18" s="118">
        <f>SUM('8a'!O57,'8b'!O59,'8c'!O59,'8d'!O59,'8e'!O26)</f>
        <v>0</v>
      </c>
      <c r="P18" s="118">
        <f>SUM('8a'!P57,'8b'!P59,'8c'!P59,'8d'!P59,'8e'!P26)</f>
        <v>0</v>
      </c>
      <c r="Q18" s="118">
        <f>SUM('8a'!Q57,'8b'!Q59,'8c'!Q59,'8d'!Q59,'8e'!Q26)</f>
        <v>0</v>
      </c>
      <c r="R18" s="118">
        <f>SUM('8a'!R57,'8b'!R59,'8c'!R59,'8d'!R59,'8e'!R26)</f>
        <v>0</v>
      </c>
      <c r="S18" s="118">
        <f>SUM('8a'!S57,'8b'!S59,'8c'!S59,'8d'!S59,'8e'!S26)</f>
        <v>0</v>
      </c>
      <c r="T18" s="118">
        <f>SUM('8a'!T57,'8b'!T59,'8c'!T59,'8d'!T59,'8e'!T26)</f>
        <v>0</v>
      </c>
      <c r="V18"/>
    </row>
    <row r="19" spans="3:27" s="167" customFormat="1">
      <c r="C19" s="167" t="s">
        <v>462</v>
      </c>
      <c r="D19" s="27" t="s">
        <v>429</v>
      </c>
      <c r="E19" s="27" t="s">
        <v>27</v>
      </c>
      <c r="H19" s="118">
        <f>SUM('8a'!H58,'8b'!H60,'8c'!H60,'8d'!H60,'8e'!H27)</f>
        <v>0</v>
      </c>
      <c r="I19" s="118">
        <f>SUM('8a'!I58,'8b'!I60,'8c'!I60,'8d'!I60,'8e'!I27)</f>
        <v>0</v>
      </c>
      <c r="J19" s="118">
        <f>SUM('8a'!J58,'8b'!J60,'8c'!J60,'8d'!J60,'8e'!J27)</f>
        <v>0</v>
      </c>
      <c r="K19" s="118">
        <f>SUM('8a'!K58,'8b'!K60,'8c'!K60,'8d'!K60,'8e'!K27)</f>
        <v>0</v>
      </c>
      <c r="L19" s="118">
        <f>SUM('8a'!L58,'8b'!L60,'8c'!L60,'8d'!L60,'8e'!L27)</f>
        <v>0</v>
      </c>
      <c r="M19" s="118">
        <f>SUM('8a'!M58,'8b'!M60,'8c'!M60,'8d'!M60,'8e'!M27)</f>
        <v>0</v>
      </c>
      <c r="N19" s="118">
        <f>SUM('8a'!N58,'8b'!N60,'8c'!N60,'8d'!N60,'8e'!N27)</f>
        <v>0</v>
      </c>
      <c r="O19" s="118">
        <f>SUM('8a'!O58,'8b'!O60,'8c'!O60,'8d'!O60,'8e'!O27)</f>
        <v>0</v>
      </c>
      <c r="P19" s="118">
        <f>SUM('8a'!P58,'8b'!P60,'8c'!P60,'8d'!P60,'8e'!P27)</f>
        <v>0</v>
      </c>
      <c r="Q19" s="118">
        <f>SUM('8a'!Q58,'8b'!Q60,'8c'!Q60,'8d'!Q60,'8e'!Q27)</f>
        <v>0</v>
      </c>
      <c r="R19" s="118">
        <f>SUM('8a'!R58,'8b'!R60,'8c'!R60,'8d'!R60,'8e'!R27)</f>
        <v>0</v>
      </c>
      <c r="S19" s="118">
        <f>SUM('8a'!S58,'8b'!S60,'8c'!S60,'8d'!S60,'8e'!S27)</f>
        <v>0</v>
      </c>
      <c r="T19" s="118">
        <f>SUM('8a'!T58,'8b'!T60,'8c'!T60,'8d'!T60,'8e'!T27)</f>
        <v>0</v>
      </c>
      <c r="V19"/>
    </row>
    <row r="20" spans="3:27">
      <c r="D20" s="27"/>
      <c r="E20" s="27"/>
      <c r="H20" s="117"/>
      <c r="I20" s="117"/>
      <c r="J20" s="117"/>
      <c r="K20" s="117"/>
      <c r="L20" s="117"/>
      <c r="M20" s="117"/>
      <c r="N20" s="117"/>
      <c r="O20" s="117"/>
      <c r="P20" s="117"/>
      <c r="Q20" s="117"/>
      <c r="R20" s="117"/>
      <c r="S20" s="117"/>
      <c r="T20" s="117"/>
    </row>
    <row r="21" spans="3:27" ht="14.25">
      <c r="C21" t="s">
        <v>31</v>
      </c>
      <c r="D21" s="27" t="s">
        <v>44</v>
      </c>
      <c r="E21" s="27" t="s">
        <v>27</v>
      </c>
      <c r="H21" s="118">
        <f>'4'!H14</f>
        <v>0</v>
      </c>
      <c r="I21" s="118">
        <f>'4'!I14</f>
        <v>0</v>
      </c>
      <c r="J21" s="118">
        <f>'4'!J14</f>
        <v>0</v>
      </c>
      <c r="K21" s="118">
        <f>'4'!K14</f>
        <v>0</v>
      </c>
      <c r="L21" s="118">
        <f>'4'!L14</f>
        <v>0</v>
      </c>
      <c r="M21" s="118">
        <f>'4'!M14</f>
        <v>0</v>
      </c>
      <c r="N21" s="118">
        <f>'4'!N14</f>
        <v>0</v>
      </c>
      <c r="O21" s="118">
        <f>'4'!O14</f>
        <v>0</v>
      </c>
      <c r="P21" s="118">
        <f>'4'!P14</f>
        <v>0</v>
      </c>
      <c r="Q21" s="118">
        <f>'4'!Q14</f>
        <v>0</v>
      </c>
      <c r="R21" s="118">
        <f>'4'!R14</f>
        <v>0</v>
      </c>
      <c r="S21" s="118">
        <f>'4'!S14</f>
        <v>0</v>
      </c>
      <c r="T21" s="118">
        <f>'4'!T14</f>
        <v>0</v>
      </c>
    </row>
    <row r="22" spans="3:27">
      <c r="D22" s="27"/>
      <c r="E22" s="27"/>
      <c r="H22" s="117"/>
      <c r="I22" s="117"/>
      <c r="J22" s="117"/>
      <c r="K22" s="117"/>
      <c r="L22" s="117"/>
      <c r="M22" s="117"/>
      <c r="N22" s="117"/>
      <c r="O22" s="117"/>
      <c r="P22" s="117"/>
      <c r="Q22" s="117"/>
      <c r="R22" s="117"/>
      <c r="S22" s="117"/>
      <c r="T22" s="117"/>
    </row>
    <row r="23" spans="3:27" ht="14.25">
      <c r="C23" t="s">
        <v>32</v>
      </c>
      <c r="D23" s="27" t="s">
        <v>38</v>
      </c>
      <c r="E23" s="27" t="s">
        <v>27</v>
      </c>
      <c r="H23" s="118">
        <f>SUM(H24:H25)</f>
        <v>0</v>
      </c>
      <c r="I23" s="118">
        <f t="shared" ref="I23:P23" si="1">SUM(I24:I25)</f>
        <v>0</v>
      </c>
      <c r="J23" s="118">
        <f t="shared" si="1"/>
        <v>0</v>
      </c>
      <c r="K23" s="118">
        <f t="shared" si="1"/>
        <v>0</v>
      </c>
      <c r="L23" s="118">
        <f t="shared" si="1"/>
        <v>0</v>
      </c>
      <c r="M23" s="118">
        <f t="shared" si="1"/>
        <v>0</v>
      </c>
      <c r="N23" s="118">
        <f t="shared" si="1"/>
        <v>0</v>
      </c>
      <c r="O23" s="118">
        <f t="shared" si="1"/>
        <v>0</v>
      </c>
      <c r="P23" s="118">
        <f t="shared" si="1"/>
        <v>0</v>
      </c>
      <c r="Q23" s="118">
        <f>SUM(Q24:Q25)</f>
        <v>0</v>
      </c>
      <c r="R23" s="118">
        <f>SUM(R24:R25)</f>
        <v>0</v>
      </c>
      <c r="S23" s="118">
        <f>SUM(S24:S25)</f>
        <v>0</v>
      </c>
      <c r="T23" s="118">
        <f>SUM(T24:T25)</f>
        <v>0</v>
      </c>
    </row>
    <row r="24" spans="3:27">
      <c r="C24" s="33" t="s">
        <v>48</v>
      </c>
      <c r="D24" s="27"/>
      <c r="E24" s="27" t="s">
        <v>27</v>
      </c>
      <c r="H24" s="119"/>
      <c r="I24" s="119"/>
      <c r="J24" s="119"/>
      <c r="K24" s="119"/>
      <c r="L24" s="119"/>
      <c r="M24" s="119"/>
      <c r="N24" s="119"/>
      <c r="O24" s="119"/>
      <c r="P24" s="119"/>
      <c r="Q24" s="119"/>
      <c r="R24" s="119"/>
      <c r="S24" s="119"/>
      <c r="T24" s="119"/>
    </row>
    <row r="25" spans="3:27">
      <c r="C25" s="33" t="s">
        <v>49</v>
      </c>
      <c r="D25" s="27"/>
      <c r="E25" s="27" t="s">
        <v>27</v>
      </c>
      <c r="H25" s="119"/>
      <c r="I25" s="119"/>
      <c r="J25" s="119"/>
      <c r="K25" s="119"/>
      <c r="L25" s="119"/>
      <c r="M25" s="119"/>
      <c r="N25" s="119"/>
      <c r="O25" s="119"/>
      <c r="P25" s="119"/>
      <c r="Q25" s="119"/>
      <c r="R25" s="119"/>
      <c r="S25" s="119"/>
      <c r="T25" s="119"/>
    </row>
    <row r="26" spans="3:27">
      <c r="D26" s="27"/>
      <c r="E26" s="27"/>
      <c r="H26" s="117"/>
      <c r="I26" s="117"/>
      <c r="J26" s="117"/>
      <c r="K26" s="117"/>
      <c r="L26" s="117"/>
      <c r="M26" s="117"/>
      <c r="N26" s="117"/>
      <c r="O26" s="117"/>
      <c r="P26" s="117"/>
      <c r="Q26" s="117"/>
      <c r="R26" s="117"/>
      <c r="S26" s="117"/>
      <c r="T26" s="117"/>
    </row>
    <row r="27" spans="3:27" ht="14.25">
      <c r="C27" t="s">
        <v>33</v>
      </c>
      <c r="D27" s="27" t="s">
        <v>39</v>
      </c>
      <c r="E27" s="27" t="s">
        <v>27</v>
      </c>
      <c r="H27" s="118">
        <f>H32*H29</f>
        <v>0</v>
      </c>
      <c r="I27" s="118">
        <f t="shared" ref="I27:T27" si="2">I32*I29</f>
        <v>0</v>
      </c>
      <c r="J27" s="118">
        <f t="shared" si="2"/>
        <v>0</v>
      </c>
      <c r="K27" s="118">
        <f t="shared" si="2"/>
        <v>0</v>
      </c>
      <c r="L27" s="118">
        <f t="shared" si="2"/>
        <v>0</v>
      </c>
      <c r="M27" s="118">
        <f t="shared" si="2"/>
        <v>0</v>
      </c>
      <c r="N27" s="118">
        <f t="shared" si="2"/>
        <v>0</v>
      </c>
      <c r="O27" s="118">
        <f t="shared" si="2"/>
        <v>0</v>
      </c>
      <c r="P27" s="118">
        <f t="shared" si="2"/>
        <v>0</v>
      </c>
      <c r="Q27" s="118">
        <f t="shared" si="2"/>
        <v>0</v>
      </c>
      <c r="R27" s="118">
        <f t="shared" si="2"/>
        <v>0</v>
      </c>
      <c r="S27" s="118">
        <f t="shared" si="2"/>
        <v>0</v>
      </c>
      <c r="T27" s="118">
        <f t="shared" si="2"/>
        <v>0</v>
      </c>
    </row>
    <row r="28" spans="3:27"/>
    <row r="29" spans="3:27" s="172" customFormat="1">
      <c r="C29" s="172" t="s">
        <v>463</v>
      </c>
      <c r="D29" s="27"/>
      <c r="E29" s="27"/>
      <c r="H29" s="179">
        <f t="shared" ref="H29:T29" si="3">IF(H12&lt;regulatoryYear,H30,INDEX($H$30:$T$30,1,MATCH(regulatoryYear,$H$12:$T$12,0)))</f>
        <v>1</v>
      </c>
      <c r="I29" s="179">
        <f t="shared" si="3"/>
        <v>1</v>
      </c>
      <c r="J29" s="179">
        <f t="shared" si="3"/>
        <v>1</v>
      </c>
      <c r="K29" s="179">
        <f t="shared" si="3"/>
        <v>1</v>
      </c>
      <c r="L29" s="179">
        <f t="shared" si="3"/>
        <v>1</v>
      </c>
      <c r="M29" s="179">
        <f t="shared" si="3"/>
        <v>1</v>
      </c>
      <c r="N29" s="179">
        <f t="shared" si="3"/>
        <v>1</v>
      </c>
      <c r="O29" s="179">
        <f t="shared" si="3"/>
        <v>1</v>
      </c>
      <c r="P29" s="179">
        <f t="shared" si="3"/>
        <v>1</v>
      </c>
      <c r="Q29" s="179">
        <f t="shared" si="3"/>
        <v>1</v>
      </c>
      <c r="R29" s="179">
        <f t="shared" si="3"/>
        <v>1</v>
      </c>
      <c r="S29" s="179">
        <f t="shared" si="3"/>
        <v>1</v>
      </c>
      <c r="T29" s="179">
        <f t="shared" si="3"/>
        <v>1</v>
      </c>
      <c r="V29" s="182"/>
    </row>
    <row r="30" spans="3:27" ht="14.25">
      <c r="C30" t="s">
        <v>51</v>
      </c>
      <c r="D30" s="27" t="s">
        <v>52</v>
      </c>
      <c r="E30" s="27" t="s">
        <v>27</v>
      </c>
      <c r="G30" s="31"/>
      <c r="H30" s="178">
        <v>1</v>
      </c>
      <c r="I30" s="179">
        <f t="shared" ref="I30:T30" si="4">(1+RPI/100)*H30</f>
        <v>1</v>
      </c>
      <c r="J30" s="179">
        <f t="shared" si="4"/>
        <v>1</v>
      </c>
      <c r="K30" s="179">
        <f t="shared" si="4"/>
        <v>1</v>
      </c>
      <c r="L30" s="179">
        <f t="shared" si="4"/>
        <v>1</v>
      </c>
      <c r="M30" s="179">
        <f t="shared" si="4"/>
        <v>1</v>
      </c>
      <c r="N30" s="179">
        <f t="shared" si="4"/>
        <v>1</v>
      </c>
      <c r="O30" s="179">
        <f t="shared" si="4"/>
        <v>1</v>
      </c>
      <c r="P30" s="179">
        <f t="shared" si="4"/>
        <v>1</v>
      </c>
      <c r="Q30" s="179">
        <f t="shared" si="4"/>
        <v>1</v>
      </c>
      <c r="R30" s="179">
        <f t="shared" si="4"/>
        <v>1</v>
      </c>
      <c r="S30" s="179">
        <f t="shared" si="4"/>
        <v>1</v>
      </c>
      <c r="T30" s="179">
        <f t="shared" si="4"/>
        <v>1</v>
      </c>
      <c r="V30" s="28" t="s">
        <v>53</v>
      </c>
    </row>
    <row r="31" spans="3:27"/>
    <row r="32" spans="3:27" s="94" customFormat="1">
      <c r="C32" s="94" t="s">
        <v>442</v>
      </c>
      <c r="D32" s="27"/>
      <c r="E32" s="27" t="s">
        <v>27</v>
      </c>
      <c r="H32" s="118">
        <f t="shared" ref="H32:T32" si="5">H33+H34</f>
        <v>0</v>
      </c>
      <c r="I32" s="118">
        <f t="shared" si="5"/>
        <v>0</v>
      </c>
      <c r="J32" s="118">
        <f t="shared" si="5"/>
        <v>0</v>
      </c>
      <c r="K32" s="118">
        <f t="shared" si="5"/>
        <v>0</v>
      </c>
      <c r="L32" s="118">
        <f t="shared" si="5"/>
        <v>0</v>
      </c>
      <c r="M32" s="118">
        <f t="shared" si="5"/>
        <v>0</v>
      </c>
      <c r="N32" s="118">
        <f t="shared" si="5"/>
        <v>0</v>
      </c>
      <c r="O32" s="118">
        <f t="shared" si="5"/>
        <v>0</v>
      </c>
      <c r="P32" s="118">
        <f t="shared" si="5"/>
        <v>0</v>
      </c>
      <c r="Q32" s="118">
        <f t="shared" si="5"/>
        <v>0</v>
      </c>
      <c r="R32" s="118">
        <f t="shared" si="5"/>
        <v>0</v>
      </c>
      <c r="S32" s="118">
        <f t="shared" si="5"/>
        <v>0</v>
      </c>
      <c r="T32" s="118">
        <f t="shared" si="5"/>
        <v>0</v>
      </c>
      <c r="V32"/>
      <c r="W32"/>
      <c r="X32"/>
      <c r="Y32"/>
      <c r="Z32"/>
      <c r="AA32"/>
    </row>
    <row r="33" spans="3:27">
      <c r="C33" t="s">
        <v>50</v>
      </c>
      <c r="D33" s="27"/>
      <c r="E33" s="27" t="s">
        <v>27</v>
      </c>
      <c r="H33" s="120"/>
      <c r="I33" s="120"/>
      <c r="J33" s="120"/>
      <c r="K33" s="120"/>
      <c r="L33" s="120"/>
      <c r="M33" s="120"/>
      <c r="N33" s="120"/>
      <c r="O33" s="120"/>
      <c r="P33" s="120"/>
      <c r="Q33" s="120"/>
      <c r="R33" s="120"/>
      <c r="S33" s="120"/>
      <c r="T33" s="120"/>
    </row>
    <row r="34" spans="3:27" s="94" customFormat="1">
      <c r="C34" s="32" t="s">
        <v>464</v>
      </c>
      <c r="D34" s="27"/>
      <c r="E34" s="27" t="s">
        <v>27</v>
      </c>
      <c r="H34" s="121"/>
      <c r="I34" s="119"/>
      <c r="J34" s="119"/>
      <c r="K34" s="119"/>
      <c r="L34" s="119"/>
      <c r="M34" s="119"/>
      <c r="N34" s="119"/>
      <c r="O34" s="119"/>
      <c r="P34" s="119"/>
      <c r="Q34" s="119"/>
      <c r="R34" s="119"/>
      <c r="S34" s="119"/>
      <c r="T34" s="119"/>
      <c r="V34"/>
      <c r="W34"/>
      <c r="X34"/>
      <c r="Y34"/>
      <c r="Z34"/>
      <c r="AA34"/>
    </row>
    <row r="35" spans="3:27">
      <c r="D35" s="27"/>
      <c r="E35" s="27"/>
      <c r="H35" s="117"/>
      <c r="I35" s="117"/>
      <c r="J35" s="117"/>
      <c r="K35" s="117"/>
      <c r="L35" s="117"/>
      <c r="M35" s="117"/>
      <c r="N35" s="117"/>
      <c r="O35" s="117"/>
      <c r="P35" s="117"/>
      <c r="Q35" s="117"/>
      <c r="R35" s="117"/>
      <c r="S35" s="117"/>
      <c r="T35" s="117"/>
    </row>
    <row r="36" spans="3:27" ht="14.25">
      <c r="C36" t="s">
        <v>34</v>
      </c>
      <c r="D36" s="27" t="s">
        <v>40</v>
      </c>
      <c r="E36" s="27" t="s">
        <v>27</v>
      </c>
      <c r="H36" s="118">
        <f>IF(H38,H88,H40)</f>
        <v>0</v>
      </c>
      <c r="I36" s="118">
        <f t="shared" ref="I36:T36" si="6">IF(I38,I88,I40)</f>
        <v>0</v>
      </c>
      <c r="J36" s="118">
        <f t="shared" si="6"/>
        <v>0</v>
      </c>
      <c r="K36" s="118">
        <f t="shared" si="6"/>
        <v>0</v>
      </c>
      <c r="L36" s="118">
        <f t="shared" si="6"/>
        <v>0</v>
      </c>
      <c r="M36" s="118">
        <f t="shared" si="6"/>
        <v>0</v>
      </c>
      <c r="N36" s="118">
        <f t="shared" si="6"/>
        <v>0</v>
      </c>
      <c r="O36" s="118">
        <f t="shared" si="6"/>
        <v>0</v>
      </c>
      <c r="P36" s="118">
        <f t="shared" si="6"/>
        <v>0</v>
      </c>
      <c r="Q36" s="118">
        <f t="shared" si="6"/>
        <v>0</v>
      </c>
      <c r="R36" s="118">
        <f t="shared" si="6"/>
        <v>0</v>
      </c>
      <c r="S36" s="118">
        <f t="shared" si="6"/>
        <v>0</v>
      </c>
      <c r="T36" s="118">
        <f t="shared" si="6"/>
        <v>0</v>
      </c>
    </row>
    <row r="37" spans="3:27">
      <c r="D37" s="27"/>
      <c r="E37" s="27"/>
    </row>
    <row r="38" spans="3:27" s="31" customFormat="1">
      <c r="C38" s="31" t="s">
        <v>143</v>
      </c>
      <c r="D38" s="47"/>
      <c r="E38" s="47" t="s">
        <v>82</v>
      </c>
      <c r="H38" s="37" t="b">
        <v>0</v>
      </c>
      <c r="I38" s="37" t="b">
        <v>0</v>
      </c>
      <c r="J38" s="37" t="b">
        <v>0</v>
      </c>
      <c r="K38" s="37" t="b">
        <v>0</v>
      </c>
      <c r="L38" s="37" t="b">
        <v>0</v>
      </c>
      <c r="M38" s="37" t="b">
        <v>1</v>
      </c>
      <c r="N38" s="37" t="b">
        <v>1</v>
      </c>
      <c r="O38" s="37" t="b">
        <v>1</v>
      </c>
      <c r="P38" s="37" t="b">
        <v>1</v>
      </c>
      <c r="Q38" s="37" t="b">
        <v>1</v>
      </c>
      <c r="R38" s="37" t="b">
        <v>1</v>
      </c>
      <c r="S38" s="37" t="b">
        <v>1</v>
      </c>
      <c r="T38" s="37" t="b">
        <v>1</v>
      </c>
      <c r="W38"/>
      <c r="X38"/>
      <c r="Y38"/>
      <c r="Z38"/>
      <c r="AA38"/>
    </row>
    <row r="39" spans="3:27" s="31" customFormat="1">
      <c r="D39" s="27"/>
      <c r="E39" s="27"/>
      <c r="W39"/>
      <c r="X39"/>
      <c r="Y39"/>
      <c r="Z39"/>
      <c r="AA39"/>
    </row>
    <row r="40" spans="3:27" ht="14.25">
      <c r="C40" s="29" t="s">
        <v>56</v>
      </c>
      <c r="D40" s="46" t="s">
        <v>59</v>
      </c>
      <c r="E40" s="46" t="s">
        <v>27</v>
      </c>
      <c r="H40" s="121"/>
      <c r="I40" s="118">
        <f>SUM(H45,H48,H51,H54,H57,H60,H63,H66,H69,H72,H75,H78,H81,H85)</f>
        <v>0</v>
      </c>
      <c r="J40" s="118">
        <f>SUM(I45,I48,I51,I54,I57,I60,I63,I66,I69,I72,I75,I78,I81,I85)</f>
        <v>0</v>
      </c>
      <c r="K40" s="118">
        <f>SUM(J45,J48,J51,J54,J57,J60,J63,J66,J69,J72,J75,J78,J81,J85)</f>
        <v>0</v>
      </c>
      <c r="L40" s="118">
        <f t="shared" ref="L40:T40" si="7">SUM(K45,K48,K51,K54,K57,K60,K63,K66,K69,K72,K75,K78,K81,K85)</f>
        <v>0</v>
      </c>
      <c r="M40" s="118">
        <f t="shared" si="7"/>
        <v>0</v>
      </c>
      <c r="N40" s="118">
        <f t="shared" si="7"/>
        <v>0</v>
      </c>
      <c r="O40" s="118">
        <f t="shared" si="7"/>
        <v>0</v>
      </c>
      <c r="P40" s="118">
        <f t="shared" si="7"/>
        <v>0</v>
      </c>
      <c r="Q40" s="118">
        <f t="shared" si="7"/>
        <v>0</v>
      </c>
      <c r="R40" s="118">
        <f t="shared" si="7"/>
        <v>0</v>
      </c>
      <c r="S40" s="118">
        <f t="shared" si="7"/>
        <v>0</v>
      </c>
      <c r="T40" s="118">
        <f t="shared" si="7"/>
        <v>0</v>
      </c>
      <c r="V40" s="28" t="s">
        <v>81</v>
      </c>
    </row>
    <row r="41" spans="3:27" s="31" customFormat="1">
      <c r="C41" s="43" t="s">
        <v>144</v>
      </c>
      <c r="D41" s="47"/>
      <c r="E41" s="47"/>
      <c r="H41" s="117"/>
      <c r="I41" s="117"/>
      <c r="J41" s="117"/>
      <c r="K41" s="117"/>
      <c r="L41" s="117"/>
      <c r="M41" s="117"/>
      <c r="N41" s="117"/>
      <c r="O41" s="117"/>
      <c r="P41" s="117"/>
      <c r="Q41" s="117"/>
      <c r="R41" s="117"/>
      <c r="S41" s="117"/>
      <c r="T41" s="117"/>
      <c r="V41" s="45"/>
      <c r="W41"/>
      <c r="X41"/>
      <c r="Y41"/>
      <c r="Z41"/>
      <c r="AA41"/>
    </row>
    <row r="42" spans="3:27" s="31" customFormat="1">
      <c r="C42" s="43"/>
      <c r="D42" s="47"/>
      <c r="E42" s="47"/>
      <c r="H42" s="117"/>
      <c r="I42" s="117"/>
      <c r="J42" s="117"/>
      <c r="K42" s="117"/>
      <c r="L42" s="117"/>
      <c r="M42" s="117"/>
      <c r="N42" s="117"/>
      <c r="O42" s="117"/>
      <c r="P42" s="117"/>
      <c r="Q42" s="117"/>
      <c r="R42" s="117"/>
      <c r="S42" s="117"/>
      <c r="T42" s="117"/>
      <c r="V42" s="45"/>
      <c r="W42"/>
      <c r="X42"/>
      <c r="Y42"/>
      <c r="Z42"/>
      <c r="AA42"/>
    </row>
    <row r="43" spans="3:27" s="31" customFormat="1">
      <c r="C43" s="26" t="s">
        <v>98</v>
      </c>
      <c r="D43" s="47" t="s">
        <v>96</v>
      </c>
      <c r="E43" s="47" t="s">
        <v>27</v>
      </c>
      <c r="H43" s="122">
        <v>7.8659999999999997</v>
      </c>
      <c r="I43" s="122">
        <v>7.8659999999999997</v>
      </c>
      <c r="J43" s="122">
        <v>7.8659999999999997</v>
      </c>
      <c r="K43" s="123"/>
      <c r="L43" s="123"/>
      <c r="M43" s="123"/>
      <c r="N43" s="123"/>
      <c r="O43" s="123"/>
      <c r="P43" s="123"/>
      <c r="Q43" s="123"/>
      <c r="R43" s="123"/>
      <c r="S43" s="123"/>
      <c r="T43" s="123"/>
      <c r="U43" s="39"/>
      <c r="W43"/>
      <c r="X43"/>
      <c r="Y43"/>
      <c r="Z43"/>
      <c r="AA43"/>
    </row>
    <row r="44" spans="3:27" s="31" customFormat="1">
      <c r="C44" s="26"/>
      <c r="D44" s="47"/>
      <c r="E44" s="47"/>
      <c r="W44"/>
      <c r="X44"/>
      <c r="Y44"/>
      <c r="Z44"/>
      <c r="AA44"/>
    </row>
    <row r="45" spans="3:27">
      <c r="C45" s="26" t="s">
        <v>80</v>
      </c>
      <c r="D45" s="47" t="s">
        <v>62</v>
      </c>
      <c r="E45" s="47" t="s">
        <v>27</v>
      </c>
      <c r="H45" s="118">
        <f>-H$43*(H46*H47)</f>
        <v>0</v>
      </c>
      <c r="I45" s="41"/>
      <c r="J45" s="41"/>
      <c r="K45" s="41"/>
      <c r="L45" s="41"/>
      <c r="M45" s="41"/>
      <c r="N45" s="41"/>
      <c r="O45" s="41"/>
      <c r="P45" s="41"/>
      <c r="Q45" s="41"/>
      <c r="R45" s="41"/>
      <c r="S45" s="41"/>
      <c r="T45" s="41"/>
      <c r="V45" s="28" t="s">
        <v>99</v>
      </c>
    </row>
    <row r="46" spans="3:27" s="31" customFormat="1">
      <c r="C46" s="44" t="s">
        <v>297</v>
      </c>
      <c r="D46" s="47"/>
      <c r="E46" s="47"/>
      <c r="H46" s="155">
        <v>0.02</v>
      </c>
      <c r="I46" s="109"/>
      <c r="J46" s="109"/>
      <c r="K46" s="109"/>
      <c r="L46" s="109"/>
      <c r="M46" s="109"/>
      <c r="N46" s="109"/>
      <c r="O46" s="109"/>
      <c r="P46" s="109"/>
      <c r="Q46" s="109"/>
      <c r="R46" s="109"/>
      <c r="S46" s="109"/>
      <c r="T46" s="109"/>
      <c r="W46"/>
      <c r="X46"/>
      <c r="Y46"/>
      <c r="Z46"/>
      <c r="AA46"/>
    </row>
    <row r="47" spans="3:27" s="31" customFormat="1">
      <c r="C47" s="44" t="s">
        <v>79</v>
      </c>
      <c r="D47" s="47" t="s">
        <v>78</v>
      </c>
      <c r="E47" s="47"/>
      <c r="H47" s="37">
        <v>0</v>
      </c>
      <c r="I47" s="38"/>
      <c r="J47" s="38"/>
      <c r="K47" s="38"/>
      <c r="L47" s="38"/>
      <c r="M47" s="38"/>
      <c r="N47" s="38"/>
      <c r="O47" s="38"/>
      <c r="P47" s="38"/>
      <c r="Q47" s="38"/>
      <c r="R47" s="38"/>
      <c r="S47" s="38"/>
      <c r="T47" s="38"/>
      <c r="W47"/>
      <c r="X47"/>
      <c r="Y47"/>
      <c r="Z47"/>
      <c r="AA47"/>
    </row>
    <row r="48" spans="3:27">
      <c r="C48" s="26" t="s">
        <v>83</v>
      </c>
      <c r="D48" s="47" t="s">
        <v>63</v>
      </c>
      <c r="E48" s="47" t="s">
        <v>27</v>
      </c>
      <c r="H48" s="118">
        <f>-H$43*(H49*H50)</f>
        <v>0</v>
      </c>
      <c r="I48" s="38"/>
      <c r="J48" s="38"/>
      <c r="K48" s="38"/>
      <c r="L48" s="38"/>
      <c r="M48" s="38"/>
      <c r="N48" s="38"/>
      <c r="O48" s="38"/>
      <c r="P48" s="38"/>
      <c r="Q48" s="38"/>
      <c r="R48" s="38"/>
      <c r="S48" s="38"/>
      <c r="T48" s="38"/>
      <c r="V48" s="28" t="s">
        <v>100</v>
      </c>
    </row>
    <row r="49" spans="3:27" s="31" customFormat="1">
      <c r="C49" s="44" t="s">
        <v>297</v>
      </c>
      <c r="D49" s="47"/>
      <c r="E49" s="47"/>
      <c r="H49" s="155">
        <v>0.03</v>
      </c>
      <c r="I49" s="38"/>
      <c r="J49" s="38"/>
      <c r="K49" s="38"/>
      <c r="L49" s="38"/>
      <c r="M49" s="38"/>
      <c r="N49" s="38"/>
      <c r="O49" s="38"/>
      <c r="P49" s="38"/>
      <c r="Q49" s="38"/>
      <c r="R49" s="38"/>
      <c r="S49" s="38"/>
      <c r="T49" s="38"/>
      <c r="W49"/>
      <c r="X49"/>
      <c r="Y49"/>
      <c r="Z49"/>
      <c r="AA49"/>
    </row>
    <row r="50" spans="3:27" s="31" customFormat="1">
      <c r="C50" s="44" t="s">
        <v>79</v>
      </c>
      <c r="D50" s="47" t="s">
        <v>78</v>
      </c>
      <c r="E50" s="47"/>
      <c r="H50" s="61">
        <v>0</v>
      </c>
      <c r="I50" s="38"/>
      <c r="J50" s="38"/>
      <c r="K50" s="38"/>
      <c r="L50" s="38"/>
      <c r="M50" s="38"/>
      <c r="N50" s="38"/>
      <c r="O50" s="38"/>
      <c r="P50" s="38"/>
      <c r="Q50" s="38"/>
      <c r="R50" s="38"/>
      <c r="S50" s="38"/>
      <c r="T50" s="38"/>
      <c r="W50"/>
      <c r="X50"/>
      <c r="Y50"/>
      <c r="Z50"/>
      <c r="AA50"/>
    </row>
    <row r="51" spans="3:27" s="31" customFormat="1">
      <c r="C51" s="26" t="s">
        <v>84</v>
      </c>
      <c r="D51" s="47" t="s">
        <v>64</v>
      </c>
      <c r="E51" s="47" t="s">
        <v>27</v>
      </c>
      <c r="H51" s="118">
        <f>-H$43*(H52*H53)</f>
        <v>0</v>
      </c>
      <c r="I51" s="38"/>
      <c r="J51" s="38"/>
      <c r="K51" s="38"/>
      <c r="L51" s="38"/>
      <c r="M51" s="38"/>
      <c r="N51" s="38"/>
      <c r="O51" s="38"/>
      <c r="P51" s="38"/>
      <c r="Q51" s="38"/>
      <c r="R51" s="38"/>
      <c r="S51" s="38"/>
      <c r="T51" s="38"/>
      <c r="V51" s="28" t="s">
        <v>101</v>
      </c>
      <c r="W51"/>
      <c r="X51"/>
      <c r="Y51"/>
      <c r="Z51"/>
      <c r="AA51"/>
    </row>
    <row r="52" spans="3:27" s="31" customFormat="1">
      <c r="C52" s="44" t="s">
        <v>297</v>
      </c>
      <c r="D52" s="47"/>
      <c r="E52" s="47"/>
      <c r="H52" s="155">
        <v>0.04</v>
      </c>
      <c r="I52" s="38"/>
      <c r="J52" s="38"/>
      <c r="K52" s="38"/>
      <c r="L52" s="38"/>
      <c r="M52" s="38"/>
      <c r="N52" s="38"/>
      <c r="O52" s="38"/>
      <c r="P52" s="38"/>
      <c r="Q52" s="38"/>
      <c r="R52" s="38"/>
      <c r="S52" s="38"/>
      <c r="T52" s="38"/>
      <c r="W52"/>
      <c r="X52"/>
      <c r="Y52"/>
      <c r="Z52"/>
      <c r="AA52"/>
    </row>
    <row r="53" spans="3:27" s="31" customFormat="1">
      <c r="C53" s="44" t="s">
        <v>79</v>
      </c>
      <c r="D53" s="47" t="s">
        <v>78</v>
      </c>
      <c r="E53" s="47"/>
      <c r="H53" s="61">
        <v>0</v>
      </c>
      <c r="I53" s="38"/>
      <c r="J53" s="38"/>
      <c r="K53" s="38"/>
      <c r="L53" s="38"/>
      <c r="M53" s="38"/>
      <c r="N53" s="38"/>
      <c r="O53" s="38"/>
      <c r="P53" s="38"/>
      <c r="Q53" s="38"/>
      <c r="R53" s="38"/>
      <c r="S53" s="38"/>
      <c r="T53" s="38"/>
      <c r="W53"/>
      <c r="X53"/>
      <c r="Y53"/>
      <c r="Z53"/>
      <c r="AA53"/>
    </row>
    <row r="54" spans="3:27" s="31" customFormat="1">
      <c r="C54" s="26" t="s">
        <v>85</v>
      </c>
      <c r="D54" s="47" t="s">
        <v>65</v>
      </c>
      <c r="E54" s="47" t="s">
        <v>27</v>
      </c>
      <c r="H54" s="118">
        <f>-H$43*(H55*H56)</f>
        <v>0</v>
      </c>
      <c r="I54" s="38"/>
      <c r="J54" s="38"/>
      <c r="K54" s="38"/>
      <c r="L54" s="38"/>
      <c r="M54" s="38"/>
      <c r="N54" s="38"/>
      <c r="O54" s="38"/>
      <c r="P54" s="38"/>
      <c r="Q54" s="38"/>
      <c r="R54" s="38"/>
      <c r="S54" s="38"/>
      <c r="T54" s="38"/>
      <c r="V54" s="28" t="s">
        <v>102</v>
      </c>
      <c r="W54"/>
      <c r="X54"/>
      <c r="Y54"/>
      <c r="Z54"/>
      <c r="AA54"/>
    </row>
    <row r="55" spans="3:27" s="31" customFormat="1">
      <c r="C55" s="44" t="s">
        <v>297</v>
      </c>
      <c r="D55" s="47"/>
      <c r="E55" s="47"/>
      <c r="H55" s="155">
        <v>0.04</v>
      </c>
      <c r="I55" s="38"/>
      <c r="J55" s="38"/>
      <c r="K55" s="38"/>
      <c r="L55" s="38"/>
      <c r="M55" s="38"/>
      <c r="N55" s="38"/>
      <c r="O55" s="38"/>
      <c r="P55" s="38"/>
      <c r="Q55" s="38"/>
      <c r="R55" s="38"/>
      <c r="S55" s="38"/>
      <c r="T55" s="38"/>
      <c r="W55"/>
      <c r="X55"/>
      <c r="Y55"/>
      <c r="Z55"/>
      <c r="AA55"/>
    </row>
    <row r="56" spans="3:27" s="31" customFormat="1">
      <c r="C56" s="44" t="s">
        <v>79</v>
      </c>
      <c r="D56" s="47" t="s">
        <v>78</v>
      </c>
      <c r="E56" s="47"/>
      <c r="H56" s="61">
        <v>0</v>
      </c>
      <c r="I56" s="38"/>
      <c r="J56" s="38"/>
      <c r="K56" s="38"/>
      <c r="L56" s="38"/>
      <c r="M56" s="38"/>
      <c r="N56" s="38"/>
      <c r="O56" s="38"/>
      <c r="P56" s="38"/>
      <c r="Q56" s="38"/>
      <c r="R56" s="38"/>
      <c r="S56" s="38"/>
      <c r="T56" s="38"/>
      <c r="W56"/>
      <c r="X56"/>
      <c r="Y56"/>
      <c r="Z56"/>
      <c r="AA56"/>
    </row>
    <row r="57" spans="3:27" s="31" customFormat="1">
      <c r="C57" s="26" t="s">
        <v>86</v>
      </c>
      <c r="D57" s="47" t="s">
        <v>66</v>
      </c>
      <c r="E57" s="47" t="s">
        <v>27</v>
      </c>
      <c r="H57" s="118">
        <f>-H$43*(H58*H59)</f>
        <v>0</v>
      </c>
      <c r="I57" s="38"/>
      <c r="J57" s="38"/>
      <c r="K57" s="38"/>
      <c r="L57" s="38"/>
      <c r="M57" s="38"/>
      <c r="N57" s="38"/>
      <c r="O57" s="38"/>
      <c r="P57" s="38"/>
      <c r="Q57" s="38"/>
      <c r="R57" s="38"/>
      <c r="S57" s="38"/>
      <c r="T57" s="38"/>
      <c r="V57" s="28" t="s">
        <v>103</v>
      </c>
      <c r="W57"/>
      <c r="X57"/>
      <c r="Y57"/>
      <c r="Z57"/>
      <c r="AA57"/>
    </row>
    <row r="58" spans="3:27" s="31" customFormat="1">
      <c r="C58" s="44" t="s">
        <v>297</v>
      </c>
      <c r="D58" s="47"/>
      <c r="E58" s="47"/>
      <c r="H58" s="155">
        <v>0.04</v>
      </c>
      <c r="I58" s="38"/>
      <c r="J58" s="38"/>
      <c r="K58" s="38"/>
      <c r="L58" s="38"/>
      <c r="M58" s="38"/>
      <c r="N58" s="38"/>
      <c r="O58" s="38"/>
      <c r="P58" s="38"/>
      <c r="Q58" s="38"/>
      <c r="R58" s="38"/>
      <c r="S58" s="38"/>
      <c r="T58" s="38"/>
      <c r="W58"/>
      <c r="X58"/>
      <c r="Y58"/>
      <c r="Z58"/>
      <c r="AA58"/>
    </row>
    <row r="59" spans="3:27" s="31" customFormat="1">
      <c r="C59" s="44" t="s">
        <v>79</v>
      </c>
      <c r="D59" s="47" t="s">
        <v>78</v>
      </c>
      <c r="E59" s="47"/>
      <c r="H59" s="61">
        <v>0</v>
      </c>
      <c r="I59" s="38"/>
      <c r="J59" s="38"/>
      <c r="K59" s="38"/>
      <c r="L59" s="38"/>
      <c r="M59" s="38"/>
      <c r="N59" s="38"/>
      <c r="O59" s="38"/>
      <c r="P59" s="38"/>
      <c r="Q59" s="38"/>
      <c r="R59" s="38"/>
      <c r="S59" s="38"/>
      <c r="T59" s="38"/>
      <c r="W59"/>
      <c r="X59"/>
      <c r="Y59"/>
      <c r="Z59"/>
      <c r="AA59"/>
    </row>
    <row r="60" spans="3:27" s="31" customFormat="1">
      <c r="C60" s="26" t="s">
        <v>87</v>
      </c>
      <c r="D60" s="47" t="s">
        <v>67</v>
      </c>
      <c r="E60" s="47" t="s">
        <v>27</v>
      </c>
      <c r="H60" s="118">
        <f>-H$43*(H61*H62)</f>
        <v>0</v>
      </c>
      <c r="I60" s="38"/>
      <c r="J60" s="38"/>
      <c r="K60" s="38"/>
      <c r="L60" s="38"/>
      <c r="M60" s="38"/>
      <c r="N60" s="38"/>
      <c r="O60" s="38"/>
      <c r="P60" s="38"/>
      <c r="Q60" s="38"/>
      <c r="R60" s="38"/>
      <c r="S60" s="38"/>
      <c r="T60" s="38"/>
      <c r="V60" s="28" t="s">
        <v>104</v>
      </c>
      <c r="W60"/>
      <c r="X60"/>
      <c r="Y60"/>
      <c r="Z60"/>
      <c r="AA60"/>
    </row>
    <row r="61" spans="3:27" s="31" customFormat="1">
      <c r="C61" s="44" t="s">
        <v>297</v>
      </c>
      <c r="D61" s="47"/>
      <c r="E61" s="47"/>
      <c r="H61" s="155">
        <v>0.04</v>
      </c>
      <c r="I61" s="38"/>
      <c r="J61" s="38"/>
      <c r="K61" s="38"/>
      <c r="L61" s="38"/>
      <c r="M61" s="38"/>
      <c r="N61" s="38"/>
      <c r="O61" s="38"/>
      <c r="P61" s="38"/>
      <c r="Q61" s="38"/>
      <c r="R61" s="38"/>
      <c r="S61" s="38"/>
      <c r="T61" s="38"/>
      <c r="W61"/>
      <c r="X61"/>
      <c r="Y61"/>
      <c r="Z61"/>
      <c r="AA61"/>
    </row>
    <row r="62" spans="3:27" s="31" customFormat="1">
      <c r="C62" s="44" t="s">
        <v>79</v>
      </c>
      <c r="D62" s="47" t="s">
        <v>78</v>
      </c>
      <c r="E62" s="47"/>
      <c r="H62" s="61">
        <v>0</v>
      </c>
      <c r="I62" s="38"/>
      <c r="J62" s="38"/>
      <c r="K62" s="38"/>
      <c r="L62" s="38"/>
      <c r="M62" s="38"/>
      <c r="N62" s="38"/>
      <c r="O62" s="38"/>
      <c r="P62" s="38"/>
      <c r="Q62" s="38"/>
      <c r="R62" s="38"/>
      <c r="S62" s="38"/>
      <c r="T62" s="38"/>
      <c r="W62"/>
      <c r="X62"/>
      <c r="Y62"/>
      <c r="Z62"/>
      <c r="AA62"/>
    </row>
    <row r="63" spans="3:27" s="31" customFormat="1">
      <c r="C63" s="26" t="s">
        <v>88</v>
      </c>
      <c r="D63" s="47" t="s">
        <v>68</v>
      </c>
      <c r="E63" s="47" t="s">
        <v>27</v>
      </c>
      <c r="H63" s="41"/>
      <c r="I63" s="118">
        <f>-I$43*(I64*I65)</f>
        <v>0</v>
      </c>
      <c r="J63" s="41"/>
      <c r="K63" s="41"/>
      <c r="L63" s="41"/>
      <c r="M63" s="41"/>
      <c r="N63" s="41"/>
      <c r="O63" s="41"/>
      <c r="P63" s="41"/>
      <c r="Q63" s="41"/>
      <c r="R63" s="41"/>
      <c r="S63" s="41"/>
      <c r="T63" s="41"/>
      <c r="V63" s="28" t="s">
        <v>105</v>
      </c>
      <c r="W63"/>
      <c r="X63"/>
      <c r="Y63"/>
      <c r="Z63"/>
      <c r="AA63"/>
    </row>
    <row r="64" spans="3:27" s="31" customFormat="1">
      <c r="C64" s="44" t="s">
        <v>297</v>
      </c>
      <c r="D64" s="47"/>
      <c r="E64" s="47"/>
      <c r="H64" s="109"/>
      <c r="I64" s="155">
        <v>0.04</v>
      </c>
      <c r="J64" s="109"/>
      <c r="K64" s="109"/>
      <c r="L64" s="109"/>
      <c r="M64" s="109"/>
      <c r="N64" s="109"/>
      <c r="O64" s="109"/>
      <c r="P64" s="109"/>
      <c r="Q64" s="109"/>
      <c r="R64" s="109"/>
      <c r="S64" s="109"/>
      <c r="T64" s="109"/>
      <c r="W64"/>
      <c r="X64"/>
      <c r="Y64"/>
      <c r="Z64"/>
      <c r="AA64"/>
    </row>
    <row r="65" spans="3:27" s="31" customFormat="1">
      <c r="C65" s="44" t="s">
        <v>79</v>
      </c>
      <c r="D65" s="47" t="s">
        <v>78</v>
      </c>
      <c r="E65" s="47"/>
      <c r="H65" s="38"/>
      <c r="I65" s="61">
        <v>0</v>
      </c>
      <c r="J65" s="38"/>
      <c r="K65" s="38"/>
      <c r="L65" s="38"/>
      <c r="M65" s="38"/>
      <c r="N65" s="38"/>
      <c r="O65" s="38"/>
      <c r="P65" s="38"/>
      <c r="Q65" s="38"/>
      <c r="R65" s="38"/>
      <c r="S65" s="38"/>
      <c r="T65" s="38"/>
      <c r="W65"/>
      <c r="X65"/>
      <c r="Y65"/>
      <c r="Z65"/>
      <c r="AA65"/>
    </row>
    <row r="66" spans="3:27" s="31" customFormat="1">
      <c r="C66" s="26" t="s">
        <v>89</v>
      </c>
      <c r="D66" s="47" t="s">
        <v>69</v>
      </c>
      <c r="E66" s="47" t="s">
        <v>27</v>
      </c>
      <c r="H66" s="41"/>
      <c r="I66" s="118">
        <f>-I$43*(I67*I68)</f>
        <v>0</v>
      </c>
      <c r="J66" s="41"/>
      <c r="K66" s="41"/>
      <c r="L66" s="41"/>
      <c r="M66" s="41"/>
      <c r="N66" s="41"/>
      <c r="O66" s="41"/>
      <c r="P66" s="41"/>
      <c r="Q66" s="41"/>
      <c r="R66" s="41"/>
      <c r="S66" s="41"/>
      <c r="T66" s="41"/>
      <c r="V66" s="28" t="s">
        <v>106</v>
      </c>
      <c r="W66"/>
      <c r="X66"/>
      <c r="Y66"/>
      <c r="Z66"/>
      <c r="AA66"/>
    </row>
    <row r="67" spans="3:27" s="31" customFormat="1">
      <c r="C67" s="44" t="s">
        <v>297</v>
      </c>
      <c r="D67" s="47"/>
      <c r="E67" s="47"/>
      <c r="H67" s="109"/>
      <c r="I67" s="155">
        <v>0.1</v>
      </c>
      <c r="J67" s="109"/>
      <c r="K67" s="109"/>
      <c r="L67" s="109"/>
      <c r="M67" s="109"/>
      <c r="N67" s="109"/>
      <c r="O67" s="109"/>
      <c r="P67" s="109"/>
      <c r="Q67" s="109"/>
      <c r="R67" s="109"/>
      <c r="S67" s="109"/>
      <c r="T67" s="109"/>
      <c r="W67"/>
      <c r="X67"/>
      <c r="Y67"/>
      <c r="Z67"/>
      <c r="AA67"/>
    </row>
    <row r="68" spans="3:27" s="31" customFormat="1">
      <c r="C68" s="44" t="s">
        <v>79</v>
      </c>
      <c r="D68" s="47" t="s">
        <v>78</v>
      </c>
      <c r="E68" s="47"/>
      <c r="H68" s="38"/>
      <c r="I68" s="61">
        <v>0</v>
      </c>
      <c r="J68" s="38"/>
      <c r="K68" s="38"/>
      <c r="L68" s="38"/>
      <c r="M68" s="38"/>
      <c r="N68" s="38"/>
      <c r="O68" s="38"/>
      <c r="P68" s="38"/>
      <c r="Q68" s="38"/>
      <c r="R68" s="38"/>
      <c r="S68" s="38"/>
      <c r="T68" s="38"/>
      <c r="W68"/>
      <c r="X68"/>
      <c r="Y68"/>
      <c r="Z68"/>
      <c r="AA68"/>
    </row>
    <row r="69" spans="3:27">
      <c r="C69" s="26" t="s">
        <v>90</v>
      </c>
      <c r="D69" s="47" t="s">
        <v>70</v>
      </c>
      <c r="E69" s="47" t="s">
        <v>27</v>
      </c>
      <c r="H69" s="41"/>
      <c r="I69" s="118">
        <f>-I$43*(I70*I71)</f>
        <v>0</v>
      </c>
      <c r="J69" s="41"/>
      <c r="K69" s="41"/>
      <c r="L69" s="41"/>
      <c r="M69" s="41"/>
      <c r="N69" s="41"/>
      <c r="O69" s="41"/>
      <c r="P69" s="41"/>
      <c r="Q69" s="41"/>
      <c r="R69" s="41"/>
      <c r="S69" s="41"/>
      <c r="T69" s="41"/>
      <c r="V69" s="28" t="s">
        <v>107</v>
      </c>
    </row>
    <row r="70" spans="3:27" s="31" customFormat="1">
      <c r="C70" s="44" t="s">
        <v>297</v>
      </c>
      <c r="D70" s="47"/>
      <c r="E70" s="47"/>
      <c r="H70" s="109"/>
      <c r="I70" s="155">
        <v>0.1</v>
      </c>
      <c r="J70" s="109"/>
      <c r="K70" s="109"/>
      <c r="L70" s="109"/>
      <c r="M70" s="109"/>
      <c r="N70" s="109"/>
      <c r="O70" s="109"/>
      <c r="P70" s="109"/>
      <c r="Q70" s="109"/>
      <c r="R70" s="109"/>
      <c r="S70" s="109"/>
      <c r="T70" s="109"/>
      <c r="W70"/>
      <c r="X70"/>
      <c r="Y70"/>
      <c r="Z70"/>
      <c r="AA70"/>
    </row>
    <row r="71" spans="3:27" s="31" customFormat="1">
      <c r="C71" s="44" t="s">
        <v>79</v>
      </c>
      <c r="D71" s="47" t="s">
        <v>78</v>
      </c>
      <c r="E71" s="47"/>
      <c r="H71" s="38"/>
      <c r="I71" s="61">
        <v>0</v>
      </c>
      <c r="J71" s="38"/>
      <c r="K71" s="38"/>
      <c r="L71" s="38"/>
      <c r="M71" s="38"/>
      <c r="N71" s="38"/>
      <c r="O71" s="38"/>
      <c r="P71" s="38"/>
      <c r="Q71" s="38"/>
      <c r="R71" s="38"/>
      <c r="S71" s="38"/>
      <c r="T71" s="38"/>
      <c r="W71"/>
      <c r="X71"/>
      <c r="Y71"/>
      <c r="Z71"/>
      <c r="AA71"/>
    </row>
    <row r="72" spans="3:27" s="31" customFormat="1">
      <c r="C72" s="26" t="s">
        <v>91</v>
      </c>
      <c r="D72" s="47" t="s">
        <v>71</v>
      </c>
      <c r="E72" s="47" t="s">
        <v>27</v>
      </c>
      <c r="H72" s="41"/>
      <c r="I72" s="118">
        <f>-I$43*(I73*I74)</f>
        <v>0</v>
      </c>
      <c r="J72" s="41"/>
      <c r="K72" s="41"/>
      <c r="L72" s="41"/>
      <c r="M72" s="41"/>
      <c r="N72" s="41"/>
      <c r="O72" s="41"/>
      <c r="P72" s="41"/>
      <c r="Q72" s="41"/>
      <c r="R72" s="41"/>
      <c r="S72" s="41"/>
      <c r="T72" s="41"/>
      <c r="V72" s="28" t="s">
        <v>108</v>
      </c>
      <c r="W72"/>
      <c r="X72"/>
      <c r="Y72"/>
      <c r="Z72"/>
      <c r="AA72"/>
    </row>
    <row r="73" spans="3:27" s="31" customFormat="1">
      <c r="C73" s="44" t="s">
        <v>297</v>
      </c>
      <c r="D73" s="47"/>
      <c r="E73" s="47"/>
      <c r="H73" s="109"/>
      <c r="I73" s="155">
        <v>0.1</v>
      </c>
      <c r="J73" s="109"/>
      <c r="K73" s="109"/>
      <c r="L73" s="109"/>
      <c r="M73" s="109"/>
      <c r="N73" s="109"/>
      <c r="O73" s="109"/>
      <c r="P73" s="109"/>
      <c r="Q73" s="109"/>
      <c r="R73" s="109"/>
      <c r="S73" s="109"/>
      <c r="T73" s="109"/>
      <c r="W73"/>
      <c r="X73"/>
      <c r="Y73"/>
      <c r="Z73"/>
      <c r="AA73"/>
    </row>
    <row r="74" spans="3:27" s="31" customFormat="1">
      <c r="C74" s="44" t="s">
        <v>79</v>
      </c>
      <c r="D74" s="47" t="s">
        <v>78</v>
      </c>
      <c r="E74" s="47"/>
      <c r="H74" s="38"/>
      <c r="I74" s="61">
        <v>0</v>
      </c>
      <c r="J74" s="38"/>
      <c r="K74" s="38"/>
      <c r="L74" s="38"/>
      <c r="M74" s="38"/>
      <c r="N74" s="38"/>
      <c r="O74" s="38"/>
      <c r="P74" s="38"/>
      <c r="Q74" s="38"/>
      <c r="R74" s="38"/>
      <c r="S74" s="38"/>
      <c r="T74" s="38"/>
      <c r="W74"/>
      <c r="X74"/>
      <c r="Y74"/>
      <c r="Z74"/>
      <c r="AA74"/>
    </row>
    <row r="75" spans="3:27" s="31" customFormat="1">
      <c r="C75" s="26" t="s">
        <v>92</v>
      </c>
      <c r="D75" s="47" t="s">
        <v>72</v>
      </c>
      <c r="E75" s="47" t="s">
        <v>27</v>
      </c>
      <c r="H75" s="38"/>
      <c r="I75" s="38"/>
      <c r="J75" s="118">
        <f>-J$43*(J76*J77)</f>
        <v>0</v>
      </c>
      <c r="K75" s="38"/>
      <c r="L75" s="38"/>
      <c r="M75" s="38"/>
      <c r="N75" s="38"/>
      <c r="O75" s="38"/>
      <c r="P75" s="38"/>
      <c r="Q75" s="38"/>
      <c r="R75" s="38"/>
      <c r="S75" s="38"/>
      <c r="T75" s="38"/>
      <c r="V75" s="28" t="s">
        <v>109</v>
      </c>
      <c r="W75"/>
      <c r="X75"/>
      <c r="Y75"/>
      <c r="Z75"/>
      <c r="AA75"/>
    </row>
    <row r="76" spans="3:27" s="31" customFormat="1">
      <c r="C76" s="44" t="s">
        <v>297</v>
      </c>
      <c r="D76" s="47"/>
      <c r="E76" s="47"/>
      <c r="H76" s="38"/>
      <c r="I76" s="38"/>
      <c r="J76" s="155">
        <v>0.15</v>
      </c>
      <c r="K76" s="38"/>
      <c r="L76" s="38"/>
      <c r="M76" s="38"/>
      <c r="N76" s="38"/>
      <c r="O76" s="38"/>
      <c r="P76" s="38"/>
      <c r="Q76" s="38"/>
      <c r="R76" s="38"/>
      <c r="S76" s="38"/>
      <c r="T76" s="38"/>
      <c r="W76"/>
      <c r="X76"/>
      <c r="Y76"/>
      <c r="Z76"/>
      <c r="AA76"/>
    </row>
    <row r="77" spans="3:27" s="31" customFormat="1">
      <c r="C77" s="44" t="s">
        <v>79</v>
      </c>
      <c r="D77" s="47" t="s">
        <v>78</v>
      </c>
      <c r="E77" s="47"/>
      <c r="H77" s="38"/>
      <c r="I77" s="38"/>
      <c r="J77" s="61">
        <v>0</v>
      </c>
      <c r="K77" s="38"/>
      <c r="L77" s="38"/>
      <c r="M77" s="38"/>
      <c r="N77" s="38"/>
      <c r="O77" s="38"/>
      <c r="P77" s="38"/>
      <c r="Q77" s="38"/>
      <c r="R77" s="38"/>
      <c r="S77" s="38"/>
      <c r="T77" s="38"/>
      <c r="W77"/>
      <c r="X77"/>
      <c r="Y77"/>
      <c r="Z77"/>
      <c r="AA77"/>
    </row>
    <row r="78" spans="3:27" s="31" customFormat="1">
      <c r="C78" s="26" t="s">
        <v>93</v>
      </c>
      <c r="D78" s="47" t="s">
        <v>73</v>
      </c>
      <c r="E78" s="47" t="s">
        <v>27</v>
      </c>
      <c r="H78" s="38"/>
      <c r="I78" s="38"/>
      <c r="J78" s="118">
        <f>-J$43*(J79*J80)</f>
        <v>0</v>
      </c>
      <c r="K78" s="38"/>
      <c r="L78" s="38"/>
      <c r="M78" s="38"/>
      <c r="N78" s="38"/>
      <c r="O78" s="38"/>
      <c r="P78" s="38"/>
      <c r="Q78" s="38"/>
      <c r="R78" s="38"/>
      <c r="S78" s="38"/>
      <c r="T78" s="38"/>
      <c r="V78" s="28" t="s">
        <v>110</v>
      </c>
      <c r="W78"/>
      <c r="X78"/>
      <c r="Y78"/>
      <c r="Z78"/>
      <c r="AA78"/>
    </row>
    <row r="79" spans="3:27" s="31" customFormat="1">
      <c r="C79" s="44" t="s">
        <v>297</v>
      </c>
      <c r="D79" s="47"/>
      <c r="E79" s="47"/>
      <c r="H79" s="38"/>
      <c r="I79" s="38"/>
      <c r="J79" s="155">
        <v>0.15</v>
      </c>
      <c r="K79" s="38"/>
      <c r="L79" s="38"/>
      <c r="M79" s="38"/>
      <c r="N79" s="38"/>
      <c r="O79" s="38"/>
      <c r="P79" s="38"/>
      <c r="Q79" s="38"/>
      <c r="R79" s="38"/>
      <c r="S79" s="38"/>
      <c r="T79" s="38"/>
      <c r="W79"/>
      <c r="X79"/>
      <c r="Y79"/>
      <c r="Z79"/>
      <c r="AA79"/>
    </row>
    <row r="80" spans="3:27" s="31" customFormat="1">
      <c r="C80" s="44" t="s">
        <v>79</v>
      </c>
      <c r="D80" s="47" t="s">
        <v>78</v>
      </c>
      <c r="E80" s="47"/>
      <c r="H80" s="38"/>
      <c r="I80" s="38"/>
      <c r="J80" s="61">
        <v>0</v>
      </c>
      <c r="K80" s="38"/>
      <c r="L80" s="38"/>
      <c r="M80" s="38"/>
      <c r="N80" s="38"/>
      <c r="O80" s="38"/>
      <c r="P80" s="38"/>
      <c r="Q80" s="38"/>
      <c r="R80" s="38"/>
      <c r="S80" s="38"/>
      <c r="T80" s="38"/>
      <c r="W80"/>
      <c r="X80"/>
      <c r="Y80"/>
      <c r="Z80"/>
      <c r="AA80"/>
    </row>
    <row r="81" spans="3:27" s="31" customFormat="1">
      <c r="C81" s="26" t="s">
        <v>94</v>
      </c>
      <c r="D81" s="47" t="s">
        <v>74</v>
      </c>
      <c r="E81" s="47" t="s">
        <v>27</v>
      </c>
      <c r="H81" s="38"/>
      <c r="I81" s="38"/>
      <c r="J81" s="118">
        <f>-J$43*(J82*J83)</f>
        <v>0</v>
      </c>
      <c r="K81" s="38"/>
      <c r="L81" s="38"/>
      <c r="M81" s="38"/>
      <c r="N81" s="38"/>
      <c r="O81" s="38"/>
      <c r="P81" s="38"/>
      <c r="Q81" s="38"/>
      <c r="R81" s="38"/>
      <c r="S81" s="38"/>
      <c r="T81" s="38"/>
      <c r="V81" s="28" t="s">
        <v>111</v>
      </c>
      <c r="W81"/>
      <c r="X81"/>
      <c r="Y81"/>
      <c r="Z81"/>
      <c r="AA81"/>
    </row>
    <row r="82" spans="3:27" s="31" customFormat="1">
      <c r="C82" s="44" t="s">
        <v>297</v>
      </c>
      <c r="D82" s="47"/>
      <c r="E82" s="47"/>
      <c r="H82" s="38"/>
      <c r="I82" s="38"/>
      <c r="J82" s="155">
        <v>0.15</v>
      </c>
      <c r="K82" s="38"/>
      <c r="L82" s="38"/>
      <c r="M82" s="38"/>
      <c r="N82" s="38"/>
      <c r="O82" s="38"/>
      <c r="P82" s="38"/>
      <c r="Q82" s="38"/>
      <c r="R82" s="38"/>
      <c r="S82" s="38"/>
      <c r="T82" s="38"/>
      <c r="W82"/>
      <c r="X82"/>
      <c r="Y82"/>
      <c r="Z82"/>
      <c r="AA82"/>
    </row>
    <row r="83" spans="3:27" s="31" customFormat="1">
      <c r="C83" s="44" t="s">
        <v>79</v>
      </c>
      <c r="D83" s="47" t="s">
        <v>78</v>
      </c>
      <c r="E83" s="47"/>
      <c r="H83" s="38"/>
      <c r="I83" s="38"/>
      <c r="J83" s="61">
        <v>0</v>
      </c>
      <c r="K83" s="38"/>
      <c r="L83" s="38"/>
      <c r="M83" s="38"/>
      <c r="N83" s="38"/>
      <c r="O83" s="38"/>
      <c r="P83" s="38"/>
      <c r="Q83" s="38"/>
      <c r="R83" s="38"/>
      <c r="S83" s="38"/>
      <c r="T83" s="38"/>
      <c r="W83"/>
      <c r="X83"/>
      <c r="Y83"/>
      <c r="Z83"/>
      <c r="AA83"/>
    </row>
    <row r="84" spans="3:27" s="31" customFormat="1">
      <c r="C84" s="44"/>
      <c r="D84" s="47"/>
      <c r="E84" s="47"/>
      <c r="W84"/>
      <c r="X84"/>
      <c r="Y84"/>
      <c r="Z84"/>
      <c r="AA84"/>
    </row>
    <row r="85" spans="3:27">
      <c r="C85" s="26" t="s">
        <v>95</v>
      </c>
      <c r="D85" s="47" t="s">
        <v>75</v>
      </c>
      <c r="E85" s="47" t="s">
        <v>27</v>
      </c>
      <c r="H85" s="41"/>
      <c r="I85" s="41"/>
      <c r="J85" s="41"/>
      <c r="K85" s="118">
        <f>IF(K86,-(J75+J78+J81)*0.7,0)</f>
        <v>0</v>
      </c>
      <c r="L85" s="41"/>
      <c r="M85" s="41"/>
      <c r="N85" s="41"/>
      <c r="O85" s="41"/>
      <c r="P85" s="41"/>
      <c r="Q85" s="41"/>
      <c r="R85" s="41"/>
      <c r="S85" s="41"/>
      <c r="T85" s="41"/>
      <c r="V85" s="28" t="s">
        <v>112</v>
      </c>
    </row>
    <row r="86" spans="3:27" s="31" customFormat="1">
      <c r="C86" s="44" t="s">
        <v>97</v>
      </c>
      <c r="D86" s="47"/>
      <c r="E86" s="47" t="s">
        <v>82</v>
      </c>
      <c r="H86" s="38"/>
      <c r="I86" s="38"/>
      <c r="J86" s="38"/>
      <c r="K86" s="37" t="b">
        <v>1</v>
      </c>
      <c r="L86" s="38"/>
      <c r="M86" s="38"/>
      <c r="N86" s="38"/>
      <c r="O86" s="38"/>
      <c r="P86" s="38"/>
      <c r="Q86" s="38"/>
      <c r="R86" s="38"/>
      <c r="S86" s="38"/>
      <c r="T86" s="38"/>
      <c r="W86"/>
      <c r="X86"/>
      <c r="Y86"/>
      <c r="Z86"/>
      <c r="AA86"/>
    </row>
    <row r="87" spans="3:27" s="31" customFormat="1">
      <c r="C87" s="44"/>
      <c r="D87" s="47"/>
      <c r="E87" s="47"/>
      <c r="W87"/>
      <c r="X87"/>
      <c r="Y87"/>
      <c r="Z87"/>
      <c r="AA87"/>
    </row>
    <row r="88" spans="3:27">
      <c r="C88" s="29" t="s">
        <v>57</v>
      </c>
      <c r="D88" s="46" t="s">
        <v>60</v>
      </c>
      <c r="E88" s="46" t="s">
        <v>27</v>
      </c>
      <c r="H88" s="118">
        <f>SUM(H91,H96,H101,H106)</f>
        <v>0</v>
      </c>
      <c r="I88" s="118">
        <f t="shared" ref="I88:T88" si="8">SUM(I91,I96,I101,I106)</f>
        <v>0</v>
      </c>
      <c r="J88" s="118">
        <f t="shared" si="8"/>
        <v>0</v>
      </c>
      <c r="K88" s="118">
        <f t="shared" si="8"/>
        <v>0</v>
      </c>
      <c r="L88" s="118">
        <f t="shared" si="8"/>
        <v>0</v>
      </c>
      <c r="M88" s="118">
        <f t="shared" si="8"/>
        <v>0</v>
      </c>
      <c r="N88" s="118">
        <f t="shared" si="8"/>
        <v>0</v>
      </c>
      <c r="O88" s="118">
        <f t="shared" si="8"/>
        <v>0</v>
      </c>
      <c r="P88" s="118">
        <f t="shared" si="8"/>
        <v>0</v>
      </c>
      <c r="Q88" s="118">
        <f t="shared" si="8"/>
        <v>0</v>
      </c>
      <c r="R88" s="118">
        <f t="shared" si="8"/>
        <v>0</v>
      </c>
      <c r="S88" s="118">
        <f t="shared" si="8"/>
        <v>0</v>
      </c>
      <c r="T88" s="118">
        <f t="shared" si="8"/>
        <v>0</v>
      </c>
      <c r="V88" s="28" t="s">
        <v>142</v>
      </c>
    </row>
    <row r="89" spans="3:27" s="31" customFormat="1">
      <c r="C89" s="43" t="s">
        <v>145</v>
      </c>
      <c r="D89" s="47"/>
      <c r="E89" s="47"/>
      <c r="H89" s="117"/>
      <c r="I89" s="117"/>
      <c r="J89" s="117"/>
      <c r="K89" s="117"/>
      <c r="L89" s="117"/>
      <c r="M89" s="117"/>
      <c r="N89" s="117"/>
      <c r="O89" s="117"/>
      <c r="P89" s="117"/>
      <c r="Q89" s="117"/>
      <c r="R89" s="117"/>
      <c r="S89" s="117"/>
      <c r="T89" s="117"/>
      <c r="W89"/>
      <c r="X89"/>
      <c r="Y89"/>
      <c r="Z89"/>
      <c r="AA89"/>
    </row>
    <row r="90" spans="3:27" s="31" customFormat="1">
      <c r="C90" s="43"/>
      <c r="D90" s="47"/>
      <c r="E90" s="47"/>
      <c r="H90" s="117"/>
      <c r="I90" s="117"/>
      <c r="J90" s="117"/>
      <c r="K90" s="117"/>
      <c r="L90" s="117"/>
      <c r="M90" s="117"/>
      <c r="N90" s="117"/>
      <c r="O90" s="117"/>
      <c r="P90" s="117"/>
      <c r="Q90" s="117"/>
      <c r="R90" s="117"/>
      <c r="S90" s="117"/>
      <c r="T90" s="117"/>
      <c r="W90"/>
      <c r="X90"/>
      <c r="Y90"/>
      <c r="Z90"/>
      <c r="AA90"/>
    </row>
    <row r="91" spans="3:27" s="31" customFormat="1">
      <c r="C91" s="26" t="s">
        <v>117</v>
      </c>
      <c r="D91" s="47"/>
      <c r="E91" s="47" t="s">
        <v>27</v>
      </c>
      <c r="H91" s="121"/>
      <c r="I91" s="121"/>
      <c r="J91" s="121"/>
      <c r="K91" s="118">
        <f t="shared" ref="K91:T91" si="9">SUM(K92:K95)</f>
        <v>0</v>
      </c>
      <c r="L91" s="118">
        <f t="shared" si="9"/>
        <v>0</v>
      </c>
      <c r="M91" s="118">
        <f t="shared" si="9"/>
        <v>0</v>
      </c>
      <c r="N91" s="118">
        <f t="shared" si="9"/>
        <v>0</v>
      </c>
      <c r="O91" s="118">
        <f t="shared" si="9"/>
        <v>0</v>
      </c>
      <c r="P91" s="118">
        <f t="shared" si="9"/>
        <v>0</v>
      </c>
      <c r="Q91" s="118">
        <f t="shared" si="9"/>
        <v>0</v>
      </c>
      <c r="R91" s="118">
        <f t="shared" si="9"/>
        <v>0</v>
      </c>
      <c r="S91" s="118">
        <f t="shared" si="9"/>
        <v>0</v>
      </c>
      <c r="T91" s="118">
        <f t="shared" si="9"/>
        <v>0</v>
      </c>
      <c r="W91"/>
      <c r="X91"/>
      <c r="Y91"/>
      <c r="Z91"/>
      <c r="AA91"/>
    </row>
    <row r="92" spans="3:27">
      <c r="C92" s="26"/>
      <c r="D92" s="47" t="s">
        <v>113</v>
      </c>
      <c r="E92" s="47" t="s">
        <v>27</v>
      </c>
      <c r="H92" s="123"/>
      <c r="I92" s="123"/>
      <c r="J92" s="123"/>
      <c r="K92" s="124"/>
      <c r="L92" s="124"/>
      <c r="M92" s="124"/>
      <c r="N92" s="124"/>
      <c r="O92" s="124"/>
      <c r="P92" s="124"/>
      <c r="Q92" s="124"/>
      <c r="R92" s="124"/>
      <c r="S92" s="124"/>
      <c r="T92" s="124"/>
    </row>
    <row r="93" spans="3:27">
      <c r="C93" s="26"/>
      <c r="D93" s="47" t="s">
        <v>114</v>
      </c>
      <c r="E93" s="47" t="s">
        <v>27</v>
      </c>
      <c r="H93" s="123"/>
      <c r="I93" s="123"/>
      <c r="J93" s="123"/>
      <c r="K93" s="124"/>
      <c r="L93" s="124"/>
      <c r="M93" s="124"/>
      <c r="N93" s="124"/>
      <c r="O93" s="124"/>
      <c r="P93" s="124"/>
      <c r="Q93" s="124"/>
      <c r="R93" s="124"/>
      <c r="S93" s="124"/>
      <c r="T93" s="124"/>
    </row>
    <row r="94" spans="3:27">
      <c r="C94" s="26"/>
      <c r="D94" s="47" t="s">
        <v>115</v>
      </c>
      <c r="E94" s="47" t="s">
        <v>27</v>
      </c>
      <c r="H94" s="123"/>
      <c r="I94" s="123"/>
      <c r="J94" s="123"/>
      <c r="K94" s="124"/>
      <c r="L94" s="124"/>
      <c r="M94" s="124"/>
      <c r="N94" s="124"/>
      <c r="O94" s="124"/>
      <c r="P94" s="124"/>
      <c r="Q94" s="124"/>
      <c r="R94" s="124"/>
      <c r="S94" s="124"/>
      <c r="T94" s="124"/>
    </row>
    <row r="95" spans="3:27">
      <c r="C95" s="26"/>
      <c r="D95" s="47" t="s">
        <v>116</v>
      </c>
      <c r="E95" s="47" t="s">
        <v>27</v>
      </c>
      <c r="H95" s="123"/>
      <c r="I95" s="123"/>
      <c r="J95" s="123"/>
      <c r="K95" s="124"/>
      <c r="L95" s="124"/>
      <c r="M95" s="124"/>
      <c r="N95" s="124"/>
      <c r="O95" s="124"/>
      <c r="P95" s="124"/>
      <c r="Q95" s="124"/>
      <c r="R95" s="124"/>
      <c r="S95" s="124"/>
      <c r="T95" s="124"/>
    </row>
    <row r="96" spans="3:27" s="31" customFormat="1">
      <c r="C96" s="26" t="s">
        <v>118</v>
      </c>
      <c r="D96" s="47"/>
      <c r="E96" s="47" t="s">
        <v>27</v>
      </c>
      <c r="H96" s="121"/>
      <c r="I96" s="121"/>
      <c r="J96" s="121"/>
      <c r="K96" s="118">
        <f t="shared" ref="K96:T96" si="10">SUM(K97:K100)</f>
        <v>0</v>
      </c>
      <c r="L96" s="118">
        <f t="shared" si="10"/>
        <v>0</v>
      </c>
      <c r="M96" s="118">
        <f t="shared" si="10"/>
        <v>0</v>
      </c>
      <c r="N96" s="118">
        <f t="shared" si="10"/>
        <v>0</v>
      </c>
      <c r="O96" s="118">
        <f t="shared" si="10"/>
        <v>0</v>
      </c>
      <c r="P96" s="118">
        <f t="shared" si="10"/>
        <v>0</v>
      </c>
      <c r="Q96" s="118">
        <f t="shared" si="10"/>
        <v>0</v>
      </c>
      <c r="R96" s="118">
        <f t="shared" si="10"/>
        <v>0</v>
      </c>
      <c r="S96" s="118">
        <f t="shared" si="10"/>
        <v>0</v>
      </c>
      <c r="T96" s="118">
        <f t="shared" si="10"/>
        <v>0</v>
      </c>
      <c r="W96"/>
      <c r="X96"/>
      <c r="Y96"/>
      <c r="Z96"/>
      <c r="AA96"/>
    </row>
    <row r="97" spans="3:27" s="31" customFormat="1">
      <c r="C97" s="26"/>
      <c r="D97" s="47" t="s">
        <v>119</v>
      </c>
      <c r="E97" s="47" t="s">
        <v>27</v>
      </c>
      <c r="H97" s="123"/>
      <c r="I97" s="123"/>
      <c r="J97" s="123"/>
      <c r="K97" s="124"/>
      <c r="L97" s="124"/>
      <c r="M97" s="124"/>
      <c r="N97" s="124"/>
      <c r="O97" s="124"/>
      <c r="P97" s="124"/>
      <c r="Q97" s="124"/>
      <c r="R97" s="124"/>
      <c r="S97" s="124"/>
      <c r="T97" s="124"/>
      <c r="W97"/>
      <c r="X97"/>
      <c r="Y97"/>
      <c r="Z97"/>
      <c r="AA97"/>
    </row>
    <row r="98" spans="3:27" s="31" customFormat="1">
      <c r="C98" s="26"/>
      <c r="D98" s="47" t="s">
        <v>120</v>
      </c>
      <c r="E98" s="47" t="s">
        <v>27</v>
      </c>
      <c r="H98" s="123"/>
      <c r="I98" s="123"/>
      <c r="J98" s="123"/>
      <c r="K98" s="124"/>
      <c r="L98" s="124"/>
      <c r="M98" s="124"/>
      <c r="N98" s="124"/>
      <c r="O98" s="124"/>
      <c r="P98" s="124"/>
      <c r="Q98" s="124"/>
      <c r="R98" s="124"/>
      <c r="S98" s="124"/>
      <c r="T98" s="124"/>
      <c r="W98"/>
      <c r="X98"/>
      <c r="Y98"/>
      <c r="Z98"/>
      <c r="AA98"/>
    </row>
    <row r="99" spans="3:27" s="31" customFormat="1">
      <c r="C99" s="26"/>
      <c r="D99" s="47" t="s">
        <v>121</v>
      </c>
      <c r="E99" s="47" t="s">
        <v>27</v>
      </c>
      <c r="H99" s="123"/>
      <c r="I99" s="123"/>
      <c r="J99" s="123"/>
      <c r="K99" s="124"/>
      <c r="L99" s="124"/>
      <c r="M99" s="124"/>
      <c r="N99" s="124"/>
      <c r="O99" s="124"/>
      <c r="P99" s="124"/>
      <c r="Q99" s="124"/>
      <c r="R99" s="124"/>
      <c r="S99" s="124"/>
      <c r="T99" s="124"/>
      <c r="W99"/>
      <c r="X99"/>
      <c r="Y99"/>
      <c r="Z99"/>
      <c r="AA99"/>
    </row>
    <row r="100" spans="3:27" s="31" customFormat="1">
      <c r="C100" s="26"/>
      <c r="D100" s="47" t="s">
        <v>122</v>
      </c>
      <c r="E100" s="47" t="s">
        <v>27</v>
      </c>
      <c r="H100" s="123"/>
      <c r="I100" s="123"/>
      <c r="J100" s="123"/>
      <c r="K100" s="124"/>
      <c r="L100" s="124"/>
      <c r="M100" s="124"/>
      <c r="N100" s="124"/>
      <c r="O100" s="124"/>
      <c r="P100" s="124"/>
      <c r="Q100" s="124"/>
      <c r="R100" s="124"/>
      <c r="S100" s="124"/>
      <c r="T100" s="124"/>
      <c r="W100"/>
      <c r="X100"/>
      <c r="Y100"/>
      <c r="Z100"/>
      <c r="AA100"/>
    </row>
    <row r="101" spans="3:27" s="31" customFormat="1">
      <c r="C101" s="26" t="s">
        <v>131</v>
      </c>
      <c r="D101" s="47"/>
      <c r="E101" s="47" t="s">
        <v>27</v>
      </c>
      <c r="H101" s="121"/>
      <c r="I101" s="121"/>
      <c r="J101" s="121"/>
      <c r="K101" s="118">
        <f t="shared" ref="K101:T101" si="11">SUM(K102:K105)</f>
        <v>0</v>
      </c>
      <c r="L101" s="118">
        <f t="shared" si="11"/>
        <v>0</v>
      </c>
      <c r="M101" s="118">
        <f t="shared" si="11"/>
        <v>0</v>
      </c>
      <c r="N101" s="118">
        <f t="shared" si="11"/>
        <v>0</v>
      </c>
      <c r="O101" s="118">
        <f t="shared" si="11"/>
        <v>0</v>
      </c>
      <c r="P101" s="118">
        <f t="shared" si="11"/>
        <v>0</v>
      </c>
      <c r="Q101" s="118">
        <f t="shared" si="11"/>
        <v>0</v>
      </c>
      <c r="R101" s="118">
        <f t="shared" si="11"/>
        <v>0</v>
      </c>
      <c r="S101" s="118">
        <f t="shared" si="11"/>
        <v>0</v>
      </c>
      <c r="T101" s="118">
        <f t="shared" si="11"/>
        <v>0</v>
      </c>
      <c r="W101"/>
      <c r="X101"/>
      <c r="Y101"/>
      <c r="Z101"/>
      <c r="AA101"/>
    </row>
    <row r="102" spans="3:27" s="31" customFormat="1">
      <c r="C102" s="26"/>
      <c r="D102" s="47" t="s">
        <v>123</v>
      </c>
      <c r="E102" s="47" t="s">
        <v>27</v>
      </c>
      <c r="H102" s="123"/>
      <c r="I102" s="123"/>
      <c r="J102" s="123"/>
      <c r="K102" s="124"/>
      <c r="L102" s="124"/>
      <c r="M102" s="124"/>
      <c r="N102" s="124"/>
      <c r="O102" s="124"/>
      <c r="P102" s="124"/>
      <c r="Q102" s="124"/>
      <c r="R102" s="124"/>
      <c r="S102" s="124"/>
      <c r="T102" s="124"/>
      <c r="W102"/>
      <c r="X102"/>
      <c r="Y102"/>
      <c r="Z102"/>
      <c r="AA102"/>
    </row>
    <row r="103" spans="3:27" s="31" customFormat="1">
      <c r="C103" s="26"/>
      <c r="D103" s="47" t="s">
        <v>124</v>
      </c>
      <c r="E103" s="47" t="s">
        <v>27</v>
      </c>
      <c r="H103" s="123"/>
      <c r="I103" s="123"/>
      <c r="J103" s="123"/>
      <c r="K103" s="124"/>
      <c r="L103" s="124"/>
      <c r="M103" s="124"/>
      <c r="N103" s="124"/>
      <c r="O103" s="124"/>
      <c r="P103" s="124"/>
      <c r="Q103" s="124"/>
      <c r="R103" s="124"/>
      <c r="S103" s="124"/>
      <c r="T103" s="124"/>
      <c r="W103"/>
      <c r="X103"/>
      <c r="Y103"/>
      <c r="Z103"/>
      <c r="AA103"/>
    </row>
    <row r="104" spans="3:27" s="31" customFormat="1">
      <c r="C104" s="26"/>
      <c r="D104" s="47" t="s">
        <v>125</v>
      </c>
      <c r="E104" s="47" t="s">
        <v>27</v>
      </c>
      <c r="H104" s="123"/>
      <c r="I104" s="123"/>
      <c r="J104" s="123"/>
      <c r="K104" s="124"/>
      <c r="L104" s="124"/>
      <c r="M104" s="124"/>
      <c r="N104" s="124"/>
      <c r="O104" s="124"/>
      <c r="P104" s="124"/>
      <c r="Q104" s="124"/>
      <c r="R104" s="124"/>
      <c r="S104" s="124"/>
      <c r="T104" s="124"/>
      <c r="W104"/>
      <c r="X104"/>
      <c r="Y104"/>
      <c r="Z104"/>
      <c r="AA104"/>
    </row>
    <row r="105" spans="3:27" s="31" customFormat="1">
      <c r="C105" s="26"/>
      <c r="D105" s="47" t="s">
        <v>126</v>
      </c>
      <c r="E105" s="47" t="s">
        <v>27</v>
      </c>
      <c r="H105" s="123"/>
      <c r="I105" s="123"/>
      <c r="J105" s="123"/>
      <c r="K105" s="124"/>
      <c r="L105" s="124"/>
      <c r="M105" s="124"/>
      <c r="N105" s="124"/>
      <c r="O105" s="124"/>
      <c r="P105" s="124"/>
      <c r="Q105" s="124"/>
      <c r="R105" s="124"/>
      <c r="S105" s="124"/>
      <c r="T105" s="124"/>
      <c r="W105"/>
      <c r="X105"/>
      <c r="Y105"/>
      <c r="Z105"/>
      <c r="AA105"/>
    </row>
    <row r="106" spans="3:27" s="31" customFormat="1">
      <c r="C106" s="26" t="s">
        <v>132</v>
      </c>
      <c r="D106" s="47"/>
      <c r="E106" s="47" t="s">
        <v>27</v>
      </c>
      <c r="H106" s="121"/>
      <c r="I106" s="121"/>
      <c r="J106" s="121"/>
      <c r="K106" s="118">
        <f t="shared" ref="K106:T106" si="12">SUM(K107:K110)</f>
        <v>0</v>
      </c>
      <c r="L106" s="118">
        <f t="shared" si="12"/>
        <v>0</v>
      </c>
      <c r="M106" s="118">
        <f t="shared" si="12"/>
        <v>0</v>
      </c>
      <c r="N106" s="118">
        <f t="shared" si="12"/>
        <v>0</v>
      </c>
      <c r="O106" s="118">
        <f t="shared" si="12"/>
        <v>0</v>
      </c>
      <c r="P106" s="118">
        <f t="shared" si="12"/>
        <v>0</v>
      </c>
      <c r="Q106" s="118">
        <f t="shared" si="12"/>
        <v>0</v>
      </c>
      <c r="R106" s="118">
        <f t="shared" si="12"/>
        <v>0</v>
      </c>
      <c r="S106" s="118">
        <f t="shared" si="12"/>
        <v>0</v>
      </c>
      <c r="T106" s="118">
        <f t="shared" si="12"/>
        <v>0</v>
      </c>
      <c r="W106"/>
      <c r="X106"/>
      <c r="Y106"/>
      <c r="Z106"/>
      <c r="AA106"/>
    </row>
    <row r="107" spans="3:27" s="31" customFormat="1">
      <c r="C107" s="26"/>
      <c r="D107" s="47" t="s">
        <v>127</v>
      </c>
      <c r="E107" s="47" t="s">
        <v>27</v>
      </c>
      <c r="H107" s="123"/>
      <c r="I107" s="123"/>
      <c r="J107" s="123"/>
      <c r="K107" s="124"/>
      <c r="L107" s="124"/>
      <c r="M107" s="124"/>
      <c r="N107" s="124"/>
      <c r="O107" s="124"/>
      <c r="P107" s="124"/>
      <c r="Q107" s="124"/>
      <c r="R107" s="124"/>
      <c r="S107" s="124"/>
      <c r="T107" s="124"/>
      <c r="W107"/>
      <c r="X107"/>
      <c r="Y107"/>
      <c r="Z107"/>
      <c r="AA107"/>
    </row>
    <row r="108" spans="3:27" s="31" customFormat="1">
      <c r="C108" s="26"/>
      <c r="D108" s="47" t="s">
        <v>128</v>
      </c>
      <c r="E108" s="47" t="s">
        <v>27</v>
      </c>
      <c r="H108" s="123"/>
      <c r="I108" s="123"/>
      <c r="J108" s="123"/>
      <c r="K108" s="124"/>
      <c r="L108" s="124"/>
      <c r="M108" s="124"/>
      <c r="N108" s="124"/>
      <c r="O108" s="124"/>
      <c r="P108" s="124"/>
      <c r="Q108" s="124"/>
      <c r="R108" s="124"/>
      <c r="S108" s="124"/>
      <c r="T108" s="124"/>
      <c r="W108"/>
      <c r="X108"/>
      <c r="Y108"/>
      <c r="Z108"/>
      <c r="AA108"/>
    </row>
    <row r="109" spans="3:27" s="31" customFormat="1">
      <c r="C109" s="26"/>
      <c r="D109" s="47" t="s">
        <v>129</v>
      </c>
      <c r="E109" s="47" t="s">
        <v>27</v>
      </c>
      <c r="H109" s="123"/>
      <c r="I109" s="123"/>
      <c r="J109" s="123"/>
      <c r="K109" s="124"/>
      <c r="L109" s="124"/>
      <c r="M109" s="124"/>
      <c r="N109" s="124"/>
      <c r="O109" s="124"/>
      <c r="P109" s="124"/>
      <c r="Q109" s="124"/>
      <c r="R109" s="124"/>
      <c r="S109" s="124"/>
      <c r="T109" s="124"/>
      <c r="W109"/>
      <c r="X109"/>
      <c r="Y109"/>
      <c r="Z109"/>
      <c r="AA109"/>
    </row>
    <row r="110" spans="3:27" s="31" customFormat="1">
      <c r="C110" s="26"/>
      <c r="D110" s="47" t="s">
        <v>130</v>
      </c>
      <c r="E110" s="47" t="s">
        <v>27</v>
      </c>
      <c r="H110" s="123"/>
      <c r="I110" s="123"/>
      <c r="J110" s="123"/>
      <c r="K110" s="124"/>
      <c r="L110" s="124"/>
      <c r="M110" s="124"/>
      <c r="N110" s="124"/>
      <c r="O110" s="124"/>
      <c r="P110" s="124"/>
      <c r="Q110" s="124"/>
      <c r="R110" s="124"/>
      <c r="S110" s="124"/>
      <c r="T110" s="124"/>
      <c r="W110"/>
      <c r="X110"/>
      <c r="Y110"/>
      <c r="Z110"/>
      <c r="AA110"/>
    </row>
    <row r="111" spans="3:27">
      <c r="C111" s="26"/>
      <c r="D111" s="47"/>
      <c r="E111" s="26"/>
      <c r="H111" s="117"/>
      <c r="I111" s="117"/>
      <c r="J111" s="117"/>
      <c r="K111" s="117"/>
      <c r="L111" s="117"/>
      <c r="M111" s="117"/>
      <c r="N111" s="117"/>
      <c r="O111" s="117"/>
      <c r="P111" s="117"/>
      <c r="Q111" s="117"/>
      <c r="R111" s="117"/>
      <c r="S111" s="117"/>
      <c r="T111" s="117"/>
    </row>
    <row r="112" spans="3:27" ht="14.25">
      <c r="C112" s="26" t="s">
        <v>35</v>
      </c>
      <c r="D112" s="47" t="s">
        <v>41</v>
      </c>
      <c r="E112" s="47" t="s">
        <v>27</v>
      </c>
      <c r="H112" s="119"/>
      <c r="I112" s="119"/>
      <c r="J112" s="119"/>
      <c r="K112" s="119"/>
      <c r="L112" s="119"/>
      <c r="M112" s="119"/>
      <c r="N112" s="119"/>
      <c r="O112" s="119"/>
      <c r="P112" s="119"/>
      <c r="Q112" s="119"/>
      <c r="R112" s="119"/>
      <c r="S112" s="119"/>
      <c r="T112" s="119"/>
    </row>
    <row r="113" spans="2:27" s="31" customFormat="1">
      <c r="C113" s="26"/>
      <c r="D113" s="47"/>
      <c r="E113" s="47"/>
      <c r="H113" s="117"/>
      <c r="I113" s="117"/>
      <c r="J113" s="117"/>
      <c r="K113" s="117"/>
      <c r="L113" s="117"/>
      <c r="M113" s="117"/>
      <c r="N113" s="117"/>
      <c r="O113" s="117"/>
      <c r="P113" s="117"/>
      <c r="Q113" s="117"/>
      <c r="R113" s="117"/>
      <c r="S113" s="117"/>
      <c r="T113" s="117"/>
      <c r="V113"/>
      <c r="W113"/>
      <c r="X113"/>
      <c r="Y113"/>
      <c r="Z113"/>
      <c r="AA113"/>
    </row>
    <row r="114" spans="2:27" ht="14.25">
      <c r="C114" s="26" t="s">
        <v>43</v>
      </c>
      <c r="D114" s="47" t="s">
        <v>42</v>
      </c>
      <c r="E114" s="47" t="s">
        <v>27</v>
      </c>
      <c r="H114" s="118">
        <f>SUM(H115:H116)</f>
        <v>0</v>
      </c>
      <c r="I114" s="118">
        <f t="shared" ref="I114:T114" si="13">SUM(I115:I116)</f>
        <v>0</v>
      </c>
      <c r="J114" s="118">
        <f t="shared" si="13"/>
        <v>0</v>
      </c>
      <c r="K114" s="118">
        <f t="shared" si="13"/>
        <v>0</v>
      </c>
      <c r="L114" s="118">
        <f t="shared" si="13"/>
        <v>0</v>
      </c>
      <c r="M114" s="118">
        <f t="shared" si="13"/>
        <v>0</v>
      </c>
      <c r="N114" s="118">
        <f t="shared" si="13"/>
        <v>0</v>
      </c>
      <c r="O114" s="118">
        <f t="shared" si="13"/>
        <v>0</v>
      </c>
      <c r="P114" s="118">
        <f t="shared" si="13"/>
        <v>0</v>
      </c>
      <c r="Q114" s="118">
        <f t="shared" si="13"/>
        <v>0</v>
      </c>
      <c r="R114" s="118">
        <f t="shared" si="13"/>
        <v>0</v>
      </c>
      <c r="S114" s="118">
        <f t="shared" si="13"/>
        <v>0</v>
      </c>
      <c r="T114" s="118">
        <f t="shared" si="13"/>
        <v>0</v>
      </c>
    </row>
    <row r="115" spans="2:27" s="31" customFormat="1">
      <c r="C115" s="42" t="s">
        <v>77</v>
      </c>
      <c r="D115" s="47" t="s">
        <v>76</v>
      </c>
      <c r="E115" s="47" t="s">
        <v>27</v>
      </c>
      <c r="H115" s="119"/>
      <c r="I115" s="119"/>
      <c r="J115" s="119"/>
      <c r="K115" s="119"/>
      <c r="L115" s="119"/>
      <c r="M115" s="119"/>
      <c r="N115" s="119"/>
      <c r="O115" s="119"/>
      <c r="P115" s="119"/>
      <c r="Q115" s="119"/>
      <c r="R115" s="119"/>
      <c r="S115" s="119"/>
      <c r="T115" s="119"/>
      <c r="W115"/>
      <c r="X115"/>
      <c r="Y115"/>
      <c r="Z115"/>
      <c r="AA115"/>
    </row>
    <row r="116" spans="2:27" s="31" customFormat="1">
      <c r="C116" s="42" t="s">
        <v>77</v>
      </c>
      <c r="D116" s="47" t="s">
        <v>76</v>
      </c>
      <c r="E116" s="47" t="s">
        <v>27</v>
      </c>
      <c r="H116" s="119"/>
      <c r="I116" s="119"/>
      <c r="J116" s="119"/>
      <c r="K116" s="119"/>
      <c r="L116" s="119"/>
      <c r="M116" s="119"/>
      <c r="N116" s="119"/>
      <c r="O116" s="119"/>
      <c r="P116" s="119"/>
      <c r="Q116" s="119"/>
      <c r="R116" s="119"/>
      <c r="S116" s="119"/>
      <c r="T116" s="119"/>
      <c r="W116"/>
      <c r="X116"/>
      <c r="Y116"/>
      <c r="Z116"/>
      <c r="AA116"/>
    </row>
    <row r="117" spans="2:27" s="31" customFormat="1">
      <c r="H117" s="117"/>
      <c r="I117" s="117"/>
      <c r="J117" s="117"/>
      <c r="K117" s="117"/>
      <c r="L117" s="117"/>
      <c r="M117" s="117"/>
      <c r="N117" s="117"/>
      <c r="O117" s="117"/>
      <c r="P117" s="117"/>
      <c r="Q117" s="117"/>
      <c r="R117" s="117"/>
      <c r="S117" s="117"/>
      <c r="T117" s="117"/>
      <c r="W117"/>
      <c r="X117"/>
      <c r="Y117"/>
      <c r="Z117"/>
      <c r="AA117"/>
    </row>
    <row r="118" spans="2:27" ht="14.25">
      <c r="C118" s="26" t="s">
        <v>45</v>
      </c>
      <c r="D118" s="47" t="s">
        <v>46</v>
      </c>
      <c r="E118" s="47" t="s">
        <v>27</v>
      </c>
      <c r="H118" s="121"/>
      <c r="I118" s="118">
        <f>(H119-H120-H121)*(1+I122/100)</f>
        <v>0</v>
      </c>
      <c r="J118" s="118">
        <f>(I119-I120-I121)*(1+J122/100)</f>
        <v>0</v>
      </c>
      <c r="K118" s="118">
        <f t="shared" ref="K118:T118" si="14">(J119-J120-J121)*(1+K122/100)</f>
        <v>0</v>
      </c>
      <c r="L118" s="118">
        <f t="shared" si="14"/>
        <v>0</v>
      </c>
      <c r="M118" s="118">
        <f t="shared" si="14"/>
        <v>0</v>
      </c>
      <c r="N118" s="118">
        <f t="shared" si="14"/>
        <v>0</v>
      </c>
      <c r="O118" s="118">
        <f t="shared" si="14"/>
        <v>0</v>
      </c>
      <c r="P118" s="118">
        <f t="shared" si="14"/>
        <v>0</v>
      </c>
      <c r="Q118" s="118">
        <f t="shared" si="14"/>
        <v>0</v>
      </c>
      <c r="R118" s="118">
        <f t="shared" si="14"/>
        <v>0</v>
      </c>
      <c r="S118" s="118">
        <f t="shared" si="14"/>
        <v>0</v>
      </c>
      <c r="T118" s="118">
        <f t="shared" si="14"/>
        <v>0</v>
      </c>
      <c r="V118" s="28" t="s">
        <v>133</v>
      </c>
    </row>
    <row r="119" spans="2:27" s="31" customFormat="1">
      <c r="C119" s="49" t="s">
        <v>138</v>
      </c>
      <c r="D119" s="47" t="s">
        <v>139</v>
      </c>
      <c r="E119" s="47" t="s">
        <v>27</v>
      </c>
      <c r="H119" s="118">
        <f>H14</f>
        <v>0</v>
      </c>
      <c r="I119" s="118">
        <f t="shared" ref="I119:T119" si="15">I14</f>
        <v>0</v>
      </c>
      <c r="J119" s="118">
        <f t="shared" si="15"/>
        <v>0</v>
      </c>
      <c r="K119" s="118">
        <f t="shared" si="15"/>
        <v>0</v>
      </c>
      <c r="L119" s="118">
        <f t="shared" si="15"/>
        <v>0</v>
      </c>
      <c r="M119" s="118">
        <f t="shared" si="15"/>
        <v>0</v>
      </c>
      <c r="N119" s="118">
        <f t="shared" si="15"/>
        <v>0</v>
      </c>
      <c r="O119" s="118">
        <f t="shared" si="15"/>
        <v>0</v>
      </c>
      <c r="P119" s="118">
        <f t="shared" si="15"/>
        <v>0</v>
      </c>
      <c r="Q119" s="118">
        <f t="shared" si="15"/>
        <v>0</v>
      </c>
      <c r="R119" s="118">
        <f t="shared" si="15"/>
        <v>0</v>
      </c>
      <c r="S119" s="118">
        <f t="shared" si="15"/>
        <v>0</v>
      </c>
      <c r="T119" s="118">
        <f t="shared" si="15"/>
        <v>0</v>
      </c>
      <c r="V119" s="45"/>
      <c r="W119"/>
      <c r="X119"/>
      <c r="Y119"/>
      <c r="Z119"/>
      <c r="AA119"/>
    </row>
    <row r="120" spans="2:27">
      <c r="C120" s="49" t="s">
        <v>137</v>
      </c>
      <c r="D120" s="48" t="s">
        <v>134</v>
      </c>
      <c r="E120" s="47" t="s">
        <v>27</v>
      </c>
      <c r="H120" s="118">
        <f>'6'!H90</f>
        <v>0</v>
      </c>
      <c r="I120" s="118">
        <f>'6'!I90</f>
        <v>0</v>
      </c>
      <c r="J120" s="118">
        <f>'6'!J90</f>
        <v>0</v>
      </c>
      <c r="K120" s="118">
        <f>'6'!K90</f>
        <v>0</v>
      </c>
      <c r="L120" s="118">
        <f>'6'!L90</f>
        <v>0</v>
      </c>
      <c r="M120" s="118">
        <f>'6'!M90</f>
        <v>0</v>
      </c>
      <c r="N120" s="118">
        <f>'6'!N90</f>
        <v>0</v>
      </c>
      <c r="O120" s="118">
        <f>'6'!O90</f>
        <v>0</v>
      </c>
      <c r="P120" s="118">
        <f>'6'!P90</f>
        <v>0</v>
      </c>
      <c r="Q120" s="118">
        <f>'6'!Q90</f>
        <v>0</v>
      </c>
      <c r="R120" s="118">
        <f>'6'!R90</f>
        <v>0</v>
      </c>
      <c r="S120" s="118">
        <f>'6'!S90</f>
        <v>0</v>
      </c>
      <c r="T120" s="118">
        <f>'6'!T90</f>
        <v>0</v>
      </c>
    </row>
    <row r="121" spans="2:27">
      <c r="C121" s="49" t="s">
        <v>140</v>
      </c>
      <c r="D121" s="48" t="s">
        <v>135</v>
      </c>
      <c r="E121" s="47" t="s">
        <v>27</v>
      </c>
      <c r="H121" s="124"/>
      <c r="I121" s="124"/>
      <c r="J121" s="124"/>
      <c r="K121" s="124"/>
      <c r="L121" s="124"/>
      <c r="M121" s="124"/>
      <c r="N121" s="124"/>
      <c r="O121" s="124"/>
      <c r="P121" s="124"/>
      <c r="Q121" s="124"/>
      <c r="R121" s="124"/>
      <c r="S121" s="124"/>
      <c r="T121" s="124"/>
    </row>
    <row r="122" spans="2:27">
      <c r="C122" s="49" t="s">
        <v>141</v>
      </c>
      <c r="D122" s="48" t="s">
        <v>136</v>
      </c>
      <c r="E122" s="27" t="s">
        <v>61</v>
      </c>
      <c r="H122" s="41"/>
      <c r="I122" s="181">
        <f t="shared" ref="I122:T122" si="16">ASR</f>
        <v>0</v>
      </c>
      <c r="J122" s="181">
        <f t="shared" si="16"/>
        <v>0</v>
      </c>
      <c r="K122" s="181">
        <f t="shared" si="16"/>
        <v>0</v>
      </c>
      <c r="L122" s="181">
        <f t="shared" si="16"/>
        <v>0</v>
      </c>
      <c r="M122" s="181">
        <f t="shared" si="16"/>
        <v>0</v>
      </c>
      <c r="N122" s="181">
        <f t="shared" si="16"/>
        <v>0</v>
      </c>
      <c r="O122" s="181">
        <f t="shared" si="16"/>
        <v>0</v>
      </c>
      <c r="P122" s="181">
        <f t="shared" si="16"/>
        <v>0</v>
      </c>
      <c r="Q122" s="181">
        <f t="shared" si="16"/>
        <v>0</v>
      </c>
      <c r="R122" s="181">
        <f t="shared" si="16"/>
        <v>0</v>
      </c>
      <c r="S122" s="181">
        <f t="shared" si="16"/>
        <v>0</v>
      </c>
      <c r="T122" s="181">
        <f t="shared" si="16"/>
        <v>0</v>
      </c>
    </row>
    <row r="123" spans="2:27">
      <c r="V123" s="145"/>
    </row>
    <row r="124" spans="2:27"/>
    <row r="125" spans="2:27" s="94" customFormat="1">
      <c r="B125" s="25" t="s">
        <v>465</v>
      </c>
      <c r="W125"/>
      <c r="X125"/>
      <c r="Y125"/>
      <c r="Z125"/>
      <c r="AA125"/>
    </row>
    <row r="126" spans="2:27" s="94" customFormat="1">
      <c r="W126"/>
      <c r="X126"/>
      <c r="Y126"/>
      <c r="Z126"/>
      <c r="AA126"/>
    </row>
    <row r="127" spans="2:27" ht="93.75" customHeight="1">
      <c r="C127" s="225" t="s">
        <v>427</v>
      </c>
      <c r="D127" s="226"/>
      <c r="E127" s="227"/>
    </row>
    <row r="128" spans="2:27"/>
    <row r="129"/>
    <row r="130" hidden="1"/>
    <row r="131" hidden="1"/>
    <row r="132" hidden="1"/>
    <row r="133" hidden="1"/>
    <row r="134" hidden="1"/>
    <row r="135" hidden="1"/>
    <row r="136" hidden="1"/>
    <row r="137" hidden="1"/>
    <row r="138" hidden="1"/>
    <row r="139" hidden="1"/>
    <row r="140" hidden="1"/>
    <row r="141" hidden="1"/>
  </sheetData>
  <mergeCells count="1">
    <mergeCell ref="C127:E127"/>
  </mergeCells>
  <dataValidations disablePrompts="1" count="4">
    <dataValidation type="list" allowBlank="1" showInputMessage="1" showErrorMessage="1" sqref="K86">
      <formula1>"TRUE, FALSE"</formula1>
    </dataValidation>
    <dataValidation type="list" allowBlank="1" showInputMessage="1" showErrorMessage="1" sqref="H47 H50 H56 I65">
      <formula1>"0.0, 0.2, 0.4, 0.6, 1.0"</formula1>
    </dataValidation>
    <dataValidation type="list" allowBlank="1" showInputMessage="1" showErrorMessage="1" sqref="H53 H59 H62 I68 I71 I74">
      <formula1>"0.0, 0.1, 0.4, 0.7, 1.0"</formula1>
    </dataValidation>
    <dataValidation type="list" allowBlank="1" showInputMessage="1" showErrorMessage="1" sqref="J77 J80 J83">
      <formula1>"0.0, 0.05, 0.25, 0.5, 1.0"</formula1>
    </dataValidation>
  </dataValidations>
  <pageMargins left="0.7" right="0.7" top="0.75" bottom="0.75" header="0.3" footer="0.3"/>
  <pageSetup paperSize="8" scale="48" orientation="landscape" r:id="rId1"/>
  <drawing r:id="rId2"/>
</worksheet>
</file>

<file path=xl/worksheets/sheet8.xml><?xml version="1.0" encoding="utf-8"?>
<worksheet xmlns="http://schemas.openxmlformats.org/spreadsheetml/2006/main" xmlns:r="http://schemas.openxmlformats.org/officeDocument/2006/relationships">
  <sheetPr codeName="Sheet8">
    <tabColor rgb="FF92D050"/>
    <pageSetUpPr fitToPage="1"/>
  </sheetPr>
  <dimension ref="A1:AE305"/>
  <sheetViews>
    <sheetView showGridLines="0" zoomScale="70" zoomScaleNormal="70" workbookViewId="0"/>
  </sheetViews>
  <sheetFormatPr defaultColWidth="0" defaultRowHeight="12.75" zeroHeight="1"/>
  <cols>
    <col min="1" max="1" width="2.375" customWidth="1"/>
    <col min="2" max="2" width="3.125" customWidth="1"/>
    <col min="3" max="3" width="35.25" customWidth="1"/>
    <col min="4" max="4" width="21.375" customWidth="1"/>
    <col min="5" max="5" width="18.375" customWidth="1"/>
    <col min="6" max="6" width="1.75" customWidth="1"/>
    <col min="7" max="7" width="1.5" customWidth="1"/>
    <col min="8" max="20" width="10.625" customWidth="1"/>
    <col min="21" max="21" width="3.875" customWidth="1"/>
    <col min="22" max="22" width="75.5" customWidth="1"/>
    <col min="23" max="23" width="10.625" customWidth="1"/>
    <col min="24" max="31" width="10.625" hidden="1" customWidth="1"/>
    <col min="32" max="255" width="9" hidden="1" customWidth="1"/>
    <col min="256" max="16384" width="9" hidden="1"/>
  </cols>
  <sheetData>
    <row r="1" spans="1:31">
      <c r="A1" s="3"/>
      <c r="B1" s="3"/>
      <c r="C1" s="3"/>
      <c r="D1" s="3"/>
      <c r="E1" s="3"/>
      <c r="F1" s="3"/>
      <c r="G1" s="3"/>
      <c r="H1" s="3"/>
      <c r="I1" s="3"/>
      <c r="J1" s="3"/>
      <c r="K1" s="3"/>
      <c r="L1" s="3"/>
      <c r="M1" s="3"/>
      <c r="N1" s="3"/>
      <c r="O1" s="3"/>
      <c r="P1" s="3"/>
      <c r="Q1" s="3"/>
      <c r="R1" s="3"/>
      <c r="S1" s="3"/>
      <c r="T1" s="3"/>
      <c r="U1" s="3"/>
      <c r="V1" s="3"/>
      <c r="W1" s="3"/>
      <c r="X1" s="32"/>
      <c r="Y1" s="32"/>
      <c r="Z1" s="32"/>
      <c r="AA1" s="32"/>
      <c r="AB1" s="32"/>
      <c r="AC1" s="32"/>
      <c r="AD1" s="32"/>
      <c r="AE1" s="32"/>
    </row>
    <row r="2" spans="1:31">
      <c r="A2" s="3"/>
      <c r="B2" s="3"/>
      <c r="C2" s="3"/>
      <c r="D2" s="3"/>
      <c r="E2" s="3"/>
      <c r="F2" s="3"/>
      <c r="G2" s="3"/>
      <c r="H2" s="3"/>
      <c r="I2" s="3"/>
      <c r="J2" s="3"/>
      <c r="K2" s="3"/>
      <c r="L2" s="3"/>
      <c r="M2" s="3"/>
      <c r="N2" s="3"/>
      <c r="O2" s="3"/>
      <c r="P2" s="3"/>
      <c r="Q2" s="3"/>
      <c r="R2" s="3"/>
      <c r="S2" s="3"/>
      <c r="T2" s="3"/>
      <c r="U2" s="3"/>
      <c r="V2" s="3"/>
      <c r="W2" s="3"/>
      <c r="X2" s="32"/>
      <c r="Y2" s="32"/>
      <c r="Z2" s="32"/>
      <c r="AA2" s="32"/>
      <c r="AB2" s="32"/>
      <c r="AC2" s="32"/>
      <c r="AD2" s="32"/>
      <c r="AE2" s="32"/>
    </row>
    <row r="3" spans="1:31" ht="19.5">
      <c r="A3" s="3"/>
      <c r="B3" s="3"/>
      <c r="C3" s="3"/>
      <c r="D3" s="4" t="s">
        <v>0</v>
      </c>
      <c r="E3" s="3"/>
      <c r="F3" s="3"/>
      <c r="G3" s="3"/>
      <c r="H3" s="3"/>
      <c r="I3" s="3"/>
      <c r="J3" s="3"/>
      <c r="K3" s="3"/>
      <c r="L3" s="3"/>
      <c r="M3" s="3"/>
      <c r="N3" s="3"/>
      <c r="O3" s="3"/>
      <c r="P3" s="3"/>
      <c r="Q3" s="3"/>
      <c r="R3" s="3"/>
      <c r="S3" s="3"/>
      <c r="T3" s="3"/>
      <c r="U3" s="3"/>
      <c r="V3" s="3"/>
      <c r="W3" s="3"/>
      <c r="X3" s="32"/>
      <c r="Y3" s="32"/>
      <c r="Z3" s="32"/>
      <c r="AA3" s="32"/>
      <c r="AB3" s="32"/>
      <c r="AC3" s="32"/>
      <c r="AD3" s="32"/>
      <c r="AE3" s="32"/>
    </row>
    <row r="4" spans="1:31">
      <c r="A4" s="3"/>
      <c r="B4" s="3"/>
      <c r="C4" s="3"/>
      <c r="D4" s="3"/>
      <c r="E4" s="3"/>
      <c r="F4" s="3"/>
      <c r="G4" s="3"/>
      <c r="H4" s="3"/>
      <c r="I4" s="3"/>
      <c r="J4" s="3"/>
      <c r="K4" s="3"/>
      <c r="L4" s="3"/>
      <c r="M4" s="3"/>
      <c r="N4" s="3"/>
      <c r="O4" s="3"/>
      <c r="P4" s="3"/>
      <c r="Q4" s="3"/>
      <c r="R4" s="3"/>
      <c r="S4" s="3"/>
      <c r="T4" s="3"/>
      <c r="U4" s="3"/>
      <c r="V4" s="3"/>
      <c r="W4" s="3"/>
      <c r="X4" s="32"/>
      <c r="Y4" s="32"/>
      <c r="Z4" s="32"/>
      <c r="AA4" s="32"/>
      <c r="AB4" s="32"/>
      <c r="AC4" s="32"/>
      <c r="AD4" s="32"/>
      <c r="AE4" s="32"/>
    </row>
    <row r="5" spans="1:31" ht="18">
      <c r="A5" s="3"/>
      <c r="B5" s="3"/>
      <c r="C5" s="3"/>
      <c r="D5" s="73" t="s">
        <v>397</v>
      </c>
      <c r="E5" s="3"/>
      <c r="F5" s="3"/>
      <c r="G5" s="3"/>
      <c r="H5" s="3"/>
      <c r="I5" s="3"/>
      <c r="J5" s="3"/>
      <c r="K5" s="3"/>
      <c r="L5" s="3"/>
      <c r="M5" s="3"/>
      <c r="N5" s="3"/>
      <c r="O5" s="3"/>
      <c r="P5" s="3"/>
      <c r="Q5" s="3"/>
      <c r="R5" s="3"/>
      <c r="S5" s="3"/>
      <c r="T5" s="3"/>
      <c r="U5" s="3"/>
      <c r="V5" s="3"/>
      <c r="W5" s="3"/>
      <c r="X5" s="32"/>
      <c r="Y5" s="32"/>
      <c r="Z5" s="32"/>
      <c r="AA5" s="32"/>
      <c r="AB5" s="32"/>
      <c r="AC5" s="32"/>
      <c r="AD5" s="32"/>
      <c r="AE5" s="32"/>
    </row>
    <row r="6" spans="1:31" ht="18" customHeight="1">
      <c r="A6" s="3"/>
      <c r="B6" s="3"/>
      <c r="C6" s="3"/>
      <c r="D6" s="3"/>
      <c r="E6" s="3"/>
      <c r="F6" s="3"/>
      <c r="G6" s="3"/>
      <c r="H6" s="3"/>
      <c r="I6" s="3"/>
      <c r="J6" s="3"/>
      <c r="K6" s="3"/>
      <c r="L6" s="3"/>
      <c r="M6" s="3"/>
      <c r="N6" s="3"/>
      <c r="O6" s="3"/>
      <c r="P6" s="3"/>
      <c r="Q6" s="3"/>
      <c r="R6" s="3"/>
      <c r="S6" s="3"/>
      <c r="T6" s="3"/>
      <c r="U6" s="3"/>
      <c r="V6" s="3"/>
      <c r="W6" s="3"/>
      <c r="X6" s="32"/>
      <c r="Y6" s="32"/>
      <c r="Z6" s="32"/>
      <c r="AA6" s="32"/>
      <c r="AB6" s="32"/>
      <c r="AC6" s="32"/>
      <c r="AD6" s="32"/>
      <c r="AE6" s="32"/>
    </row>
    <row r="7" spans="1:31"/>
    <row r="8" spans="1:31" s="57" customFormat="1">
      <c r="C8" s="57" t="s">
        <v>226</v>
      </c>
      <c r="H8" s="82">
        <f>'1'!H$10</f>
        <v>1</v>
      </c>
      <c r="I8" s="82">
        <f>'1'!I$10</f>
        <v>2</v>
      </c>
      <c r="J8" s="82">
        <f>'1'!J$10</f>
        <v>3</v>
      </c>
      <c r="K8" s="82">
        <f>'1'!K$10</f>
        <v>4</v>
      </c>
      <c r="L8" s="82">
        <f>'1'!L$10</f>
        <v>5</v>
      </c>
      <c r="M8" s="82">
        <f>'1'!M$10</f>
        <v>6</v>
      </c>
      <c r="N8" s="82">
        <f>'1'!N$10</f>
        <v>7</v>
      </c>
      <c r="O8" s="82">
        <f>'1'!O$10</f>
        <v>8</v>
      </c>
      <c r="P8" s="82">
        <f>'1'!P$10</f>
        <v>9</v>
      </c>
      <c r="Q8" s="82">
        <f>'1'!Q$10</f>
        <v>10</v>
      </c>
      <c r="R8" s="82">
        <f>'1'!R$10</f>
        <v>11</v>
      </c>
      <c r="S8" s="82">
        <f>'1'!S$10</f>
        <v>12</v>
      </c>
      <c r="T8" s="82">
        <f>'1'!T$10</f>
        <v>13</v>
      </c>
      <c r="U8"/>
    </row>
    <row r="9" spans="1:31" s="57" customFormat="1">
      <c r="U9"/>
    </row>
    <row r="10" spans="1:31">
      <c r="C10" t="s">
        <v>20</v>
      </c>
      <c r="H10" s="82">
        <f>'1'!H11</f>
        <v>2014</v>
      </c>
      <c r="I10" s="82">
        <f>'1'!I11</f>
        <v>2015</v>
      </c>
      <c r="J10" s="82">
        <f>'1'!J11</f>
        <v>2016</v>
      </c>
      <c r="K10" s="82">
        <f>'1'!K11</f>
        <v>2017</v>
      </c>
      <c r="L10" s="82">
        <f>'1'!L11</f>
        <v>2018</v>
      </c>
      <c r="M10" s="82">
        <f>'1'!M11</f>
        <v>2019</v>
      </c>
      <c r="N10" s="82">
        <f>'1'!N11</f>
        <v>2020</v>
      </c>
      <c r="O10" s="82">
        <f>'1'!O11</f>
        <v>2021</v>
      </c>
      <c r="P10" s="82">
        <f>'1'!P11</f>
        <v>2022</v>
      </c>
      <c r="Q10" s="82">
        <f>'1'!Q11</f>
        <v>2023</v>
      </c>
      <c r="R10" s="82">
        <f>'1'!R11</f>
        <v>2024</v>
      </c>
      <c r="S10" s="82">
        <f>'1'!S11</f>
        <v>2025</v>
      </c>
      <c r="T10" s="82">
        <f>'1'!T11</f>
        <v>2026</v>
      </c>
    </row>
    <row r="11" spans="1:31"/>
    <row r="12" spans="1:31">
      <c r="B12" s="25" t="s">
        <v>443</v>
      </c>
    </row>
    <row r="13" spans="1:31" s="167" customFormat="1">
      <c r="B13" s="25"/>
    </row>
    <row r="14" spans="1:31">
      <c r="C14" s="25" t="s">
        <v>286</v>
      </c>
      <c r="E14" s="27" t="s">
        <v>27</v>
      </c>
      <c r="H14" s="118">
        <f t="shared" ref="H14:T14" si="0">SUM(H17:H19)</f>
        <v>0</v>
      </c>
      <c r="I14" s="118">
        <f t="shared" si="0"/>
        <v>0</v>
      </c>
      <c r="J14" s="118">
        <f t="shared" si="0"/>
        <v>0</v>
      </c>
      <c r="K14" s="118">
        <f t="shared" si="0"/>
        <v>0</v>
      </c>
      <c r="L14" s="118">
        <f t="shared" si="0"/>
        <v>0</v>
      </c>
      <c r="M14" s="118">
        <f t="shared" si="0"/>
        <v>0</v>
      </c>
      <c r="N14" s="118">
        <f t="shared" si="0"/>
        <v>0</v>
      </c>
      <c r="O14" s="118">
        <f t="shared" si="0"/>
        <v>0</v>
      </c>
      <c r="P14" s="118">
        <f t="shared" si="0"/>
        <v>0</v>
      </c>
      <c r="Q14" s="118">
        <f t="shared" si="0"/>
        <v>0</v>
      </c>
      <c r="R14" s="118">
        <f t="shared" si="0"/>
        <v>0</v>
      </c>
      <c r="S14" s="118">
        <f t="shared" si="0"/>
        <v>0</v>
      </c>
      <c r="T14" s="118">
        <f t="shared" si="0"/>
        <v>0</v>
      </c>
      <c r="V14" s="32"/>
    </row>
    <row r="15" spans="1:31">
      <c r="C15" s="26" t="s">
        <v>509</v>
      </c>
      <c r="E15" s="27" t="s">
        <v>27</v>
      </c>
      <c r="H15" s="203">
        <f>SUM(H17:H18)</f>
        <v>0</v>
      </c>
      <c r="I15" s="203">
        <f>SUM(I17:I18)</f>
        <v>0</v>
      </c>
      <c r="J15" s="203">
        <f t="shared" ref="J15:T15" si="1">SUM(J17:J18)</f>
        <v>0</v>
      </c>
      <c r="K15" s="203">
        <f t="shared" si="1"/>
        <v>0</v>
      </c>
      <c r="L15" s="203">
        <f t="shared" si="1"/>
        <v>0</v>
      </c>
      <c r="M15" s="203">
        <f t="shared" si="1"/>
        <v>0</v>
      </c>
      <c r="N15" s="203">
        <f t="shared" si="1"/>
        <v>0</v>
      </c>
      <c r="O15" s="203">
        <f t="shared" si="1"/>
        <v>0</v>
      </c>
      <c r="P15" s="203">
        <f t="shared" si="1"/>
        <v>0</v>
      </c>
      <c r="Q15" s="203">
        <f t="shared" si="1"/>
        <v>0</v>
      </c>
      <c r="R15" s="203">
        <f t="shared" si="1"/>
        <v>0</v>
      </c>
      <c r="S15" s="203">
        <f t="shared" si="1"/>
        <v>0</v>
      </c>
      <c r="T15" s="203">
        <f t="shared" si="1"/>
        <v>0</v>
      </c>
    </row>
    <row r="16" spans="1:31">
      <c r="C16" s="26"/>
    </row>
    <row r="17" spans="2:22" s="172" customFormat="1">
      <c r="C17" s="26" t="s">
        <v>380</v>
      </c>
      <c r="E17" s="27" t="s">
        <v>27</v>
      </c>
      <c r="H17" s="118">
        <f t="shared" ref="H17:T17" si="2">H25</f>
        <v>0</v>
      </c>
      <c r="I17" s="118">
        <f t="shared" si="2"/>
        <v>0</v>
      </c>
      <c r="J17" s="118">
        <f t="shared" si="2"/>
        <v>0</v>
      </c>
      <c r="K17" s="118">
        <f t="shared" si="2"/>
        <v>0</v>
      </c>
      <c r="L17" s="118">
        <f t="shared" si="2"/>
        <v>0</v>
      </c>
      <c r="M17" s="118">
        <f t="shared" si="2"/>
        <v>0</v>
      </c>
      <c r="N17" s="118">
        <f t="shared" si="2"/>
        <v>0</v>
      </c>
      <c r="O17" s="118">
        <f t="shared" si="2"/>
        <v>0</v>
      </c>
      <c r="P17" s="118">
        <f t="shared" si="2"/>
        <v>0</v>
      </c>
      <c r="Q17" s="118">
        <f t="shared" si="2"/>
        <v>0</v>
      </c>
      <c r="R17" s="118">
        <f t="shared" si="2"/>
        <v>0</v>
      </c>
      <c r="S17" s="118">
        <f t="shared" si="2"/>
        <v>0</v>
      </c>
      <c r="T17" s="118">
        <f t="shared" si="2"/>
        <v>0</v>
      </c>
      <c r="V17" s="32"/>
    </row>
    <row r="18" spans="2:22" s="172" customFormat="1">
      <c r="C18" s="64" t="s">
        <v>379</v>
      </c>
      <c r="E18" s="27" t="s">
        <v>27</v>
      </c>
      <c r="H18" s="118">
        <f>H132</f>
        <v>0</v>
      </c>
      <c r="I18" s="118">
        <f t="shared" ref="I18:T18" si="3">I132</f>
        <v>0</v>
      </c>
      <c r="J18" s="118">
        <f t="shared" si="3"/>
        <v>0</v>
      </c>
      <c r="K18" s="118">
        <f t="shared" si="3"/>
        <v>0</v>
      </c>
      <c r="L18" s="118">
        <f t="shared" si="3"/>
        <v>0</v>
      </c>
      <c r="M18" s="118">
        <f t="shared" si="3"/>
        <v>0</v>
      </c>
      <c r="N18" s="118">
        <f t="shared" si="3"/>
        <v>0</v>
      </c>
      <c r="O18" s="118">
        <f t="shared" si="3"/>
        <v>0</v>
      </c>
      <c r="P18" s="118">
        <f t="shared" si="3"/>
        <v>0</v>
      </c>
      <c r="Q18" s="118">
        <f t="shared" si="3"/>
        <v>0</v>
      </c>
      <c r="R18" s="118">
        <f t="shared" si="3"/>
        <v>0</v>
      </c>
      <c r="S18" s="118">
        <f t="shared" si="3"/>
        <v>0</v>
      </c>
      <c r="T18" s="118">
        <f t="shared" si="3"/>
        <v>0</v>
      </c>
      <c r="V18" s="32"/>
    </row>
    <row r="19" spans="2:22" s="94" customFormat="1">
      <c r="C19" s="182" t="s">
        <v>508</v>
      </c>
      <c r="E19" s="27" t="s">
        <v>27</v>
      </c>
      <c r="H19" s="125">
        <f>H145</f>
        <v>0</v>
      </c>
      <c r="I19" s="161">
        <f t="shared" ref="I19:T19" si="4">I145</f>
        <v>0</v>
      </c>
      <c r="J19" s="161">
        <f t="shared" si="4"/>
        <v>0</v>
      </c>
      <c r="K19" s="161">
        <f t="shared" si="4"/>
        <v>0</v>
      </c>
      <c r="L19" s="161">
        <f t="shared" si="4"/>
        <v>0</v>
      </c>
      <c r="M19" s="161">
        <f t="shared" si="4"/>
        <v>0</v>
      </c>
      <c r="N19" s="161">
        <f t="shared" si="4"/>
        <v>0</v>
      </c>
      <c r="O19" s="161">
        <f t="shared" si="4"/>
        <v>0</v>
      </c>
      <c r="P19" s="161">
        <f t="shared" si="4"/>
        <v>0</v>
      </c>
      <c r="Q19" s="161">
        <f t="shared" si="4"/>
        <v>0</v>
      </c>
      <c r="R19" s="161">
        <f t="shared" si="4"/>
        <v>0</v>
      </c>
      <c r="S19" s="161">
        <f t="shared" si="4"/>
        <v>0</v>
      </c>
      <c r="T19" s="161">
        <f t="shared" si="4"/>
        <v>0</v>
      </c>
      <c r="U19"/>
      <c r="V19" s="32"/>
    </row>
    <row r="20" spans="2:22">
      <c r="C20" s="26"/>
    </row>
    <row r="21" spans="2:22" s="201" customFormat="1">
      <c r="C21" s="182" t="s">
        <v>510</v>
      </c>
      <c r="E21" s="27" t="s">
        <v>27</v>
      </c>
      <c r="H21" s="161">
        <f>H146</f>
        <v>0</v>
      </c>
      <c r="I21" s="161">
        <f t="shared" ref="I21:T21" si="5">I146</f>
        <v>0</v>
      </c>
      <c r="J21" s="161">
        <f t="shared" si="5"/>
        <v>0</v>
      </c>
      <c r="K21" s="161">
        <f t="shared" si="5"/>
        <v>0</v>
      </c>
      <c r="L21" s="161">
        <f t="shared" si="5"/>
        <v>0</v>
      </c>
      <c r="M21" s="161">
        <f t="shared" si="5"/>
        <v>0</v>
      </c>
      <c r="N21" s="161">
        <f t="shared" si="5"/>
        <v>0</v>
      </c>
      <c r="O21" s="161">
        <f t="shared" si="5"/>
        <v>0</v>
      </c>
      <c r="P21" s="161">
        <f t="shared" si="5"/>
        <v>0</v>
      </c>
      <c r="Q21" s="161">
        <f t="shared" si="5"/>
        <v>0</v>
      </c>
      <c r="R21" s="161">
        <f t="shared" si="5"/>
        <v>0</v>
      </c>
      <c r="S21" s="161">
        <f t="shared" si="5"/>
        <v>0</v>
      </c>
      <c r="T21" s="161">
        <f t="shared" si="5"/>
        <v>0</v>
      </c>
      <c r="V21" s="32"/>
    </row>
    <row r="22" spans="2:22"/>
    <row r="23" spans="2:22" s="94" customFormat="1">
      <c r="B23" s="25" t="s">
        <v>398</v>
      </c>
      <c r="H23" s="117"/>
      <c r="I23" s="117"/>
      <c r="J23" s="117"/>
      <c r="K23" s="117"/>
      <c r="L23" s="117"/>
      <c r="M23" s="117"/>
      <c r="N23" s="117"/>
      <c r="O23" s="117"/>
      <c r="P23" s="117"/>
      <c r="Q23" s="117"/>
      <c r="R23" s="117"/>
      <c r="S23" s="117"/>
      <c r="T23" s="117"/>
      <c r="U23"/>
    </row>
    <row r="24" spans="2:22" s="94" customFormat="1">
      <c r="H24" s="117"/>
      <c r="I24" s="117"/>
      <c r="J24" s="117"/>
      <c r="K24" s="117"/>
      <c r="L24" s="117"/>
      <c r="M24" s="117"/>
      <c r="N24" s="117"/>
      <c r="O24" s="117"/>
      <c r="P24" s="117"/>
      <c r="Q24" s="117"/>
      <c r="R24" s="117"/>
      <c r="S24" s="117"/>
      <c r="T24" s="117"/>
      <c r="U24"/>
    </row>
    <row r="25" spans="2:22" s="94" customFormat="1">
      <c r="C25" s="25" t="s">
        <v>380</v>
      </c>
      <c r="D25" s="47" t="s">
        <v>491</v>
      </c>
      <c r="E25" s="27" t="s">
        <v>27</v>
      </c>
      <c r="H25" s="118">
        <f t="shared" ref="H25:T25" si="6">SUM(H27,H40,H53,H66,H79,H92,H105,H118)</f>
        <v>0</v>
      </c>
      <c r="I25" s="118">
        <f t="shared" si="6"/>
        <v>0</v>
      </c>
      <c r="J25" s="118">
        <f t="shared" si="6"/>
        <v>0</v>
      </c>
      <c r="K25" s="118">
        <f t="shared" si="6"/>
        <v>0</v>
      </c>
      <c r="L25" s="118">
        <f t="shared" si="6"/>
        <v>0</v>
      </c>
      <c r="M25" s="118">
        <f t="shared" si="6"/>
        <v>0</v>
      </c>
      <c r="N25" s="118">
        <f t="shared" si="6"/>
        <v>0</v>
      </c>
      <c r="O25" s="118">
        <f t="shared" si="6"/>
        <v>0</v>
      </c>
      <c r="P25" s="118">
        <f t="shared" si="6"/>
        <v>0</v>
      </c>
      <c r="Q25" s="118">
        <f t="shared" si="6"/>
        <v>0</v>
      </c>
      <c r="R25" s="118">
        <f t="shared" si="6"/>
        <v>0</v>
      </c>
      <c r="S25" s="118">
        <f t="shared" si="6"/>
        <v>0</v>
      </c>
      <c r="T25" s="118">
        <f t="shared" si="6"/>
        <v>0</v>
      </c>
      <c r="U25"/>
    </row>
    <row r="26" spans="2:22" s="94" customFormat="1">
      <c r="H26" s="117"/>
      <c r="I26" s="117"/>
      <c r="J26" s="117"/>
      <c r="K26" s="117"/>
      <c r="L26" s="117"/>
      <c r="M26" s="117"/>
      <c r="N26" s="117"/>
      <c r="O26" s="117"/>
      <c r="P26" s="117"/>
      <c r="Q26" s="117"/>
      <c r="R26" s="117"/>
      <c r="S26" s="117"/>
      <c r="T26" s="117"/>
      <c r="U26"/>
    </row>
    <row r="27" spans="2:22">
      <c r="C27" t="s">
        <v>21</v>
      </c>
      <c r="E27" s="27" t="s">
        <v>27</v>
      </c>
      <c r="H27" s="118">
        <f t="shared" ref="H27:T27" si="7">SUM(H28:H39)</f>
        <v>0</v>
      </c>
      <c r="I27" s="118">
        <f t="shared" si="7"/>
        <v>0</v>
      </c>
      <c r="J27" s="118">
        <f t="shared" si="7"/>
        <v>0</v>
      </c>
      <c r="K27" s="118">
        <f t="shared" si="7"/>
        <v>0</v>
      </c>
      <c r="L27" s="118">
        <f t="shared" si="7"/>
        <v>0</v>
      </c>
      <c r="M27" s="118">
        <f t="shared" si="7"/>
        <v>0</v>
      </c>
      <c r="N27" s="118">
        <f t="shared" si="7"/>
        <v>0</v>
      </c>
      <c r="O27" s="118">
        <f t="shared" si="7"/>
        <v>0</v>
      </c>
      <c r="P27" s="118">
        <f t="shared" si="7"/>
        <v>0</v>
      </c>
      <c r="Q27" s="118">
        <f t="shared" si="7"/>
        <v>0</v>
      </c>
      <c r="R27" s="118">
        <f t="shared" si="7"/>
        <v>0</v>
      </c>
      <c r="S27" s="118">
        <f t="shared" si="7"/>
        <v>0</v>
      </c>
      <c r="T27" s="118">
        <f t="shared" si="7"/>
        <v>0</v>
      </c>
    </row>
    <row r="28" spans="2:22" s="31" customFormat="1">
      <c r="C28" s="113" t="s">
        <v>385</v>
      </c>
      <c r="D28" s="27" t="s">
        <v>479</v>
      </c>
      <c r="E28" s="27" t="s">
        <v>27</v>
      </c>
      <c r="H28" s="119"/>
      <c r="I28" s="119"/>
      <c r="J28" s="119"/>
      <c r="K28" s="119"/>
      <c r="L28" s="119"/>
      <c r="M28" s="119"/>
      <c r="N28" s="119"/>
      <c r="O28" s="119"/>
      <c r="P28" s="119"/>
      <c r="Q28" s="119"/>
      <c r="R28" s="119"/>
      <c r="S28" s="119"/>
      <c r="T28" s="119"/>
      <c r="U28"/>
    </row>
    <row r="29" spans="2:22" s="94" customFormat="1">
      <c r="C29" s="113" t="s">
        <v>386</v>
      </c>
      <c r="D29" s="27" t="s">
        <v>480</v>
      </c>
      <c r="E29" s="27" t="s">
        <v>27</v>
      </c>
      <c r="H29" s="119"/>
      <c r="I29" s="119"/>
      <c r="J29" s="119"/>
      <c r="K29" s="119"/>
      <c r="L29" s="119"/>
      <c r="M29" s="119"/>
      <c r="N29" s="119"/>
      <c r="O29" s="119"/>
      <c r="P29" s="119"/>
      <c r="Q29" s="119"/>
      <c r="R29" s="119"/>
      <c r="S29" s="119"/>
      <c r="T29" s="119"/>
      <c r="U29"/>
    </row>
    <row r="30" spans="2:22" s="94" customFormat="1">
      <c r="C30" s="113" t="s">
        <v>390</v>
      </c>
      <c r="D30" s="27" t="s">
        <v>481</v>
      </c>
      <c r="E30" s="27" t="s">
        <v>27</v>
      </c>
      <c r="H30" s="119"/>
      <c r="I30" s="119"/>
      <c r="J30" s="119"/>
      <c r="K30" s="119"/>
      <c r="L30" s="119"/>
      <c r="M30" s="119"/>
      <c r="N30" s="119"/>
      <c r="O30" s="119"/>
      <c r="P30" s="119"/>
      <c r="Q30" s="119"/>
      <c r="R30" s="119"/>
      <c r="S30" s="119"/>
      <c r="T30" s="119"/>
      <c r="U30"/>
    </row>
    <row r="31" spans="2:22" s="94" customFormat="1">
      <c r="C31" s="113" t="s">
        <v>387</v>
      </c>
      <c r="D31" s="27" t="s">
        <v>482</v>
      </c>
      <c r="E31" s="27" t="s">
        <v>27</v>
      </c>
      <c r="H31" s="119"/>
      <c r="I31" s="119"/>
      <c r="J31" s="119"/>
      <c r="K31" s="119"/>
      <c r="L31" s="119"/>
      <c r="M31" s="119"/>
      <c r="N31" s="119"/>
      <c r="O31" s="119"/>
      <c r="P31" s="119"/>
      <c r="Q31" s="119"/>
      <c r="R31" s="119"/>
      <c r="S31" s="119"/>
      <c r="T31" s="119"/>
      <c r="U31"/>
    </row>
    <row r="32" spans="2:22" s="94" customFormat="1">
      <c r="C32" s="113" t="s">
        <v>388</v>
      </c>
      <c r="D32" s="27" t="s">
        <v>483</v>
      </c>
      <c r="E32" s="27" t="s">
        <v>27</v>
      </c>
      <c r="H32" s="119"/>
      <c r="I32" s="119"/>
      <c r="J32" s="119"/>
      <c r="K32" s="119"/>
      <c r="L32" s="119"/>
      <c r="M32" s="119"/>
      <c r="N32" s="119"/>
      <c r="O32" s="119"/>
      <c r="P32" s="119"/>
      <c r="Q32" s="119"/>
      <c r="R32" s="119"/>
      <c r="S32" s="119"/>
      <c r="T32" s="119"/>
      <c r="U32"/>
    </row>
    <row r="33" spans="3:21" s="31" customFormat="1">
      <c r="C33" s="113" t="s">
        <v>389</v>
      </c>
      <c r="D33" s="27" t="s">
        <v>484</v>
      </c>
      <c r="E33" s="27" t="s">
        <v>27</v>
      </c>
      <c r="H33" s="119"/>
      <c r="I33" s="119"/>
      <c r="J33" s="119"/>
      <c r="K33" s="119"/>
      <c r="L33" s="119"/>
      <c r="M33" s="119"/>
      <c r="N33" s="119"/>
      <c r="O33" s="119"/>
      <c r="P33" s="119"/>
      <c r="Q33" s="119"/>
      <c r="R33" s="119"/>
      <c r="S33" s="119"/>
      <c r="T33" s="119"/>
      <c r="U33"/>
    </row>
    <row r="34" spans="3:21" s="94" customFormat="1">
      <c r="C34" s="113" t="s">
        <v>391</v>
      </c>
      <c r="D34" s="27" t="s">
        <v>485</v>
      </c>
      <c r="E34" s="27" t="s">
        <v>27</v>
      </c>
      <c r="H34" s="119"/>
      <c r="I34" s="119"/>
      <c r="J34" s="119"/>
      <c r="K34" s="119"/>
      <c r="L34" s="119"/>
      <c r="M34" s="119"/>
      <c r="N34" s="119"/>
      <c r="O34" s="119"/>
      <c r="P34" s="119"/>
      <c r="Q34" s="119"/>
      <c r="R34" s="119"/>
      <c r="S34" s="119"/>
      <c r="T34" s="119"/>
      <c r="U34"/>
    </row>
    <row r="35" spans="3:21" s="94" customFormat="1">
      <c r="C35" s="113" t="s">
        <v>392</v>
      </c>
      <c r="D35" s="27" t="s">
        <v>486</v>
      </c>
      <c r="E35" s="27" t="s">
        <v>27</v>
      </c>
      <c r="H35" s="119"/>
      <c r="I35" s="119"/>
      <c r="J35" s="119"/>
      <c r="K35" s="119"/>
      <c r="L35" s="119"/>
      <c r="M35" s="119"/>
      <c r="N35" s="119"/>
      <c r="O35" s="119"/>
      <c r="P35" s="119"/>
      <c r="Q35" s="119"/>
      <c r="R35" s="119"/>
      <c r="S35" s="119"/>
      <c r="T35" s="119"/>
      <c r="U35"/>
    </row>
    <row r="36" spans="3:21" s="94" customFormat="1">
      <c r="C36" s="113" t="s">
        <v>393</v>
      </c>
      <c r="D36" s="27" t="s">
        <v>487</v>
      </c>
      <c r="E36" s="27" t="s">
        <v>27</v>
      </c>
      <c r="H36" s="119"/>
      <c r="I36" s="119"/>
      <c r="J36" s="119"/>
      <c r="K36" s="119"/>
      <c r="L36" s="119"/>
      <c r="M36" s="119"/>
      <c r="N36" s="119"/>
      <c r="O36" s="119"/>
      <c r="P36" s="119"/>
      <c r="Q36" s="119"/>
      <c r="R36" s="119"/>
      <c r="S36" s="119"/>
      <c r="T36" s="119"/>
      <c r="U36"/>
    </row>
    <row r="37" spans="3:21" s="94" customFormat="1">
      <c r="C37" s="42" t="s">
        <v>395</v>
      </c>
      <c r="D37" s="27" t="s">
        <v>488</v>
      </c>
      <c r="E37" s="27" t="s">
        <v>27</v>
      </c>
      <c r="H37" s="119"/>
      <c r="I37" s="119"/>
      <c r="J37" s="119"/>
      <c r="K37" s="119"/>
      <c r="L37" s="119"/>
      <c r="M37" s="119"/>
      <c r="N37" s="119"/>
      <c r="O37" s="119"/>
      <c r="P37" s="119"/>
      <c r="Q37" s="119"/>
      <c r="R37" s="119"/>
      <c r="S37" s="119"/>
      <c r="T37" s="119"/>
      <c r="U37"/>
    </row>
    <row r="38" spans="3:21" s="31" customFormat="1">
      <c r="C38" s="42" t="s">
        <v>395</v>
      </c>
      <c r="D38" s="27" t="s">
        <v>489</v>
      </c>
      <c r="E38" s="27" t="s">
        <v>27</v>
      </c>
      <c r="H38" s="119"/>
      <c r="I38" s="119"/>
      <c r="J38" s="119"/>
      <c r="K38" s="119"/>
      <c r="L38" s="119"/>
      <c r="M38" s="119"/>
      <c r="N38" s="119"/>
      <c r="O38" s="119"/>
      <c r="P38" s="119"/>
      <c r="Q38" s="119"/>
      <c r="R38" s="119"/>
      <c r="S38" s="119"/>
      <c r="T38" s="119"/>
      <c r="U38"/>
    </row>
    <row r="39" spans="3:21" s="94" customFormat="1">
      <c r="C39" s="42" t="s">
        <v>395</v>
      </c>
      <c r="D39" s="27" t="s">
        <v>490</v>
      </c>
      <c r="E39" s="27" t="s">
        <v>27</v>
      </c>
      <c r="H39" s="119"/>
      <c r="I39" s="119"/>
      <c r="J39" s="119"/>
      <c r="K39" s="119"/>
      <c r="L39" s="119"/>
      <c r="M39" s="119"/>
      <c r="N39" s="119"/>
      <c r="O39" s="119"/>
      <c r="P39" s="119"/>
      <c r="Q39" s="119"/>
      <c r="R39" s="119"/>
      <c r="S39" s="119"/>
      <c r="T39" s="119"/>
      <c r="U39"/>
    </row>
    <row r="40" spans="3:21">
      <c r="C40" t="s">
        <v>22</v>
      </c>
      <c r="D40" s="27"/>
      <c r="E40" s="27" t="s">
        <v>27</v>
      </c>
      <c r="H40" s="118">
        <f t="shared" ref="H40:T40" si="8">SUM(H41:H52)</f>
        <v>0</v>
      </c>
      <c r="I40" s="118">
        <f t="shared" si="8"/>
        <v>0</v>
      </c>
      <c r="J40" s="118">
        <f t="shared" si="8"/>
        <v>0</v>
      </c>
      <c r="K40" s="118">
        <f t="shared" si="8"/>
        <v>0</v>
      </c>
      <c r="L40" s="118">
        <f t="shared" si="8"/>
        <v>0</v>
      </c>
      <c r="M40" s="118">
        <f t="shared" si="8"/>
        <v>0</v>
      </c>
      <c r="N40" s="118">
        <f t="shared" si="8"/>
        <v>0</v>
      </c>
      <c r="O40" s="118">
        <f t="shared" si="8"/>
        <v>0</v>
      </c>
      <c r="P40" s="118">
        <f t="shared" si="8"/>
        <v>0</v>
      </c>
      <c r="Q40" s="118">
        <f t="shared" si="8"/>
        <v>0</v>
      </c>
      <c r="R40" s="118">
        <f t="shared" si="8"/>
        <v>0</v>
      </c>
      <c r="S40" s="118">
        <f t="shared" si="8"/>
        <v>0</v>
      </c>
      <c r="T40" s="118">
        <f t="shared" si="8"/>
        <v>0</v>
      </c>
    </row>
    <row r="41" spans="3:21" s="31" customFormat="1">
      <c r="C41" s="113" t="s">
        <v>385</v>
      </c>
      <c r="D41" s="27" t="s">
        <v>479</v>
      </c>
      <c r="E41" s="27" t="s">
        <v>27</v>
      </c>
      <c r="H41" s="119"/>
      <c r="I41" s="119"/>
      <c r="J41" s="119"/>
      <c r="K41" s="119"/>
      <c r="L41" s="119"/>
      <c r="M41" s="119"/>
      <c r="N41" s="119"/>
      <c r="O41" s="119"/>
      <c r="P41" s="119"/>
      <c r="Q41" s="119"/>
      <c r="R41" s="119"/>
      <c r="S41" s="119"/>
      <c r="T41" s="119"/>
      <c r="U41"/>
    </row>
    <row r="42" spans="3:21" s="31" customFormat="1">
      <c r="C42" s="113" t="s">
        <v>386</v>
      </c>
      <c r="D42" s="27" t="s">
        <v>480</v>
      </c>
      <c r="E42" s="27" t="s">
        <v>27</v>
      </c>
      <c r="H42" s="119"/>
      <c r="I42" s="119"/>
      <c r="J42" s="119"/>
      <c r="K42" s="119"/>
      <c r="L42" s="119"/>
      <c r="M42" s="119"/>
      <c r="N42" s="119"/>
      <c r="O42" s="119"/>
      <c r="P42" s="119"/>
      <c r="Q42" s="119"/>
      <c r="R42" s="119"/>
      <c r="S42" s="119"/>
      <c r="T42" s="119"/>
      <c r="U42"/>
    </row>
    <row r="43" spans="3:21" s="94" customFormat="1">
      <c r="C43" s="113" t="s">
        <v>390</v>
      </c>
      <c r="D43" s="27" t="s">
        <v>481</v>
      </c>
      <c r="E43" s="27" t="s">
        <v>27</v>
      </c>
      <c r="H43" s="119"/>
      <c r="I43" s="119"/>
      <c r="J43" s="119"/>
      <c r="K43" s="119"/>
      <c r="L43" s="119"/>
      <c r="M43" s="119"/>
      <c r="N43" s="119"/>
      <c r="O43" s="119"/>
      <c r="P43" s="119"/>
      <c r="Q43" s="119"/>
      <c r="R43" s="119"/>
      <c r="S43" s="119"/>
      <c r="T43" s="119"/>
      <c r="U43"/>
    </row>
    <row r="44" spans="3:21" s="94" customFormat="1">
      <c r="C44" s="113" t="s">
        <v>387</v>
      </c>
      <c r="D44" s="27" t="s">
        <v>482</v>
      </c>
      <c r="E44" s="27" t="s">
        <v>27</v>
      </c>
      <c r="H44" s="119"/>
      <c r="I44" s="119"/>
      <c r="J44" s="119"/>
      <c r="K44" s="119"/>
      <c r="L44" s="119"/>
      <c r="M44" s="119"/>
      <c r="N44" s="119"/>
      <c r="O44" s="119"/>
      <c r="P44" s="119"/>
      <c r="Q44" s="119"/>
      <c r="R44" s="119"/>
      <c r="S44" s="119"/>
      <c r="T44" s="119"/>
      <c r="U44"/>
    </row>
    <row r="45" spans="3:21" s="94" customFormat="1">
      <c r="C45" s="113" t="s">
        <v>388</v>
      </c>
      <c r="D45" s="27" t="s">
        <v>483</v>
      </c>
      <c r="E45" s="27" t="s">
        <v>27</v>
      </c>
      <c r="H45" s="119"/>
      <c r="I45" s="119"/>
      <c r="J45" s="119"/>
      <c r="K45" s="119"/>
      <c r="L45" s="119"/>
      <c r="M45" s="119"/>
      <c r="N45" s="119"/>
      <c r="O45" s="119"/>
      <c r="P45" s="119"/>
      <c r="Q45" s="119"/>
      <c r="R45" s="119"/>
      <c r="S45" s="119"/>
      <c r="T45" s="119"/>
      <c r="U45"/>
    </row>
    <row r="46" spans="3:21" s="94" customFormat="1">
      <c r="C46" s="113" t="s">
        <v>389</v>
      </c>
      <c r="D46" s="27" t="s">
        <v>484</v>
      </c>
      <c r="E46" s="27" t="s">
        <v>27</v>
      </c>
      <c r="H46" s="119"/>
      <c r="I46" s="119"/>
      <c r="J46" s="119"/>
      <c r="K46" s="119"/>
      <c r="L46" s="119"/>
      <c r="M46" s="119"/>
      <c r="N46" s="119"/>
      <c r="O46" s="119"/>
      <c r="P46" s="119"/>
      <c r="Q46" s="119"/>
      <c r="R46" s="119"/>
      <c r="S46" s="119"/>
      <c r="T46" s="119"/>
      <c r="U46"/>
    </row>
    <row r="47" spans="3:21" s="94" customFormat="1">
      <c r="C47" s="113" t="s">
        <v>391</v>
      </c>
      <c r="D47" s="27" t="s">
        <v>485</v>
      </c>
      <c r="E47" s="27" t="s">
        <v>27</v>
      </c>
      <c r="H47" s="119"/>
      <c r="I47" s="119"/>
      <c r="J47" s="119"/>
      <c r="K47" s="119"/>
      <c r="L47" s="119"/>
      <c r="M47" s="119"/>
      <c r="N47" s="119"/>
      <c r="O47" s="119"/>
      <c r="P47" s="119"/>
      <c r="Q47" s="119"/>
      <c r="R47" s="119"/>
      <c r="S47" s="119"/>
      <c r="T47" s="119"/>
      <c r="U47"/>
    </row>
    <row r="48" spans="3:21" s="94" customFormat="1">
      <c r="C48" s="113" t="s">
        <v>392</v>
      </c>
      <c r="D48" s="27" t="s">
        <v>486</v>
      </c>
      <c r="E48" s="27" t="s">
        <v>27</v>
      </c>
      <c r="H48" s="119"/>
      <c r="I48" s="119"/>
      <c r="J48" s="119"/>
      <c r="K48" s="119"/>
      <c r="L48" s="119"/>
      <c r="M48" s="119"/>
      <c r="N48" s="119"/>
      <c r="O48" s="119"/>
      <c r="P48" s="119"/>
      <c r="Q48" s="119"/>
      <c r="R48" s="119"/>
      <c r="S48" s="119"/>
      <c r="T48" s="119"/>
      <c r="U48"/>
    </row>
    <row r="49" spans="3:21" s="94" customFormat="1">
      <c r="C49" s="113" t="s">
        <v>393</v>
      </c>
      <c r="D49" s="27" t="s">
        <v>487</v>
      </c>
      <c r="E49" s="27" t="s">
        <v>27</v>
      </c>
      <c r="H49" s="119"/>
      <c r="I49" s="119"/>
      <c r="J49" s="119"/>
      <c r="K49" s="119"/>
      <c r="L49" s="119"/>
      <c r="M49" s="119"/>
      <c r="N49" s="119"/>
      <c r="O49" s="119"/>
      <c r="P49" s="119"/>
      <c r="Q49" s="119"/>
      <c r="R49" s="119"/>
      <c r="S49" s="119"/>
      <c r="T49" s="119"/>
      <c r="U49"/>
    </row>
    <row r="50" spans="3:21" s="94" customFormat="1">
      <c r="C50" s="42" t="s">
        <v>395</v>
      </c>
      <c r="D50" s="27" t="s">
        <v>488</v>
      </c>
      <c r="E50" s="27" t="s">
        <v>27</v>
      </c>
      <c r="H50" s="119"/>
      <c r="I50" s="119"/>
      <c r="J50" s="119"/>
      <c r="K50" s="119"/>
      <c r="L50" s="119"/>
      <c r="M50" s="119"/>
      <c r="N50" s="119"/>
      <c r="O50" s="119"/>
      <c r="P50" s="119"/>
      <c r="Q50" s="119"/>
      <c r="R50" s="119"/>
      <c r="S50" s="119"/>
      <c r="T50" s="119"/>
      <c r="U50"/>
    </row>
    <row r="51" spans="3:21" s="94" customFormat="1">
      <c r="C51" s="42" t="s">
        <v>395</v>
      </c>
      <c r="D51" s="27" t="s">
        <v>489</v>
      </c>
      <c r="E51" s="27" t="s">
        <v>27</v>
      </c>
      <c r="H51" s="119"/>
      <c r="I51" s="119"/>
      <c r="J51" s="119"/>
      <c r="K51" s="119"/>
      <c r="L51" s="119"/>
      <c r="M51" s="119"/>
      <c r="N51" s="119"/>
      <c r="O51" s="119"/>
      <c r="P51" s="119"/>
      <c r="Q51" s="119"/>
      <c r="R51" s="119"/>
      <c r="S51" s="119"/>
      <c r="T51" s="119"/>
      <c r="U51"/>
    </row>
    <row r="52" spans="3:21" s="94" customFormat="1">
      <c r="C52" s="42" t="s">
        <v>395</v>
      </c>
      <c r="D52" s="27" t="s">
        <v>490</v>
      </c>
      <c r="E52" s="27" t="s">
        <v>27</v>
      </c>
      <c r="H52" s="119"/>
      <c r="I52" s="119"/>
      <c r="J52" s="119"/>
      <c r="K52" s="119"/>
      <c r="L52" s="119"/>
      <c r="M52" s="119"/>
      <c r="N52" s="119"/>
      <c r="O52" s="119"/>
      <c r="P52" s="119"/>
      <c r="Q52" s="119"/>
      <c r="R52" s="119"/>
      <c r="S52" s="119"/>
      <c r="T52" s="119"/>
      <c r="U52"/>
    </row>
    <row r="53" spans="3:21">
      <c r="C53" t="s">
        <v>348</v>
      </c>
      <c r="D53" s="27"/>
      <c r="E53" s="27" t="s">
        <v>27</v>
      </c>
      <c r="H53" s="118">
        <f t="shared" ref="H53:T53" si="9">SUM(H54:H65)</f>
        <v>0</v>
      </c>
      <c r="I53" s="118">
        <f t="shared" si="9"/>
        <v>0</v>
      </c>
      <c r="J53" s="118">
        <f t="shared" si="9"/>
        <v>0</v>
      </c>
      <c r="K53" s="118">
        <f t="shared" si="9"/>
        <v>0</v>
      </c>
      <c r="L53" s="118">
        <f t="shared" si="9"/>
        <v>0</v>
      </c>
      <c r="M53" s="118">
        <f t="shared" si="9"/>
        <v>0</v>
      </c>
      <c r="N53" s="118">
        <f t="shared" si="9"/>
        <v>0</v>
      </c>
      <c r="O53" s="118">
        <f t="shared" si="9"/>
        <v>0</v>
      </c>
      <c r="P53" s="118">
        <f t="shared" si="9"/>
        <v>0</v>
      </c>
      <c r="Q53" s="118">
        <f t="shared" si="9"/>
        <v>0</v>
      </c>
      <c r="R53" s="118">
        <f t="shared" si="9"/>
        <v>0</v>
      </c>
      <c r="S53" s="118">
        <f t="shared" si="9"/>
        <v>0</v>
      </c>
      <c r="T53" s="118">
        <f t="shared" si="9"/>
        <v>0</v>
      </c>
    </row>
    <row r="54" spans="3:21" s="31" customFormat="1">
      <c r="C54" s="113" t="s">
        <v>385</v>
      </c>
      <c r="D54" s="27" t="s">
        <v>479</v>
      </c>
      <c r="E54" s="27" t="s">
        <v>27</v>
      </c>
      <c r="H54" s="119"/>
      <c r="I54" s="119"/>
      <c r="J54" s="119"/>
      <c r="K54" s="119"/>
      <c r="L54" s="119"/>
      <c r="M54" s="119"/>
      <c r="N54" s="119"/>
      <c r="O54" s="119"/>
      <c r="P54" s="119"/>
      <c r="Q54" s="119"/>
      <c r="R54" s="119"/>
      <c r="S54" s="119"/>
      <c r="T54" s="119"/>
      <c r="U54"/>
    </row>
    <row r="55" spans="3:21" s="31" customFormat="1">
      <c r="C55" s="113" t="s">
        <v>386</v>
      </c>
      <c r="D55" s="27" t="s">
        <v>480</v>
      </c>
      <c r="E55" s="27" t="s">
        <v>27</v>
      </c>
      <c r="H55" s="119"/>
      <c r="I55" s="119"/>
      <c r="J55" s="119"/>
      <c r="K55" s="119"/>
      <c r="L55" s="119"/>
      <c r="M55" s="119"/>
      <c r="N55" s="119"/>
      <c r="O55" s="119"/>
      <c r="P55" s="119"/>
      <c r="Q55" s="119"/>
      <c r="R55" s="119"/>
      <c r="S55" s="119"/>
      <c r="T55" s="119"/>
      <c r="U55"/>
    </row>
    <row r="56" spans="3:21" s="94" customFormat="1">
      <c r="C56" s="113" t="s">
        <v>390</v>
      </c>
      <c r="D56" s="27" t="s">
        <v>481</v>
      </c>
      <c r="E56" s="27" t="s">
        <v>27</v>
      </c>
      <c r="H56" s="119"/>
      <c r="I56" s="119"/>
      <c r="J56" s="119"/>
      <c r="K56" s="119"/>
      <c r="L56" s="119"/>
      <c r="M56" s="119"/>
      <c r="N56" s="119"/>
      <c r="O56" s="119"/>
      <c r="P56" s="119"/>
      <c r="Q56" s="119"/>
      <c r="R56" s="119"/>
      <c r="S56" s="119"/>
      <c r="T56" s="119"/>
      <c r="U56"/>
    </row>
    <row r="57" spans="3:21" s="94" customFormat="1">
      <c r="C57" s="113" t="s">
        <v>387</v>
      </c>
      <c r="D57" s="27" t="s">
        <v>482</v>
      </c>
      <c r="E57" s="27" t="s">
        <v>27</v>
      </c>
      <c r="H57" s="119"/>
      <c r="I57" s="119"/>
      <c r="J57" s="119"/>
      <c r="K57" s="119"/>
      <c r="L57" s="119"/>
      <c r="M57" s="119"/>
      <c r="N57" s="119"/>
      <c r="O57" s="119"/>
      <c r="P57" s="119"/>
      <c r="Q57" s="119"/>
      <c r="R57" s="119"/>
      <c r="S57" s="119"/>
      <c r="T57" s="119"/>
      <c r="U57"/>
    </row>
    <row r="58" spans="3:21" s="94" customFormat="1">
      <c r="C58" s="113" t="s">
        <v>388</v>
      </c>
      <c r="D58" s="27" t="s">
        <v>483</v>
      </c>
      <c r="E58" s="27" t="s">
        <v>27</v>
      </c>
      <c r="H58" s="119"/>
      <c r="I58" s="119"/>
      <c r="J58" s="119"/>
      <c r="K58" s="119"/>
      <c r="L58" s="119"/>
      <c r="M58" s="119"/>
      <c r="N58" s="119"/>
      <c r="O58" s="119"/>
      <c r="P58" s="119"/>
      <c r="Q58" s="119"/>
      <c r="R58" s="119"/>
      <c r="S58" s="119"/>
      <c r="T58" s="119"/>
      <c r="U58"/>
    </row>
    <row r="59" spans="3:21" s="94" customFormat="1">
      <c r="C59" s="113" t="s">
        <v>389</v>
      </c>
      <c r="D59" s="27" t="s">
        <v>484</v>
      </c>
      <c r="E59" s="27" t="s">
        <v>27</v>
      </c>
      <c r="H59" s="119"/>
      <c r="I59" s="119"/>
      <c r="J59" s="119"/>
      <c r="K59" s="119"/>
      <c r="L59" s="119"/>
      <c r="M59" s="119"/>
      <c r="N59" s="119"/>
      <c r="O59" s="119"/>
      <c r="P59" s="119"/>
      <c r="Q59" s="119"/>
      <c r="R59" s="119"/>
      <c r="S59" s="119"/>
      <c r="T59" s="119"/>
      <c r="U59"/>
    </row>
    <row r="60" spans="3:21" s="94" customFormat="1">
      <c r="C60" s="113" t="s">
        <v>391</v>
      </c>
      <c r="D60" s="27" t="s">
        <v>485</v>
      </c>
      <c r="E60" s="27" t="s">
        <v>27</v>
      </c>
      <c r="H60" s="119"/>
      <c r="I60" s="119"/>
      <c r="J60" s="119"/>
      <c r="K60" s="119"/>
      <c r="L60" s="119"/>
      <c r="M60" s="119"/>
      <c r="N60" s="119"/>
      <c r="O60" s="119"/>
      <c r="P60" s="119"/>
      <c r="Q60" s="119"/>
      <c r="R60" s="119"/>
      <c r="S60" s="119"/>
      <c r="T60" s="119"/>
      <c r="U60"/>
    </row>
    <row r="61" spans="3:21" s="94" customFormat="1">
      <c r="C61" s="113" t="s">
        <v>392</v>
      </c>
      <c r="D61" s="27" t="s">
        <v>486</v>
      </c>
      <c r="E61" s="27" t="s">
        <v>27</v>
      </c>
      <c r="H61" s="119"/>
      <c r="I61" s="119"/>
      <c r="J61" s="119"/>
      <c r="K61" s="119"/>
      <c r="L61" s="119"/>
      <c r="M61" s="119"/>
      <c r="N61" s="119"/>
      <c r="O61" s="119"/>
      <c r="P61" s="119"/>
      <c r="Q61" s="119"/>
      <c r="R61" s="119"/>
      <c r="S61" s="119"/>
      <c r="T61" s="119"/>
      <c r="U61"/>
    </row>
    <row r="62" spans="3:21" s="94" customFormat="1">
      <c r="C62" s="113" t="s">
        <v>393</v>
      </c>
      <c r="D62" s="27" t="s">
        <v>487</v>
      </c>
      <c r="E62" s="27" t="s">
        <v>27</v>
      </c>
      <c r="H62" s="119"/>
      <c r="I62" s="119"/>
      <c r="J62" s="119"/>
      <c r="K62" s="119"/>
      <c r="L62" s="119"/>
      <c r="M62" s="119"/>
      <c r="N62" s="119"/>
      <c r="O62" s="119"/>
      <c r="P62" s="119"/>
      <c r="Q62" s="119"/>
      <c r="R62" s="119"/>
      <c r="S62" s="119"/>
      <c r="T62" s="119"/>
      <c r="U62"/>
    </row>
    <row r="63" spans="3:21" s="94" customFormat="1">
      <c r="C63" s="42" t="s">
        <v>395</v>
      </c>
      <c r="D63" s="27" t="s">
        <v>488</v>
      </c>
      <c r="E63" s="27" t="s">
        <v>27</v>
      </c>
      <c r="H63" s="119"/>
      <c r="I63" s="119"/>
      <c r="J63" s="119"/>
      <c r="K63" s="119"/>
      <c r="L63" s="119"/>
      <c r="M63" s="119"/>
      <c r="N63" s="119"/>
      <c r="O63" s="119"/>
      <c r="P63" s="119"/>
      <c r="Q63" s="119"/>
      <c r="R63" s="119"/>
      <c r="S63" s="119"/>
      <c r="T63" s="119"/>
      <c r="U63"/>
    </row>
    <row r="64" spans="3:21" s="57" customFormat="1">
      <c r="C64" s="42" t="s">
        <v>395</v>
      </c>
      <c r="D64" s="27" t="s">
        <v>489</v>
      </c>
      <c r="E64" s="27" t="s">
        <v>27</v>
      </c>
      <c r="H64" s="119"/>
      <c r="I64" s="119"/>
      <c r="J64" s="119"/>
      <c r="K64" s="119"/>
      <c r="L64" s="119"/>
      <c r="M64" s="119"/>
      <c r="N64" s="119"/>
      <c r="O64" s="119"/>
      <c r="P64" s="119"/>
      <c r="Q64" s="119"/>
      <c r="R64" s="119"/>
      <c r="S64" s="119"/>
      <c r="T64" s="119"/>
      <c r="U64"/>
    </row>
    <row r="65" spans="3:21" s="94" customFormat="1">
      <c r="C65" s="42" t="s">
        <v>395</v>
      </c>
      <c r="D65" s="27" t="s">
        <v>490</v>
      </c>
      <c r="E65" s="27" t="s">
        <v>27</v>
      </c>
      <c r="H65" s="119"/>
      <c r="I65" s="119"/>
      <c r="J65" s="119"/>
      <c r="K65" s="119"/>
      <c r="L65" s="119"/>
      <c r="M65" s="119"/>
      <c r="N65" s="119"/>
      <c r="O65" s="119"/>
      <c r="P65" s="119"/>
      <c r="Q65" s="119"/>
      <c r="R65" s="119"/>
      <c r="S65" s="119"/>
      <c r="T65" s="119"/>
      <c r="U65"/>
    </row>
    <row r="66" spans="3:21" s="94" customFormat="1">
      <c r="C66" s="94" t="s">
        <v>349</v>
      </c>
      <c r="D66" s="27"/>
      <c r="E66" s="27" t="s">
        <v>27</v>
      </c>
      <c r="H66" s="118">
        <f t="shared" ref="H66:T66" si="10">SUM(H67:H78)</f>
        <v>0</v>
      </c>
      <c r="I66" s="118">
        <f t="shared" si="10"/>
        <v>0</v>
      </c>
      <c r="J66" s="118">
        <f t="shared" si="10"/>
        <v>0</v>
      </c>
      <c r="K66" s="118">
        <f t="shared" si="10"/>
        <v>0</v>
      </c>
      <c r="L66" s="118">
        <f t="shared" si="10"/>
        <v>0</v>
      </c>
      <c r="M66" s="118">
        <f t="shared" si="10"/>
        <v>0</v>
      </c>
      <c r="N66" s="118">
        <f t="shared" si="10"/>
        <v>0</v>
      </c>
      <c r="O66" s="118">
        <f t="shared" si="10"/>
        <v>0</v>
      </c>
      <c r="P66" s="118">
        <f t="shared" si="10"/>
        <v>0</v>
      </c>
      <c r="Q66" s="118">
        <f t="shared" si="10"/>
        <v>0</v>
      </c>
      <c r="R66" s="118">
        <f t="shared" si="10"/>
        <v>0</v>
      </c>
      <c r="S66" s="118">
        <f t="shared" si="10"/>
        <v>0</v>
      </c>
      <c r="T66" s="118">
        <f t="shared" si="10"/>
        <v>0</v>
      </c>
      <c r="U66"/>
    </row>
    <row r="67" spans="3:21" s="94" customFormat="1">
      <c r="C67" s="113" t="s">
        <v>385</v>
      </c>
      <c r="D67" s="27" t="s">
        <v>479</v>
      </c>
      <c r="E67" s="27" t="s">
        <v>27</v>
      </c>
      <c r="H67" s="119"/>
      <c r="I67" s="119"/>
      <c r="J67" s="119"/>
      <c r="K67" s="119"/>
      <c r="L67" s="119"/>
      <c r="M67" s="119"/>
      <c r="N67" s="119"/>
      <c r="O67" s="119"/>
      <c r="P67" s="119"/>
      <c r="Q67" s="119"/>
      <c r="R67" s="119"/>
      <c r="S67" s="119"/>
      <c r="T67" s="119"/>
      <c r="U67"/>
    </row>
    <row r="68" spans="3:21" s="94" customFormat="1">
      <c r="C68" s="113" t="s">
        <v>386</v>
      </c>
      <c r="D68" s="27" t="s">
        <v>480</v>
      </c>
      <c r="E68" s="27" t="s">
        <v>27</v>
      </c>
      <c r="H68" s="119"/>
      <c r="I68" s="119"/>
      <c r="J68" s="119"/>
      <c r="K68" s="119"/>
      <c r="L68" s="119"/>
      <c r="M68" s="119"/>
      <c r="N68" s="119"/>
      <c r="O68" s="119"/>
      <c r="P68" s="119"/>
      <c r="Q68" s="119"/>
      <c r="R68" s="119"/>
      <c r="S68" s="119"/>
      <c r="T68" s="119"/>
      <c r="U68"/>
    </row>
    <row r="69" spans="3:21" s="94" customFormat="1">
      <c r="C69" s="113" t="s">
        <v>390</v>
      </c>
      <c r="D69" s="27" t="s">
        <v>481</v>
      </c>
      <c r="E69" s="27" t="s">
        <v>27</v>
      </c>
      <c r="H69" s="119"/>
      <c r="I69" s="119"/>
      <c r="J69" s="119"/>
      <c r="K69" s="119"/>
      <c r="L69" s="119"/>
      <c r="M69" s="119"/>
      <c r="N69" s="119"/>
      <c r="O69" s="119"/>
      <c r="P69" s="119"/>
      <c r="Q69" s="119"/>
      <c r="R69" s="119"/>
      <c r="S69" s="119"/>
      <c r="T69" s="119"/>
      <c r="U69"/>
    </row>
    <row r="70" spans="3:21" s="94" customFormat="1">
      <c r="C70" s="113" t="s">
        <v>387</v>
      </c>
      <c r="D70" s="27" t="s">
        <v>482</v>
      </c>
      <c r="E70" s="27" t="s">
        <v>27</v>
      </c>
      <c r="H70" s="119"/>
      <c r="I70" s="119"/>
      <c r="J70" s="119"/>
      <c r="K70" s="119"/>
      <c r="L70" s="119"/>
      <c r="M70" s="119"/>
      <c r="N70" s="119"/>
      <c r="O70" s="119"/>
      <c r="P70" s="119"/>
      <c r="Q70" s="119"/>
      <c r="R70" s="119"/>
      <c r="S70" s="119"/>
      <c r="T70" s="119"/>
      <c r="U70"/>
    </row>
    <row r="71" spans="3:21" s="94" customFormat="1">
      <c r="C71" s="113" t="s">
        <v>388</v>
      </c>
      <c r="D71" s="27" t="s">
        <v>483</v>
      </c>
      <c r="E71" s="27" t="s">
        <v>27</v>
      </c>
      <c r="H71" s="119"/>
      <c r="I71" s="119"/>
      <c r="J71" s="119"/>
      <c r="K71" s="119"/>
      <c r="L71" s="119"/>
      <c r="M71" s="119"/>
      <c r="N71" s="119"/>
      <c r="O71" s="119"/>
      <c r="P71" s="119"/>
      <c r="Q71" s="119"/>
      <c r="R71" s="119"/>
      <c r="S71" s="119"/>
      <c r="T71" s="119"/>
      <c r="U71"/>
    </row>
    <row r="72" spans="3:21" s="94" customFormat="1">
      <c r="C72" s="113" t="s">
        <v>389</v>
      </c>
      <c r="D72" s="27" t="s">
        <v>484</v>
      </c>
      <c r="E72" s="27" t="s">
        <v>27</v>
      </c>
      <c r="H72" s="119"/>
      <c r="I72" s="119"/>
      <c r="J72" s="119"/>
      <c r="K72" s="119"/>
      <c r="L72" s="119"/>
      <c r="M72" s="119"/>
      <c r="N72" s="119"/>
      <c r="O72" s="119"/>
      <c r="P72" s="119"/>
      <c r="Q72" s="119"/>
      <c r="R72" s="119"/>
      <c r="S72" s="119"/>
      <c r="T72" s="119"/>
      <c r="U72"/>
    </row>
    <row r="73" spans="3:21" s="94" customFormat="1">
      <c r="C73" s="113" t="s">
        <v>391</v>
      </c>
      <c r="D73" s="27" t="s">
        <v>485</v>
      </c>
      <c r="E73" s="27" t="s">
        <v>27</v>
      </c>
      <c r="H73" s="119"/>
      <c r="I73" s="119"/>
      <c r="J73" s="119"/>
      <c r="K73" s="119"/>
      <c r="L73" s="119"/>
      <c r="M73" s="119"/>
      <c r="N73" s="119"/>
      <c r="O73" s="119"/>
      <c r="P73" s="119"/>
      <c r="Q73" s="119"/>
      <c r="R73" s="119"/>
      <c r="S73" s="119"/>
      <c r="T73" s="119"/>
      <c r="U73"/>
    </row>
    <row r="74" spans="3:21" s="94" customFormat="1">
      <c r="C74" s="113" t="s">
        <v>392</v>
      </c>
      <c r="D74" s="27" t="s">
        <v>486</v>
      </c>
      <c r="E74" s="27" t="s">
        <v>27</v>
      </c>
      <c r="H74" s="119"/>
      <c r="I74" s="119"/>
      <c r="J74" s="119"/>
      <c r="K74" s="119"/>
      <c r="L74" s="119"/>
      <c r="M74" s="119"/>
      <c r="N74" s="119"/>
      <c r="O74" s="119"/>
      <c r="P74" s="119"/>
      <c r="Q74" s="119"/>
      <c r="R74" s="119"/>
      <c r="S74" s="119"/>
      <c r="T74" s="119"/>
      <c r="U74"/>
    </row>
    <row r="75" spans="3:21" s="94" customFormat="1">
      <c r="C75" s="113" t="s">
        <v>393</v>
      </c>
      <c r="D75" s="27" t="s">
        <v>487</v>
      </c>
      <c r="E75" s="27" t="s">
        <v>27</v>
      </c>
      <c r="H75" s="119"/>
      <c r="I75" s="119"/>
      <c r="J75" s="119"/>
      <c r="K75" s="119"/>
      <c r="L75" s="119"/>
      <c r="M75" s="119"/>
      <c r="N75" s="119"/>
      <c r="O75" s="119"/>
      <c r="P75" s="119"/>
      <c r="Q75" s="119"/>
      <c r="R75" s="119"/>
      <c r="S75" s="119"/>
      <c r="T75" s="119"/>
      <c r="U75"/>
    </row>
    <row r="76" spans="3:21" s="94" customFormat="1">
      <c r="C76" s="42" t="s">
        <v>395</v>
      </c>
      <c r="D76" s="27" t="s">
        <v>488</v>
      </c>
      <c r="E76" s="27" t="s">
        <v>27</v>
      </c>
      <c r="H76" s="119"/>
      <c r="I76" s="119"/>
      <c r="J76" s="119"/>
      <c r="K76" s="119"/>
      <c r="L76" s="119"/>
      <c r="M76" s="119"/>
      <c r="N76" s="119"/>
      <c r="O76" s="119"/>
      <c r="P76" s="119"/>
      <c r="Q76" s="119"/>
      <c r="R76" s="119"/>
      <c r="S76" s="119"/>
      <c r="T76" s="119"/>
      <c r="U76"/>
    </row>
    <row r="77" spans="3:21" s="94" customFormat="1">
      <c r="C77" s="42" t="s">
        <v>395</v>
      </c>
      <c r="D77" s="27" t="s">
        <v>489</v>
      </c>
      <c r="E77" s="27" t="s">
        <v>27</v>
      </c>
      <c r="H77" s="119"/>
      <c r="I77" s="119"/>
      <c r="J77" s="119"/>
      <c r="K77" s="119"/>
      <c r="L77" s="119"/>
      <c r="M77" s="119"/>
      <c r="N77" s="119"/>
      <c r="O77" s="119"/>
      <c r="P77" s="119"/>
      <c r="Q77" s="119"/>
      <c r="R77" s="119"/>
      <c r="S77" s="119"/>
      <c r="T77" s="119"/>
      <c r="U77"/>
    </row>
    <row r="78" spans="3:21" s="94" customFormat="1">
      <c r="C78" s="42" t="s">
        <v>395</v>
      </c>
      <c r="D78" s="27" t="s">
        <v>490</v>
      </c>
      <c r="E78" s="27" t="s">
        <v>27</v>
      </c>
      <c r="H78" s="119"/>
      <c r="I78" s="119"/>
      <c r="J78" s="119"/>
      <c r="K78" s="119"/>
      <c r="L78" s="119"/>
      <c r="M78" s="119"/>
      <c r="N78" s="119"/>
      <c r="O78" s="119"/>
      <c r="P78" s="119"/>
      <c r="Q78" s="119"/>
      <c r="R78" s="119"/>
      <c r="S78" s="119"/>
      <c r="T78" s="119"/>
      <c r="U78"/>
    </row>
    <row r="79" spans="3:21">
      <c r="C79" t="s">
        <v>378</v>
      </c>
      <c r="D79" s="27"/>
      <c r="E79" s="27" t="s">
        <v>27</v>
      </c>
      <c r="H79" s="118">
        <f t="shared" ref="H79:T79" si="11">SUM(H80:H91)</f>
        <v>0</v>
      </c>
      <c r="I79" s="118">
        <f t="shared" si="11"/>
        <v>0</v>
      </c>
      <c r="J79" s="118">
        <f t="shared" si="11"/>
        <v>0</v>
      </c>
      <c r="K79" s="118">
        <f t="shared" si="11"/>
        <v>0</v>
      </c>
      <c r="L79" s="118">
        <f t="shared" si="11"/>
        <v>0</v>
      </c>
      <c r="M79" s="118">
        <f t="shared" si="11"/>
        <v>0</v>
      </c>
      <c r="N79" s="118">
        <f t="shared" si="11"/>
        <v>0</v>
      </c>
      <c r="O79" s="118">
        <f t="shared" si="11"/>
        <v>0</v>
      </c>
      <c r="P79" s="118">
        <f t="shared" si="11"/>
        <v>0</v>
      </c>
      <c r="Q79" s="118">
        <f t="shared" si="11"/>
        <v>0</v>
      </c>
      <c r="R79" s="118">
        <f t="shared" si="11"/>
        <v>0</v>
      </c>
      <c r="S79" s="118">
        <f t="shared" si="11"/>
        <v>0</v>
      </c>
      <c r="T79" s="118">
        <f t="shared" si="11"/>
        <v>0</v>
      </c>
    </row>
    <row r="80" spans="3:21" s="31" customFormat="1">
      <c r="C80" s="113" t="s">
        <v>385</v>
      </c>
      <c r="D80" s="27" t="s">
        <v>479</v>
      </c>
      <c r="E80" s="27" t="s">
        <v>27</v>
      </c>
      <c r="H80" s="119"/>
      <c r="I80" s="119"/>
      <c r="J80" s="119"/>
      <c r="K80" s="119"/>
      <c r="L80" s="119"/>
      <c r="M80" s="119"/>
      <c r="N80" s="119"/>
      <c r="O80" s="119"/>
      <c r="P80" s="119"/>
      <c r="Q80" s="119"/>
      <c r="R80" s="119"/>
      <c r="S80" s="119"/>
      <c r="T80" s="119"/>
      <c r="U80"/>
    </row>
    <row r="81" spans="3:21" s="31" customFormat="1">
      <c r="C81" s="113" t="s">
        <v>386</v>
      </c>
      <c r="D81" s="27" t="s">
        <v>480</v>
      </c>
      <c r="E81" s="27" t="s">
        <v>27</v>
      </c>
      <c r="H81" s="119"/>
      <c r="I81" s="119"/>
      <c r="J81" s="119"/>
      <c r="K81" s="119"/>
      <c r="L81" s="119"/>
      <c r="M81" s="119"/>
      <c r="N81" s="119"/>
      <c r="O81" s="119"/>
      <c r="P81" s="119"/>
      <c r="Q81" s="119"/>
      <c r="R81" s="119"/>
      <c r="S81" s="119"/>
      <c r="T81" s="119"/>
      <c r="U81"/>
    </row>
    <row r="82" spans="3:21" s="94" customFormat="1">
      <c r="C82" s="113" t="s">
        <v>390</v>
      </c>
      <c r="D82" s="27" t="s">
        <v>481</v>
      </c>
      <c r="E82" s="27" t="s">
        <v>27</v>
      </c>
      <c r="H82" s="119"/>
      <c r="I82" s="119"/>
      <c r="J82" s="119"/>
      <c r="K82" s="119"/>
      <c r="L82" s="119"/>
      <c r="M82" s="119"/>
      <c r="N82" s="119"/>
      <c r="O82" s="119"/>
      <c r="P82" s="119"/>
      <c r="Q82" s="119"/>
      <c r="R82" s="119"/>
      <c r="S82" s="119"/>
      <c r="T82" s="119"/>
      <c r="U82"/>
    </row>
    <row r="83" spans="3:21" s="94" customFormat="1">
      <c r="C83" s="113" t="s">
        <v>387</v>
      </c>
      <c r="D83" s="27" t="s">
        <v>482</v>
      </c>
      <c r="E83" s="27" t="s">
        <v>27</v>
      </c>
      <c r="H83" s="119"/>
      <c r="I83" s="119"/>
      <c r="J83" s="119"/>
      <c r="K83" s="119"/>
      <c r="L83" s="119"/>
      <c r="M83" s="119"/>
      <c r="N83" s="119"/>
      <c r="O83" s="119"/>
      <c r="P83" s="119"/>
      <c r="Q83" s="119"/>
      <c r="R83" s="119"/>
      <c r="S83" s="119"/>
      <c r="T83" s="119"/>
      <c r="U83"/>
    </row>
    <row r="84" spans="3:21" s="94" customFormat="1">
      <c r="C84" s="113" t="s">
        <v>388</v>
      </c>
      <c r="D84" s="27" t="s">
        <v>483</v>
      </c>
      <c r="E84" s="27" t="s">
        <v>27</v>
      </c>
      <c r="H84" s="119"/>
      <c r="I84" s="119"/>
      <c r="J84" s="119"/>
      <c r="K84" s="119"/>
      <c r="L84" s="119"/>
      <c r="M84" s="119"/>
      <c r="N84" s="119"/>
      <c r="O84" s="119"/>
      <c r="P84" s="119"/>
      <c r="Q84" s="119"/>
      <c r="R84" s="119"/>
      <c r="S84" s="119"/>
      <c r="T84" s="119"/>
      <c r="U84"/>
    </row>
    <row r="85" spans="3:21" s="94" customFormat="1">
      <c r="C85" s="113" t="s">
        <v>389</v>
      </c>
      <c r="D85" s="27" t="s">
        <v>484</v>
      </c>
      <c r="E85" s="27" t="s">
        <v>27</v>
      </c>
      <c r="H85" s="119"/>
      <c r="I85" s="119"/>
      <c r="J85" s="119"/>
      <c r="K85" s="119"/>
      <c r="L85" s="119"/>
      <c r="M85" s="119"/>
      <c r="N85" s="119"/>
      <c r="O85" s="119"/>
      <c r="P85" s="119"/>
      <c r="Q85" s="119"/>
      <c r="R85" s="119"/>
      <c r="S85" s="119"/>
      <c r="T85" s="119"/>
      <c r="U85"/>
    </row>
    <row r="86" spans="3:21" s="94" customFormat="1">
      <c r="C86" s="113" t="s">
        <v>391</v>
      </c>
      <c r="D86" s="27" t="s">
        <v>485</v>
      </c>
      <c r="E86" s="27" t="s">
        <v>27</v>
      </c>
      <c r="H86" s="119"/>
      <c r="I86" s="119"/>
      <c r="J86" s="119"/>
      <c r="K86" s="119"/>
      <c r="L86" s="119"/>
      <c r="M86" s="119"/>
      <c r="N86" s="119"/>
      <c r="O86" s="119"/>
      <c r="P86" s="119"/>
      <c r="Q86" s="119"/>
      <c r="R86" s="119"/>
      <c r="S86" s="119"/>
      <c r="T86" s="119"/>
      <c r="U86"/>
    </row>
    <row r="87" spans="3:21" s="94" customFormat="1">
      <c r="C87" s="113" t="s">
        <v>392</v>
      </c>
      <c r="D87" s="27" t="s">
        <v>486</v>
      </c>
      <c r="E87" s="27" t="s">
        <v>27</v>
      </c>
      <c r="H87" s="119"/>
      <c r="I87" s="119"/>
      <c r="J87" s="119"/>
      <c r="K87" s="119"/>
      <c r="L87" s="119"/>
      <c r="M87" s="119"/>
      <c r="N87" s="119"/>
      <c r="O87" s="119"/>
      <c r="P87" s="119"/>
      <c r="Q87" s="119"/>
      <c r="R87" s="119"/>
      <c r="S87" s="119"/>
      <c r="T87" s="119"/>
      <c r="U87"/>
    </row>
    <row r="88" spans="3:21" s="94" customFormat="1">
      <c r="C88" s="113" t="s">
        <v>393</v>
      </c>
      <c r="D88" s="27" t="s">
        <v>487</v>
      </c>
      <c r="E88" s="27" t="s">
        <v>27</v>
      </c>
      <c r="H88" s="119"/>
      <c r="I88" s="119"/>
      <c r="J88" s="119"/>
      <c r="K88" s="119"/>
      <c r="L88" s="119"/>
      <c r="M88" s="119"/>
      <c r="N88" s="119"/>
      <c r="O88" s="119"/>
      <c r="P88" s="119"/>
      <c r="Q88" s="119"/>
      <c r="R88" s="119"/>
      <c r="S88" s="119"/>
      <c r="T88" s="119"/>
      <c r="U88"/>
    </row>
    <row r="89" spans="3:21" s="94" customFormat="1">
      <c r="C89" s="42" t="s">
        <v>395</v>
      </c>
      <c r="D89" s="27" t="s">
        <v>488</v>
      </c>
      <c r="E89" s="27" t="s">
        <v>27</v>
      </c>
      <c r="H89" s="119"/>
      <c r="I89" s="119"/>
      <c r="J89" s="119"/>
      <c r="K89" s="119"/>
      <c r="L89" s="119"/>
      <c r="M89" s="119"/>
      <c r="N89" s="119"/>
      <c r="O89" s="119"/>
      <c r="P89" s="119"/>
      <c r="Q89" s="119"/>
      <c r="R89" s="119"/>
      <c r="S89" s="119"/>
      <c r="T89" s="119"/>
      <c r="U89"/>
    </row>
    <row r="90" spans="3:21" s="57" customFormat="1">
      <c r="C90" s="42" t="s">
        <v>395</v>
      </c>
      <c r="D90" s="27" t="s">
        <v>489</v>
      </c>
      <c r="E90" s="27" t="s">
        <v>27</v>
      </c>
      <c r="H90" s="119"/>
      <c r="I90" s="119"/>
      <c r="J90" s="119"/>
      <c r="K90" s="119"/>
      <c r="L90" s="119"/>
      <c r="M90" s="119"/>
      <c r="N90" s="119"/>
      <c r="O90" s="119"/>
      <c r="P90" s="119"/>
      <c r="Q90" s="119"/>
      <c r="R90" s="119"/>
      <c r="S90" s="119"/>
      <c r="T90" s="119"/>
      <c r="U90"/>
    </row>
    <row r="91" spans="3:21" s="94" customFormat="1">
      <c r="C91" s="42" t="s">
        <v>395</v>
      </c>
      <c r="D91" s="27" t="s">
        <v>490</v>
      </c>
      <c r="E91" s="27" t="s">
        <v>27</v>
      </c>
      <c r="H91" s="119"/>
      <c r="I91" s="119"/>
      <c r="J91" s="119"/>
      <c r="K91" s="119"/>
      <c r="L91" s="119"/>
      <c r="M91" s="119"/>
      <c r="N91" s="119"/>
      <c r="O91" s="119"/>
      <c r="P91" s="119"/>
      <c r="Q91" s="119"/>
      <c r="R91" s="119"/>
      <c r="S91" s="119"/>
      <c r="T91" s="119"/>
      <c r="U91"/>
    </row>
    <row r="92" spans="3:21">
      <c r="C92" t="s">
        <v>23</v>
      </c>
      <c r="D92" s="27"/>
      <c r="E92" s="27" t="s">
        <v>27</v>
      </c>
      <c r="H92" s="118">
        <f t="shared" ref="H92:T92" si="12">SUM(H93:H104)</f>
        <v>0</v>
      </c>
      <c r="I92" s="118">
        <f t="shared" si="12"/>
        <v>0</v>
      </c>
      <c r="J92" s="118">
        <f t="shared" si="12"/>
        <v>0</v>
      </c>
      <c r="K92" s="118">
        <f t="shared" si="12"/>
        <v>0</v>
      </c>
      <c r="L92" s="118">
        <f t="shared" si="12"/>
        <v>0</v>
      </c>
      <c r="M92" s="118">
        <f t="shared" si="12"/>
        <v>0</v>
      </c>
      <c r="N92" s="118">
        <f t="shared" si="12"/>
        <v>0</v>
      </c>
      <c r="O92" s="118">
        <f t="shared" si="12"/>
        <v>0</v>
      </c>
      <c r="P92" s="118">
        <f t="shared" si="12"/>
        <v>0</v>
      </c>
      <c r="Q92" s="118">
        <f t="shared" si="12"/>
        <v>0</v>
      </c>
      <c r="R92" s="118">
        <f t="shared" si="12"/>
        <v>0</v>
      </c>
      <c r="S92" s="118">
        <f t="shared" si="12"/>
        <v>0</v>
      </c>
      <c r="T92" s="118">
        <f t="shared" si="12"/>
        <v>0</v>
      </c>
    </row>
    <row r="93" spans="3:21" s="57" customFormat="1">
      <c r="C93" s="113" t="s">
        <v>385</v>
      </c>
      <c r="D93" s="27" t="s">
        <v>479</v>
      </c>
      <c r="E93" s="27" t="s">
        <v>27</v>
      </c>
      <c r="H93" s="119"/>
      <c r="I93" s="119"/>
      <c r="J93" s="119"/>
      <c r="K93" s="119"/>
      <c r="L93" s="119"/>
      <c r="M93" s="119"/>
      <c r="N93" s="119"/>
      <c r="O93" s="119"/>
      <c r="P93" s="119"/>
      <c r="Q93" s="119"/>
      <c r="R93" s="119"/>
      <c r="S93" s="119"/>
      <c r="T93" s="119"/>
      <c r="U93"/>
    </row>
    <row r="94" spans="3:21" s="57" customFormat="1">
      <c r="C94" s="113" t="s">
        <v>386</v>
      </c>
      <c r="D94" s="27" t="s">
        <v>480</v>
      </c>
      <c r="E94" s="27" t="s">
        <v>27</v>
      </c>
      <c r="H94" s="119"/>
      <c r="I94" s="119"/>
      <c r="J94" s="119"/>
      <c r="K94" s="119"/>
      <c r="L94" s="119"/>
      <c r="M94" s="119"/>
      <c r="N94" s="119"/>
      <c r="O94" s="119"/>
      <c r="P94" s="119"/>
      <c r="Q94" s="119"/>
      <c r="R94" s="119"/>
      <c r="S94" s="119"/>
      <c r="T94" s="119"/>
      <c r="U94"/>
    </row>
    <row r="95" spans="3:21" s="94" customFormat="1">
      <c r="C95" s="113" t="s">
        <v>390</v>
      </c>
      <c r="D95" s="27" t="s">
        <v>481</v>
      </c>
      <c r="E95" s="27" t="s">
        <v>27</v>
      </c>
      <c r="H95" s="119"/>
      <c r="I95" s="119"/>
      <c r="J95" s="119"/>
      <c r="K95" s="119"/>
      <c r="L95" s="119"/>
      <c r="M95" s="119"/>
      <c r="N95" s="119"/>
      <c r="O95" s="119"/>
      <c r="P95" s="119"/>
      <c r="Q95" s="119"/>
      <c r="R95" s="119"/>
      <c r="S95" s="119"/>
      <c r="T95" s="119"/>
      <c r="U95"/>
    </row>
    <row r="96" spans="3:21" s="94" customFormat="1">
      <c r="C96" s="113" t="s">
        <v>387</v>
      </c>
      <c r="D96" s="27" t="s">
        <v>482</v>
      </c>
      <c r="E96" s="27" t="s">
        <v>27</v>
      </c>
      <c r="H96" s="119"/>
      <c r="I96" s="119"/>
      <c r="J96" s="119"/>
      <c r="K96" s="119"/>
      <c r="L96" s="119"/>
      <c r="M96" s="119"/>
      <c r="N96" s="119"/>
      <c r="O96" s="119"/>
      <c r="P96" s="119"/>
      <c r="Q96" s="119"/>
      <c r="R96" s="119"/>
      <c r="S96" s="119"/>
      <c r="T96" s="119"/>
      <c r="U96"/>
    </row>
    <row r="97" spans="3:21" s="94" customFormat="1">
      <c r="C97" s="113" t="s">
        <v>388</v>
      </c>
      <c r="D97" s="27" t="s">
        <v>483</v>
      </c>
      <c r="E97" s="27" t="s">
        <v>27</v>
      </c>
      <c r="H97" s="119"/>
      <c r="I97" s="119"/>
      <c r="J97" s="119"/>
      <c r="K97" s="119"/>
      <c r="L97" s="119"/>
      <c r="M97" s="119"/>
      <c r="N97" s="119"/>
      <c r="O97" s="119"/>
      <c r="P97" s="119"/>
      <c r="Q97" s="119"/>
      <c r="R97" s="119"/>
      <c r="S97" s="119"/>
      <c r="T97" s="119"/>
      <c r="U97"/>
    </row>
    <row r="98" spans="3:21" s="94" customFormat="1">
      <c r="C98" s="113" t="s">
        <v>389</v>
      </c>
      <c r="D98" s="27" t="s">
        <v>484</v>
      </c>
      <c r="E98" s="27" t="s">
        <v>27</v>
      </c>
      <c r="H98" s="119"/>
      <c r="I98" s="119"/>
      <c r="J98" s="119"/>
      <c r="K98" s="119"/>
      <c r="L98" s="119"/>
      <c r="M98" s="119"/>
      <c r="N98" s="119"/>
      <c r="O98" s="119"/>
      <c r="P98" s="119"/>
      <c r="Q98" s="119"/>
      <c r="R98" s="119"/>
      <c r="S98" s="119"/>
      <c r="T98" s="119"/>
      <c r="U98"/>
    </row>
    <row r="99" spans="3:21" s="94" customFormat="1">
      <c r="C99" s="113" t="s">
        <v>391</v>
      </c>
      <c r="D99" s="27" t="s">
        <v>485</v>
      </c>
      <c r="E99" s="27" t="s">
        <v>27</v>
      </c>
      <c r="H99" s="119"/>
      <c r="I99" s="119"/>
      <c r="J99" s="119"/>
      <c r="K99" s="119"/>
      <c r="L99" s="119"/>
      <c r="M99" s="119"/>
      <c r="N99" s="119"/>
      <c r="O99" s="119"/>
      <c r="P99" s="119"/>
      <c r="Q99" s="119"/>
      <c r="R99" s="119"/>
      <c r="S99" s="119"/>
      <c r="T99" s="119"/>
      <c r="U99"/>
    </row>
    <row r="100" spans="3:21" s="94" customFormat="1">
      <c r="C100" s="113" t="s">
        <v>392</v>
      </c>
      <c r="D100" s="27" t="s">
        <v>486</v>
      </c>
      <c r="E100" s="27" t="s">
        <v>27</v>
      </c>
      <c r="H100" s="119"/>
      <c r="I100" s="119"/>
      <c r="J100" s="119"/>
      <c r="K100" s="119"/>
      <c r="L100" s="119"/>
      <c r="M100" s="119"/>
      <c r="N100" s="119"/>
      <c r="O100" s="119"/>
      <c r="P100" s="119"/>
      <c r="Q100" s="119"/>
      <c r="R100" s="119"/>
      <c r="S100" s="119"/>
      <c r="T100" s="119"/>
      <c r="U100"/>
    </row>
    <row r="101" spans="3:21" s="94" customFormat="1">
      <c r="C101" s="113" t="s">
        <v>393</v>
      </c>
      <c r="D101" s="27" t="s">
        <v>487</v>
      </c>
      <c r="E101" s="27" t="s">
        <v>27</v>
      </c>
      <c r="H101" s="119"/>
      <c r="I101" s="119"/>
      <c r="J101" s="119"/>
      <c r="K101" s="119"/>
      <c r="L101" s="119"/>
      <c r="M101" s="119"/>
      <c r="N101" s="119"/>
      <c r="O101" s="119"/>
      <c r="P101" s="119"/>
      <c r="Q101" s="119"/>
      <c r="R101" s="119"/>
      <c r="S101" s="119"/>
      <c r="T101" s="119"/>
      <c r="U101"/>
    </row>
    <row r="102" spans="3:21" s="94" customFormat="1">
      <c r="C102" s="42" t="s">
        <v>395</v>
      </c>
      <c r="D102" s="27" t="s">
        <v>488</v>
      </c>
      <c r="E102" s="27" t="s">
        <v>27</v>
      </c>
      <c r="H102" s="119"/>
      <c r="I102" s="119"/>
      <c r="J102" s="119"/>
      <c r="K102" s="119"/>
      <c r="L102" s="119"/>
      <c r="M102" s="119"/>
      <c r="N102" s="119"/>
      <c r="O102" s="119"/>
      <c r="P102" s="119"/>
      <c r="Q102" s="119"/>
      <c r="R102" s="119"/>
      <c r="S102" s="119"/>
      <c r="T102" s="119"/>
      <c r="U102"/>
    </row>
    <row r="103" spans="3:21" s="31" customFormat="1">
      <c r="C103" s="42" t="s">
        <v>395</v>
      </c>
      <c r="D103" s="27" t="s">
        <v>489</v>
      </c>
      <c r="E103" s="27" t="s">
        <v>27</v>
      </c>
      <c r="H103" s="119"/>
      <c r="I103" s="119"/>
      <c r="J103" s="119"/>
      <c r="K103" s="119"/>
      <c r="L103" s="119"/>
      <c r="M103" s="119"/>
      <c r="N103" s="119"/>
      <c r="O103" s="119"/>
      <c r="P103" s="119"/>
      <c r="Q103" s="119"/>
      <c r="R103" s="119"/>
      <c r="S103" s="119"/>
      <c r="T103" s="119"/>
      <c r="U103"/>
    </row>
    <row r="104" spans="3:21" s="94" customFormat="1">
      <c r="C104" s="42" t="s">
        <v>395</v>
      </c>
      <c r="D104" s="27" t="s">
        <v>490</v>
      </c>
      <c r="E104" s="27" t="s">
        <v>27</v>
      </c>
      <c r="H104" s="119"/>
      <c r="I104" s="119"/>
      <c r="J104" s="119"/>
      <c r="K104" s="119"/>
      <c r="L104" s="119"/>
      <c r="M104" s="119"/>
      <c r="N104" s="119"/>
      <c r="O104" s="119"/>
      <c r="P104" s="119"/>
      <c r="Q104" s="119"/>
      <c r="R104" s="119"/>
      <c r="S104" s="119"/>
      <c r="T104" s="119"/>
      <c r="U104"/>
    </row>
    <row r="105" spans="3:21">
      <c r="C105" t="s">
        <v>24</v>
      </c>
      <c r="D105" s="27"/>
      <c r="E105" s="27" t="s">
        <v>27</v>
      </c>
      <c r="H105" s="118">
        <f t="shared" ref="H105:T105" si="13">SUM(H106:H117)</f>
        <v>0</v>
      </c>
      <c r="I105" s="118">
        <f t="shared" si="13"/>
        <v>0</v>
      </c>
      <c r="J105" s="118">
        <f t="shared" si="13"/>
        <v>0</v>
      </c>
      <c r="K105" s="118">
        <f t="shared" si="13"/>
        <v>0</v>
      </c>
      <c r="L105" s="118">
        <f t="shared" si="13"/>
        <v>0</v>
      </c>
      <c r="M105" s="118">
        <f t="shared" si="13"/>
        <v>0</v>
      </c>
      <c r="N105" s="118">
        <f t="shared" si="13"/>
        <v>0</v>
      </c>
      <c r="O105" s="118">
        <f t="shared" si="13"/>
        <v>0</v>
      </c>
      <c r="P105" s="118">
        <f t="shared" si="13"/>
        <v>0</v>
      </c>
      <c r="Q105" s="118">
        <f t="shared" si="13"/>
        <v>0</v>
      </c>
      <c r="R105" s="118">
        <f t="shared" si="13"/>
        <v>0</v>
      </c>
      <c r="S105" s="118">
        <f t="shared" si="13"/>
        <v>0</v>
      </c>
      <c r="T105" s="118">
        <f t="shared" si="13"/>
        <v>0</v>
      </c>
    </row>
    <row r="106" spans="3:21" s="31" customFormat="1">
      <c r="C106" s="113" t="s">
        <v>385</v>
      </c>
      <c r="D106" s="27" t="s">
        <v>479</v>
      </c>
      <c r="E106" s="27" t="s">
        <v>27</v>
      </c>
      <c r="H106" s="119"/>
      <c r="I106" s="119"/>
      <c r="J106" s="119"/>
      <c r="K106" s="119"/>
      <c r="L106" s="119"/>
      <c r="M106" s="119"/>
      <c r="N106" s="119"/>
      <c r="O106" s="119"/>
      <c r="P106" s="119"/>
      <c r="Q106" s="119"/>
      <c r="R106" s="119"/>
      <c r="S106" s="119"/>
      <c r="T106" s="119"/>
      <c r="U106"/>
    </row>
    <row r="107" spans="3:21" s="31" customFormat="1">
      <c r="C107" s="113" t="s">
        <v>386</v>
      </c>
      <c r="D107" s="27" t="s">
        <v>480</v>
      </c>
      <c r="E107" s="27" t="s">
        <v>27</v>
      </c>
      <c r="H107" s="119"/>
      <c r="I107" s="119"/>
      <c r="J107" s="119"/>
      <c r="K107" s="119"/>
      <c r="L107" s="119"/>
      <c r="M107" s="119"/>
      <c r="N107" s="119"/>
      <c r="O107" s="119"/>
      <c r="P107" s="119"/>
      <c r="Q107" s="119"/>
      <c r="R107" s="119"/>
      <c r="S107" s="119"/>
      <c r="T107" s="119"/>
      <c r="U107"/>
    </row>
    <row r="108" spans="3:21" s="94" customFormat="1">
      <c r="C108" s="113" t="s">
        <v>390</v>
      </c>
      <c r="D108" s="27" t="s">
        <v>481</v>
      </c>
      <c r="E108" s="27" t="s">
        <v>27</v>
      </c>
      <c r="H108" s="119"/>
      <c r="I108" s="119"/>
      <c r="J108" s="119"/>
      <c r="K108" s="119"/>
      <c r="L108" s="119"/>
      <c r="M108" s="119"/>
      <c r="N108" s="119"/>
      <c r="O108" s="119"/>
      <c r="P108" s="119"/>
      <c r="Q108" s="119"/>
      <c r="R108" s="119"/>
      <c r="S108" s="119"/>
      <c r="T108" s="119"/>
      <c r="U108"/>
    </row>
    <row r="109" spans="3:21" s="94" customFormat="1">
      <c r="C109" s="113" t="s">
        <v>387</v>
      </c>
      <c r="D109" s="27" t="s">
        <v>482</v>
      </c>
      <c r="E109" s="27" t="s">
        <v>27</v>
      </c>
      <c r="H109" s="119"/>
      <c r="I109" s="119"/>
      <c r="J109" s="119"/>
      <c r="K109" s="119"/>
      <c r="L109" s="119"/>
      <c r="M109" s="119"/>
      <c r="N109" s="119"/>
      <c r="O109" s="119"/>
      <c r="P109" s="119"/>
      <c r="Q109" s="119"/>
      <c r="R109" s="119"/>
      <c r="S109" s="119"/>
      <c r="T109" s="119"/>
      <c r="U109"/>
    </row>
    <row r="110" spans="3:21" s="94" customFormat="1">
      <c r="C110" s="113" t="s">
        <v>388</v>
      </c>
      <c r="D110" s="27" t="s">
        <v>483</v>
      </c>
      <c r="E110" s="27" t="s">
        <v>27</v>
      </c>
      <c r="H110" s="119"/>
      <c r="I110" s="119"/>
      <c r="J110" s="119"/>
      <c r="K110" s="119"/>
      <c r="L110" s="119"/>
      <c r="M110" s="119"/>
      <c r="N110" s="119"/>
      <c r="O110" s="119"/>
      <c r="P110" s="119"/>
      <c r="Q110" s="119"/>
      <c r="R110" s="119"/>
      <c r="S110" s="119"/>
      <c r="T110" s="119"/>
      <c r="U110"/>
    </row>
    <row r="111" spans="3:21" s="94" customFormat="1">
      <c r="C111" s="113" t="s">
        <v>389</v>
      </c>
      <c r="D111" s="27" t="s">
        <v>484</v>
      </c>
      <c r="E111" s="27" t="s">
        <v>27</v>
      </c>
      <c r="H111" s="119"/>
      <c r="I111" s="119"/>
      <c r="J111" s="119"/>
      <c r="K111" s="119"/>
      <c r="L111" s="119"/>
      <c r="M111" s="119"/>
      <c r="N111" s="119"/>
      <c r="O111" s="119"/>
      <c r="P111" s="119"/>
      <c r="Q111" s="119"/>
      <c r="R111" s="119"/>
      <c r="S111" s="119"/>
      <c r="T111" s="119"/>
      <c r="U111"/>
    </row>
    <row r="112" spans="3:21" s="94" customFormat="1">
      <c r="C112" s="113" t="s">
        <v>391</v>
      </c>
      <c r="D112" s="27" t="s">
        <v>485</v>
      </c>
      <c r="E112" s="27" t="s">
        <v>27</v>
      </c>
      <c r="H112" s="119"/>
      <c r="I112" s="119"/>
      <c r="J112" s="119"/>
      <c r="K112" s="119"/>
      <c r="L112" s="119"/>
      <c r="M112" s="119"/>
      <c r="N112" s="119"/>
      <c r="O112" s="119"/>
      <c r="P112" s="119"/>
      <c r="Q112" s="119"/>
      <c r="R112" s="119"/>
      <c r="S112" s="119"/>
      <c r="T112" s="119"/>
      <c r="U112"/>
    </row>
    <row r="113" spans="3:21" s="94" customFormat="1">
      <c r="C113" s="113" t="s">
        <v>392</v>
      </c>
      <c r="D113" s="27" t="s">
        <v>486</v>
      </c>
      <c r="E113" s="27" t="s">
        <v>27</v>
      </c>
      <c r="H113" s="119"/>
      <c r="I113" s="119"/>
      <c r="J113" s="119"/>
      <c r="K113" s="119"/>
      <c r="L113" s="119"/>
      <c r="M113" s="119"/>
      <c r="N113" s="119"/>
      <c r="O113" s="119"/>
      <c r="P113" s="119"/>
      <c r="Q113" s="119"/>
      <c r="R113" s="119"/>
      <c r="S113" s="119"/>
      <c r="T113" s="119"/>
      <c r="U113"/>
    </row>
    <row r="114" spans="3:21" s="94" customFormat="1">
      <c r="C114" s="113" t="s">
        <v>393</v>
      </c>
      <c r="D114" s="27" t="s">
        <v>487</v>
      </c>
      <c r="E114" s="27" t="s">
        <v>27</v>
      </c>
      <c r="H114" s="119"/>
      <c r="I114" s="119"/>
      <c r="J114" s="119"/>
      <c r="K114" s="119"/>
      <c r="L114" s="119"/>
      <c r="M114" s="119"/>
      <c r="N114" s="119"/>
      <c r="O114" s="119"/>
      <c r="P114" s="119"/>
      <c r="Q114" s="119"/>
      <c r="R114" s="119"/>
      <c r="S114" s="119"/>
      <c r="T114" s="119"/>
      <c r="U114"/>
    </row>
    <row r="115" spans="3:21" s="94" customFormat="1">
      <c r="C115" s="42" t="s">
        <v>395</v>
      </c>
      <c r="D115" s="27" t="s">
        <v>488</v>
      </c>
      <c r="E115" s="27" t="s">
        <v>27</v>
      </c>
      <c r="H115" s="119"/>
      <c r="I115" s="119"/>
      <c r="J115" s="119"/>
      <c r="K115" s="119"/>
      <c r="L115" s="119"/>
      <c r="M115" s="119"/>
      <c r="N115" s="119"/>
      <c r="O115" s="119"/>
      <c r="P115" s="119"/>
      <c r="Q115" s="119"/>
      <c r="R115" s="119"/>
      <c r="S115" s="119"/>
      <c r="T115" s="119"/>
      <c r="U115"/>
    </row>
    <row r="116" spans="3:21" s="57" customFormat="1">
      <c r="C116" s="42" t="s">
        <v>395</v>
      </c>
      <c r="D116" s="27" t="s">
        <v>489</v>
      </c>
      <c r="E116" s="27" t="s">
        <v>27</v>
      </c>
      <c r="H116" s="119"/>
      <c r="I116" s="119"/>
      <c r="J116" s="119"/>
      <c r="K116" s="119"/>
      <c r="L116" s="119"/>
      <c r="M116" s="119"/>
      <c r="N116" s="119"/>
      <c r="O116" s="119"/>
      <c r="P116" s="119"/>
      <c r="Q116" s="119"/>
      <c r="R116" s="119"/>
      <c r="S116" s="119"/>
      <c r="T116" s="119"/>
      <c r="U116"/>
    </row>
    <row r="117" spans="3:21" s="94" customFormat="1">
      <c r="C117" s="42" t="s">
        <v>395</v>
      </c>
      <c r="D117" s="27" t="s">
        <v>490</v>
      </c>
      <c r="E117" s="27" t="s">
        <v>27</v>
      </c>
      <c r="H117" s="119"/>
      <c r="I117" s="119"/>
      <c r="J117" s="119"/>
      <c r="K117" s="119"/>
      <c r="L117" s="119"/>
      <c r="M117" s="119"/>
      <c r="N117" s="119"/>
      <c r="O117" s="119"/>
      <c r="P117" s="119"/>
      <c r="Q117" s="119"/>
      <c r="R117" s="119"/>
      <c r="S117" s="119"/>
      <c r="T117" s="119"/>
      <c r="U117"/>
    </row>
    <row r="118" spans="3:21">
      <c r="C118" t="s">
        <v>25</v>
      </c>
      <c r="D118" s="27"/>
      <c r="E118" s="27" t="s">
        <v>27</v>
      </c>
      <c r="H118" s="118">
        <f t="shared" ref="H118:T118" si="14">SUM(H119:H130)</f>
        <v>0</v>
      </c>
      <c r="I118" s="118">
        <f t="shared" si="14"/>
        <v>0</v>
      </c>
      <c r="J118" s="118">
        <f t="shared" si="14"/>
        <v>0</v>
      </c>
      <c r="K118" s="118">
        <f t="shared" si="14"/>
        <v>0</v>
      </c>
      <c r="L118" s="118">
        <f t="shared" si="14"/>
        <v>0</v>
      </c>
      <c r="M118" s="118">
        <f t="shared" si="14"/>
        <v>0</v>
      </c>
      <c r="N118" s="118">
        <f t="shared" si="14"/>
        <v>0</v>
      </c>
      <c r="O118" s="118">
        <f t="shared" si="14"/>
        <v>0</v>
      </c>
      <c r="P118" s="118">
        <f t="shared" si="14"/>
        <v>0</v>
      </c>
      <c r="Q118" s="118">
        <f t="shared" si="14"/>
        <v>0</v>
      </c>
      <c r="R118" s="118">
        <f t="shared" si="14"/>
        <v>0</v>
      </c>
      <c r="S118" s="118">
        <f t="shared" si="14"/>
        <v>0</v>
      </c>
      <c r="T118" s="118">
        <f t="shared" si="14"/>
        <v>0</v>
      </c>
    </row>
    <row r="119" spans="3:21" s="31" customFormat="1">
      <c r="C119" s="113" t="s">
        <v>385</v>
      </c>
      <c r="D119" s="27" t="s">
        <v>479</v>
      </c>
      <c r="E119" s="27" t="s">
        <v>27</v>
      </c>
      <c r="H119" s="119"/>
      <c r="I119" s="119"/>
      <c r="J119" s="119"/>
      <c r="K119" s="119"/>
      <c r="L119" s="119"/>
      <c r="M119" s="119"/>
      <c r="N119" s="119"/>
      <c r="O119" s="119"/>
      <c r="P119" s="119"/>
      <c r="Q119" s="119"/>
      <c r="R119" s="119"/>
      <c r="S119" s="119"/>
      <c r="T119" s="119"/>
      <c r="U119"/>
    </row>
    <row r="120" spans="3:21" s="31" customFormat="1">
      <c r="C120" s="113" t="s">
        <v>386</v>
      </c>
      <c r="D120" s="27" t="s">
        <v>480</v>
      </c>
      <c r="E120" s="27" t="s">
        <v>27</v>
      </c>
      <c r="H120" s="119"/>
      <c r="I120" s="119"/>
      <c r="J120" s="119"/>
      <c r="K120" s="119"/>
      <c r="L120" s="119"/>
      <c r="M120" s="119"/>
      <c r="N120" s="119"/>
      <c r="O120" s="119"/>
      <c r="P120" s="119"/>
      <c r="Q120" s="119"/>
      <c r="R120" s="119"/>
      <c r="S120" s="119"/>
      <c r="T120" s="119"/>
      <c r="U120"/>
    </row>
    <row r="121" spans="3:21" s="94" customFormat="1">
      <c r="C121" s="113" t="s">
        <v>390</v>
      </c>
      <c r="D121" s="27" t="s">
        <v>481</v>
      </c>
      <c r="E121" s="27" t="s">
        <v>27</v>
      </c>
      <c r="H121" s="119"/>
      <c r="I121" s="119"/>
      <c r="J121" s="119"/>
      <c r="K121" s="119"/>
      <c r="L121" s="119"/>
      <c r="M121" s="119"/>
      <c r="N121" s="119"/>
      <c r="O121" s="119"/>
      <c r="P121" s="119"/>
      <c r="Q121" s="119"/>
      <c r="R121" s="119"/>
      <c r="S121" s="119"/>
      <c r="T121" s="119"/>
      <c r="U121"/>
    </row>
    <row r="122" spans="3:21" s="94" customFormat="1">
      <c r="C122" s="113" t="s">
        <v>387</v>
      </c>
      <c r="D122" s="27" t="s">
        <v>482</v>
      </c>
      <c r="E122" s="27" t="s">
        <v>27</v>
      </c>
      <c r="H122" s="119"/>
      <c r="I122" s="119"/>
      <c r="J122" s="119"/>
      <c r="K122" s="119"/>
      <c r="L122" s="119"/>
      <c r="M122" s="119"/>
      <c r="N122" s="119"/>
      <c r="O122" s="119"/>
      <c r="P122" s="119"/>
      <c r="Q122" s="119"/>
      <c r="R122" s="119"/>
      <c r="S122" s="119"/>
      <c r="T122" s="119"/>
      <c r="U122"/>
    </row>
    <row r="123" spans="3:21" s="94" customFormat="1">
      <c r="C123" s="113" t="s">
        <v>388</v>
      </c>
      <c r="D123" s="27" t="s">
        <v>483</v>
      </c>
      <c r="E123" s="27" t="s">
        <v>27</v>
      </c>
      <c r="H123" s="119"/>
      <c r="I123" s="119"/>
      <c r="J123" s="119"/>
      <c r="K123" s="119"/>
      <c r="L123" s="119"/>
      <c r="M123" s="119"/>
      <c r="N123" s="119"/>
      <c r="O123" s="119"/>
      <c r="P123" s="119"/>
      <c r="Q123" s="119"/>
      <c r="R123" s="119"/>
      <c r="S123" s="119"/>
      <c r="T123" s="119"/>
      <c r="U123"/>
    </row>
    <row r="124" spans="3:21" s="94" customFormat="1">
      <c r="C124" s="113" t="s">
        <v>389</v>
      </c>
      <c r="D124" s="27" t="s">
        <v>484</v>
      </c>
      <c r="E124" s="27" t="s">
        <v>27</v>
      </c>
      <c r="H124" s="119"/>
      <c r="I124" s="119"/>
      <c r="J124" s="119"/>
      <c r="K124" s="119"/>
      <c r="L124" s="119"/>
      <c r="M124" s="119"/>
      <c r="N124" s="119"/>
      <c r="O124" s="119"/>
      <c r="P124" s="119"/>
      <c r="Q124" s="119"/>
      <c r="R124" s="119"/>
      <c r="S124" s="119"/>
      <c r="T124" s="119"/>
      <c r="U124"/>
    </row>
    <row r="125" spans="3:21" s="94" customFormat="1">
      <c r="C125" s="113" t="s">
        <v>391</v>
      </c>
      <c r="D125" s="27" t="s">
        <v>485</v>
      </c>
      <c r="E125" s="27" t="s">
        <v>27</v>
      </c>
      <c r="H125" s="119"/>
      <c r="I125" s="119"/>
      <c r="J125" s="119"/>
      <c r="K125" s="119"/>
      <c r="L125" s="119"/>
      <c r="M125" s="119"/>
      <c r="N125" s="119"/>
      <c r="O125" s="119"/>
      <c r="P125" s="119"/>
      <c r="Q125" s="119"/>
      <c r="R125" s="119"/>
      <c r="S125" s="119"/>
      <c r="T125" s="119"/>
      <c r="U125"/>
    </row>
    <row r="126" spans="3:21" s="94" customFormat="1">
      <c r="C126" s="113" t="s">
        <v>392</v>
      </c>
      <c r="D126" s="27" t="s">
        <v>486</v>
      </c>
      <c r="E126" s="27" t="s">
        <v>27</v>
      </c>
      <c r="H126" s="119"/>
      <c r="I126" s="119"/>
      <c r="J126" s="119"/>
      <c r="K126" s="119"/>
      <c r="L126" s="119"/>
      <c r="M126" s="119"/>
      <c r="N126" s="119"/>
      <c r="O126" s="119"/>
      <c r="P126" s="119"/>
      <c r="Q126" s="119"/>
      <c r="R126" s="119"/>
      <c r="S126" s="119"/>
      <c r="T126" s="119"/>
      <c r="U126"/>
    </row>
    <row r="127" spans="3:21" s="94" customFormat="1">
      <c r="C127" s="113" t="s">
        <v>393</v>
      </c>
      <c r="D127" s="27" t="s">
        <v>487</v>
      </c>
      <c r="E127" s="27" t="s">
        <v>27</v>
      </c>
      <c r="H127" s="119"/>
      <c r="I127" s="119"/>
      <c r="J127" s="119"/>
      <c r="K127" s="119"/>
      <c r="L127" s="119"/>
      <c r="M127" s="119"/>
      <c r="N127" s="119"/>
      <c r="O127" s="119"/>
      <c r="P127" s="119"/>
      <c r="Q127" s="119"/>
      <c r="R127" s="119"/>
      <c r="S127" s="119"/>
      <c r="T127" s="119"/>
      <c r="U127"/>
    </row>
    <row r="128" spans="3:21" s="94" customFormat="1">
      <c r="C128" s="42" t="s">
        <v>395</v>
      </c>
      <c r="D128" s="27" t="s">
        <v>488</v>
      </c>
      <c r="E128" s="27" t="s">
        <v>27</v>
      </c>
      <c r="H128" s="119"/>
      <c r="I128" s="119"/>
      <c r="J128" s="119"/>
      <c r="K128" s="119"/>
      <c r="L128" s="119"/>
      <c r="M128" s="119"/>
      <c r="N128" s="119"/>
      <c r="O128" s="119"/>
      <c r="P128" s="119"/>
      <c r="Q128" s="119"/>
      <c r="R128" s="119"/>
      <c r="S128" s="119"/>
      <c r="T128" s="119"/>
      <c r="U128"/>
    </row>
    <row r="129" spans="3:21" s="31" customFormat="1">
      <c r="C129" s="42" t="s">
        <v>395</v>
      </c>
      <c r="D129" s="27" t="s">
        <v>489</v>
      </c>
      <c r="E129" s="27" t="s">
        <v>27</v>
      </c>
      <c r="H129" s="119"/>
      <c r="I129" s="119"/>
      <c r="J129" s="119"/>
      <c r="K129" s="119"/>
      <c r="L129" s="119"/>
      <c r="M129" s="119"/>
      <c r="N129" s="119"/>
      <c r="O129" s="119"/>
      <c r="P129" s="119"/>
      <c r="Q129" s="119"/>
      <c r="R129" s="119"/>
      <c r="S129" s="119"/>
      <c r="T129" s="119"/>
      <c r="U129"/>
    </row>
    <row r="130" spans="3:21" s="94" customFormat="1">
      <c r="C130" s="42" t="s">
        <v>395</v>
      </c>
      <c r="D130" s="27" t="s">
        <v>490</v>
      </c>
      <c r="E130" s="27" t="s">
        <v>27</v>
      </c>
      <c r="H130" s="119"/>
      <c r="I130" s="119"/>
      <c r="J130" s="119"/>
      <c r="K130" s="119"/>
      <c r="L130" s="119"/>
      <c r="M130" s="119"/>
      <c r="N130" s="119"/>
      <c r="O130" s="119"/>
      <c r="P130" s="119"/>
      <c r="Q130" s="119"/>
      <c r="R130" s="119"/>
      <c r="S130" s="119"/>
      <c r="T130" s="119"/>
      <c r="U130"/>
    </row>
    <row r="131" spans="3:21">
      <c r="D131" s="66"/>
      <c r="E131" s="27"/>
      <c r="H131" s="117"/>
      <c r="I131" s="117"/>
      <c r="J131" s="117"/>
      <c r="K131" s="117"/>
      <c r="L131" s="117"/>
      <c r="M131" s="117"/>
      <c r="N131" s="117"/>
      <c r="O131" s="117"/>
      <c r="P131" s="117"/>
      <c r="Q131" s="117"/>
      <c r="R131" s="117"/>
      <c r="S131" s="117"/>
      <c r="T131" s="117"/>
    </row>
    <row r="132" spans="3:21" s="94" customFormat="1">
      <c r="C132" s="112" t="s">
        <v>379</v>
      </c>
      <c r="D132" s="66"/>
      <c r="E132" s="27" t="s">
        <v>27</v>
      </c>
      <c r="H132" s="118">
        <f>SUM(H134:H143)</f>
        <v>0</v>
      </c>
      <c r="I132" s="118">
        <f t="shared" ref="I132:T132" si="15">SUM(I134:I143)</f>
        <v>0</v>
      </c>
      <c r="J132" s="118">
        <f t="shared" si="15"/>
        <v>0</v>
      </c>
      <c r="K132" s="118">
        <f t="shared" si="15"/>
        <v>0</v>
      </c>
      <c r="L132" s="118">
        <f t="shared" si="15"/>
        <v>0</v>
      </c>
      <c r="M132" s="118">
        <f t="shared" si="15"/>
        <v>0</v>
      </c>
      <c r="N132" s="118">
        <f t="shared" si="15"/>
        <v>0</v>
      </c>
      <c r="O132" s="118">
        <f t="shared" si="15"/>
        <v>0</v>
      </c>
      <c r="P132" s="118">
        <f t="shared" si="15"/>
        <v>0</v>
      </c>
      <c r="Q132" s="118">
        <f t="shared" si="15"/>
        <v>0</v>
      </c>
      <c r="R132" s="118">
        <f t="shared" si="15"/>
        <v>0</v>
      </c>
      <c r="S132" s="118">
        <f t="shared" si="15"/>
        <v>0</v>
      </c>
      <c r="T132" s="118">
        <f t="shared" si="15"/>
        <v>0</v>
      </c>
      <c r="U132"/>
    </row>
    <row r="133" spans="3:21" s="94" customFormat="1">
      <c r="C133" s="63"/>
      <c r="D133" s="66"/>
      <c r="E133" s="27"/>
      <c r="H133" s="117"/>
      <c r="I133" s="117"/>
      <c r="J133" s="117"/>
      <c r="K133" s="117"/>
      <c r="L133" s="117"/>
      <c r="M133" s="117"/>
      <c r="N133" s="117"/>
      <c r="O133" s="117"/>
      <c r="P133" s="117"/>
      <c r="Q133" s="117"/>
      <c r="R133" s="117"/>
      <c r="S133" s="117"/>
      <c r="T133" s="117"/>
      <c r="U133"/>
    </row>
    <row r="134" spans="3:21" s="94" customFormat="1">
      <c r="C134" s="200" t="s">
        <v>375</v>
      </c>
      <c r="D134" s="27" t="s">
        <v>479</v>
      </c>
      <c r="E134" s="27" t="s">
        <v>27</v>
      </c>
      <c r="H134" s="119"/>
      <c r="I134" s="119"/>
      <c r="J134" s="119"/>
      <c r="K134" s="119"/>
      <c r="L134" s="119"/>
      <c r="M134" s="119"/>
      <c r="N134" s="119"/>
      <c r="O134" s="119"/>
      <c r="P134" s="119"/>
      <c r="Q134" s="119"/>
      <c r="R134" s="119"/>
      <c r="S134" s="119"/>
      <c r="T134" s="119"/>
      <c r="U134"/>
    </row>
    <row r="135" spans="3:21" s="94" customFormat="1">
      <c r="C135" s="200" t="s">
        <v>376</v>
      </c>
      <c r="D135" s="27" t="s">
        <v>479</v>
      </c>
      <c r="E135" s="27" t="s">
        <v>27</v>
      </c>
      <c r="H135" s="119"/>
      <c r="I135" s="119"/>
      <c r="J135" s="119"/>
      <c r="K135" s="119"/>
      <c r="L135" s="119"/>
      <c r="M135" s="119"/>
      <c r="N135" s="119"/>
      <c r="O135" s="119"/>
      <c r="P135" s="119"/>
      <c r="Q135" s="119"/>
      <c r="R135" s="119"/>
      <c r="S135" s="119"/>
      <c r="T135" s="119"/>
      <c r="U135"/>
    </row>
    <row r="136" spans="3:21" s="94" customFormat="1">
      <c r="C136" s="200" t="s">
        <v>394</v>
      </c>
      <c r="D136" s="27" t="s">
        <v>479</v>
      </c>
      <c r="E136" s="27" t="s">
        <v>27</v>
      </c>
      <c r="H136" s="119"/>
      <c r="I136" s="119"/>
      <c r="J136" s="119"/>
      <c r="K136" s="119"/>
      <c r="L136" s="119"/>
      <c r="M136" s="119"/>
      <c r="N136" s="119"/>
      <c r="O136" s="119"/>
      <c r="P136" s="119"/>
      <c r="Q136" s="119"/>
      <c r="R136" s="119"/>
      <c r="S136" s="119"/>
      <c r="T136" s="119"/>
      <c r="U136"/>
    </row>
    <row r="137" spans="3:21" s="94" customFormat="1">
      <c r="C137" s="200" t="s">
        <v>495</v>
      </c>
      <c r="D137" s="27" t="s">
        <v>479</v>
      </c>
      <c r="E137" s="27" t="s">
        <v>27</v>
      </c>
      <c r="H137" s="119"/>
      <c r="I137" s="119"/>
      <c r="J137" s="119"/>
      <c r="K137" s="119"/>
      <c r="L137" s="119"/>
      <c r="M137" s="119"/>
      <c r="N137" s="119"/>
      <c r="O137" s="119"/>
      <c r="P137" s="119"/>
      <c r="Q137" s="119"/>
      <c r="R137" s="119"/>
      <c r="S137" s="119"/>
      <c r="T137" s="119"/>
      <c r="U137"/>
    </row>
    <row r="138" spans="3:21" s="94" customFormat="1">
      <c r="C138" s="200" t="s">
        <v>496</v>
      </c>
      <c r="D138" s="27" t="s">
        <v>479</v>
      </c>
      <c r="E138" s="27" t="s">
        <v>27</v>
      </c>
      <c r="H138" s="119"/>
      <c r="I138" s="119"/>
      <c r="J138" s="119"/>
      <c r="K138" s="119"/>
      <c r="L138" s="119"/>
      <c r="M138" s="119"/>
      <c r="N138" s="119"/>
      <c r="O138" s="119"/>
      <c r="P138" s="119"/>
      <c r="Q138" s="119"/>
      <c r="R138" s="119"/>
      <c r="S138" s="119"/>
      <c r="T138" s="119"/>
      <c r="U138"/>
    </row>
    <row r="139" spans="3:21" s="189" customFormat="1">
      <c r="C139" s="200" t="s">
        <v>497</v>
      </c>
      <c r="D139" s="27" t="s">
        <v>479</v>
      </c>
      <c r="E139" s="27" t="s">
        <v>27</v>
      </c>
      <c r="H139" s="119"/>
      <c r="I139" s="119"/>
      <c r="J139" s="119"/>
      <c r="K139" s="119"/>
      <c r="L139" s="119"/>
      <c r="M139" s="119"/>
      <c r="N139" s="119"/>
      <c r="O139" s="119"/>
      <c r="P139" s="119"/>
      <c r="Q139" s="119"/>
      <c r="R139" s="119"/>
      <c r="S139" s="119"/>
      <c r="T139" s="119"/>
    </row>
    <row r="140" spans="3:21" s="189" customFormat="1">
      <c r="C140" s="200" t="s">
        <v>498</v>
      </c>
      <c r="D140" s="27" t="s">
        <v>479</v>
      </c>
      <c r="E140" s="27" t="s">
        <v>27</v>
      </c>
      <c r="H140" s="119"/>
      <c r="I140" s="119"/>
      <c r="J140" s="119"/>
      <c r="K140" s="119"/>
      <c r="L140" s="119"/>
      <c r="M140" s="119"/>
      <c r="N140" s="119"/>
      <c r="O140" s="119"/>
      <c r="P140" s="119"/>
      <c r="Q140" s="119"/>
      <c r="R140" s="119"/>
      <c r="S140" s="119"/>
      <c r="T140" s="119"/>
    </row>
    <row r="141" spans="3:21" s="189" customFormat="1">
      <c r="C141" s="200" t="s">
        <v>499</v>
      </c>
      <c r="D141" s="27" t="s">
        <v>479</v>
      </c>
      <c r="E141" s="27" t="s">
        <v>27</v>
      </c>
      <c r="H141" s="119"/>
      <c r="I141" s="119"/>
      <c r="J141" s="119"/>
      <c r="K141" s="119"/>
      <c r="L141" s="119"/>
      <c r="M141" s="119"/>
      <c r="N141" s="119"/>
      <c r="O141" s="119"/>
      <c r="P141" s="119"/>
      <c r="Q141" s="119"/>
      <c r="R141" s="119"/>
      <c r="S141" s="119"/>
      <c r="T141" s="119"/>
    </row>
    <row r="142" spans="3:21" s="189" customFormat="1">
      <c r="C142" s="200" t="s">
        <v>500</v>
      </c>
      <c r="D142" s="27" t="s">
        <v>479</v>
      </c>
      <c r="E142" s="27" t="s">
        <v>27</v>
      </c>
      <c r="H142" s="119"/>
      <c r="I142" s="119"/>
      <c r="J142" s="119"/>
      <c r="K142" s="119"/>
      <c r="L142" s="119"/>
      <c r="M142" s="119"/>
      <c r="N142" s="119"/>
      <c r="O142" s="119"/>
      <c r="P142" s="119"/>
      <c r="Q142" s="119"/>
      <c r="R142" s="119"/>
      <c r="S142" s="119"/>
      <c r="T142" s="119"/>
    </row>
    <row r="143" spans="3:21" s="189" customFormat="1">
      <c r="C143" s="191" t="s">
        <v>470</v>
      </c>
      <c r="D143" s="27" t="s">
        <v>479</v>
      </c>
      <c r="E143" s="27" t="s">
        <v>27</v>
      </c>
      <c r="H143" s="119"/>
      <c r="I143" s="119"/>
      <c r="J143" s="119"/>
      <c r="K143" s="119"/>
      <c r="L143" s="119"/>
      <c r="M143" s="119"/>
      <c r="N143" s="119"/>
      <c r="O143" s="119"/>
      <c r="P143" s="119"/>
      <c r="Q143" s="119"/>
      <c r="R143" s="119"/>
      <c r="S143" s="119"/>
      <c r="T143" s="119"/>
    </row>
    <row r="144" spans="3:21" s="94" customFormat="1">
      <c r="D144" s="66"/>
      <c r="E144" s="27"/>
      <c r="H144" s="117"/>
      <c r="I144" s="117"/>
      <c r="J144" s="117"/>
      <c r="K144" s="117"/>
      <c r="L144" s="117"/>
      <c r="M144" s="117"/>
      <c r="N144" s="117"/>
      <c r="O144" s="117"/>
      <c r="P144" s="117"/>
      <c r="Q144" s="117"/>
      <c r="R144" s="117"/>
      <c r="S144" s="117"/>
      <c r="T144" s="117"/>
      <c r="U144"/>
    </row>
    <row r="145" spans="2:22" s="94" customFormat="1">
      <c r="C145" s="190" t="s">
        <v>508</v>
      </c>
      <c r="D145" s="66"/>
      <c r="E145" s="27" t="s">
        <v>27</v>
      </c>
      <c r="H145" s="119"/>
      <c r="I145" s="119"/>
      <c r="J145" s="119"/>
      <c r="K145" s="119"/>
      <c r="L145" s="119"/>
      <c r="M145" s="119"/>
      <c r="N145" s="119"/>
      <c r="O145" s="119"/>
      <c r="P145" s="119"/>
      <c r="Q145" s="119"/>
      <c r="R145" s="119"/>
      <c r="S145" s="119"/>
      <c r="T145" s="119"/>
      <c r="U145"/>
      <c r="V145"/>
    </row>
    <row r="146" spans="2:22" s="94" customFormat="1">
      <c r="C146" s="182" t="s">
        <v>510</v>
      </c>
      <c r="D146" s="66"/>
      <c r="E146" s="27" t="s">
        <v>27</v>
      </c>
      <c r="H146" s="119"/>
      <c r="I146" s="119"/>
      <c r="J146" s="119"/>
      <c r="K146" s="119"/>
      <c r="L146" s="119"/>
      <c r="M146" s="119"/>
      <c r="N146" s="119"/>
      <c r="O146" s="119"/>
      <c r="P146" s="119"/>
      <c r="Q146" s="119"/>
      <c r="R146" s="119"/>
      <c r="S146" s="119"/>
      <c r="T146" s="119"/>
      <c r="U146"/>
    </row>
    <row r="147" spans="2:22" s="201" customFormat="1">
      <c r="C147" s="182"/>
      <c r="D147" s="66"/>
      <c r="E147" s="27"/>
    </row>
    <row r="148" spans="2:22">
      <c r="B148" s="111" t="s">
        <v>399</v>
      </c>
      <c r="C148" s="32"/>
    </row>
    <row r="149" spans="2:22"/>
    <row r="150" spans="2:22" s="94" customFormat="1">
      <c r="C150" s="25" t="s">
        <v>219</v>
      </c>
      <c r="E150" s="115" t="s">
        <v>277</v>
      </c>
      <c r="H150" s="83" t="str">
        <f t="shared" ref="H150:T150" si="16">IF(SUM(H151:H162,H145)=H14,"OK","ERROR")</f>
        <v>OK</v>
      </c>
      <c r="I150" s="83" t="str">
        <f t="shared" si="16"/>
        <v>OK</v>
      </c>
      <c r="J150" s="83" t="str">
        <f t="shared" si="16"/>
        <v>OK</v>
      </c>
      <c r="K150" s="83" t="str">
        <f t="shared" si="16"/>
        <v>OK</v>
      </c>
      <c r="L150" s="83" t="str">
        <f t="shared" si="16"/>
        <v>OK</v>
      </c>
      <c r="M150" s="83" t="str">
        <f t="shared" si="16"/>
        <v>OK</v>
      </c>
      <c r="N150" s="83" t="str">
        <f t="shared" si="16"/>
        <v>OK</v>
      </c>
      <c r="O150" s="83" t="str">
        <f t="shared" si="16"/>
        <v>OK</v>
      </c>
      <c r="P150" s="83" t="str">
        <f t="shared" si="16"/>
        <v>OK</v>
      </c>
      <c r="Q150" s="83" t="str">
        <f t="shared" si="16"/>
        <v>OK</v>
      </c>
      <c r="R150" s="83" t="str">
        <f t="shared" si="16"/>
        <v>OK</v>
      </c>
      <c r="S150" s="83" t="str">
        <f t="shared" si="16"/>
        <v>OK</v>
      </c>
      <c r="T150" s="83" t="str">
        <f t="shared" si="16"/>
        <v>OK</v>
      </c>
      <c r="U150"/>
    </row>
    <row r="151" spans="2:22" s="94" customFormat="1">
      <c r="C151" s="113" t="s">
        <v>385</v>
      </c>
      <c r="D151" s="27" t="s">
        <v>479</v>
      </c>
      <c r="E151" s="27" t="s">
        <v>27</v>
      </c>
      <c r="H151" s="125">
        <f>SUMIF($D$28:$D$143,$D151,H$28:H$143)</f>
        <v>0</v>
      </c>
      <c r="I151" s="161">
        <f>SUMIF($D$28:$D$143,$D151,I$28:I$143)</f>
        <v>0</v>
      </c>
      <c r="J151" s="161">
        <f t="shared" ref="J151:T162" si="17">SUMIF($D$28:$D$143,$D151,J$28:J$143)</f>
        <v>0</v>
      </c>
      <c r="K151" s="161">
        <f t="shared" si="17"/>
        <v>0</v>
      </c>
      <c r="L151" s="161">
        <f t="shared" si="17"/>
        <v>0</v>
      </c>
      <c r="M151" s="161">
        <f t="shared" si="17"/>
        <v>0</v>
      </c>
      <c r="N151" s="161">
        <f t="shared" si="17"/>
        <v>0</v>
      </c>
      <c r="O151" s="161">
        <f t="shared" si="17"/>
        <v>0</v>
      </c>
      <c r="P151" s="161">
        <f t="shared" si="17"/>
        <v>0</v>
      </c>
      <c r="Q151" s="161">
        <f t="shared" si="17"/>
        <v>0</v>
      </c>
      <c r="R151" s="161">
        <f t="shared" si="17"/>
        <v>0</v>
      </c>
      <c r="S151" s="161">
        <f t="shared" si="17"/>
        <v>0</v>
      </c>
      <c r="T151" s="161">
        <f t="shared" si="17"/>
        <v>0</v>
      </c>
      <c r="U151"/>
    </row>
    <row r="152" spans="2:22" s="94" customFormat="1">
      <c r="C152" s="113" t="s">
        <v>386</v>
      </c>
      <c r="D152" s="27" t="s">
        <v>480</v>
      </c>
      <c r="E152" s="27" t="s">
        <v>27</v>
      </c>
      <c r="H152" s="161">
        <f>SUMIF($D$28:$D$143,$D152,H$28:H$143)</f>
        <v>0</v>
      </c>
      <c r="I152" s="161">
        <f>SUMIF($D$28:$D$143,$D152,I$28:I$143)</f>
        <v>0</v>
      </c>
      <c r="J152" s="161">
        <f t="shared" si="17"/>
        <v>0</v>
      </c>
      <c r="K152" s="161">
        <f t="shared" si="17"/>
        <v>0</v>
      </c>
      <c r="L152" s="161">
        <f t="shared" si="17"/>
        <v>0</v>
      </c>
      <c r="M152" s="161">
        <f t="shared" si="17"/>
        <v>0</v>
      </c>
      <c r="N152" s="161">
        <f t="shared" si="17"/>
        <v>0</v>
      </c>
      <c r="O152" s="161">
        <f t="shared" si="17"/>
        <v>0</v>
      </c>
      <c r="P152" s="161">
        <f t="shared" si="17"/>
        <v>0</v>
      </c>
      <c r="Q152" s="161">
        <f t="shared" si="17"/>
        <v>0</v>
      </c>
      <c r="R152" s="161">
        <f t="shared" si="17"/>
        <v>0</v>
      </c>
      <c r="S152" s="161">
        <f t="shared" si="17"/>
        <v>0</v>
      </c>
      <c r="T152" s="161">
        <f t="shared" si="17"/>
        <v>0</v>
      </c>
      <c r="U152"/>
    </row>
    <row r="153" spans="2:22" s="94" customFormat="1">
      <c r="C153" s="113" t="s">
        <v>390</v>
      </c>
      <c r="D153" s="27" t="s">
        <v>481</v>
      </c>
      <c r="E153" s="27" t="s">
        <v>27</v>
      </c>
      <c r="H153" s="161">
        <f t="shared" ref="H153:H162" si="18">SUMIF($D$28:$D$143,$D153,H$28:H$143)</f>
        <v>0</v>
      </c>
      <c r="I153" s="161">
        <f t="shared" ref="I153:I162" si="19">SUMIF($D$28:$D$143,$D153,I$28:I$143)</f>
        <v>0</v>
      </c>
      <c r="J153" s="161">
        <f t="shared" si="17"/>
        <v>0</v>
      </c>
      <c r="K153" s="161">
        <f t="shared" si="17"/>
        <v>0</v>
      </c>
      <c r="L153" s="161">
        <f t="shared" si="17"/>
        <v>0</v>
      </c>
      <c r="M153" s="161">
        <f t="shared" si="17"/>
        <v>0</v>
      </c>
      <c r="N153" s="161">
        <f t="shared" si="17"/>
        <v>0</v>
      </c>
      <c r="O153" s="161">
        <f t="shared" si="17"/>
        <v>0</v>
      </c>
      <c r="P153" s="161">
        <f t="shared" si="17"/>
        <v>0</v>
      </c>
      <c r="Q153" s="161">
        <f t="shared" si="17"/>
        <v>0</v>
      </c>
      <c r="R153" s="161">
        <f t="shared" si="17"/>
        <v>0</v>
      </c>
      <c r="S153" s="161">
        <f t="shared" si="17"/>
        <v>0</v>
      </c>
      <c r="T153" s="161">
        <f t="shared" si="17"/>
        <v>0</v>
      </c>
      <c r="U153"/>
    </row>
    <row r="154" spans="2:22" s="94" customFormat="1">
      <c r="C154" s="113" t="s">
        <v>387</v>
      </c>
      <c r="D154" s="27" t="s">
        <v>482</v>
      </c>
      <c r="E154" s="27" t="s">
        <v>27</v>
      </c>
      <c r="H154" s="161">
        <f t="shared" si="18"/>
        <v>0</v>
      </c>
      <c r="I154" s="161">
        <f t="shared" si="19"/>
        <v>0</v>
      </c>
      <c r="J154" s="161">
        <f t="shared" si="17"/>
        <v>0</v>
      </c>
      <c r="K154" s="161">
        <f t="shared" si="17"/>
        <v>0</v>
      </c>
      <c r="L154" s="161">
        <f t="shared" si="17"/>
        <v>0</v>
      </c>
      <c r="M154" s="161">
        <f t="shared" si="17"/>
        <v>0</v>
      </c>
      <c r="N154" s="161">
        <f t="shared" si="17"/>
        <v>0</v>
      </c>
      <c r="O154" s="161">
        <f t="shared" si="17"/>
        <v>0</v>
      </c>
      <c r="P154" s="161">
        <f t="shared" si="17"/>
        <v>0</v>
      </c>
      <c r="Q154" s="161">
        <f t="shared" si="17"/>
        <v>0</v>
      </c>
      <c r="R154" s="161">
        <f t="shared" si="17"/>
        <v>0</v>
      </c>
      <c r="S154" s="161">
        <f t="shared" si="17"/>
        <v>0</v>
      </c>
      <c r="T154" s="161">
        <f t="shared" si="17"/>
        <v>0</v>
      </c>
      <c r="U154"/>
    </row>
    <row r="155" spans="2:22" s="94" customFormat="1">
      <c r="C155" s="113" t="s">
        <v>388</v>
      </c>
      <c r="D155" s="27" t="s">
        <v>483</v>
      </c>
      <c r="E155" s="27" t="s">
        <v>27</v>
      </c>
      <c r="H155" s="161">
        <f t="shared" si="18"/>
        <v>0</v>
      </c>
      <c r="I155" s="161">
        <f t="shared" si="19"/>
        <v>0</v>
      </c>
      <c r="J155" s="161">
        <f t="shared" si="17"/>
        <v>0</v>
      </c>
      <c r="K155" s="161">
        <f t="shared" si="17"/>
        <v>0</v>
      </c>
      <c r="L155" s="161">
        <f t="shared" si="17"/>
        <v>0</v>
      </c>
      <c r="M155" s="161">
        <f t="shared" si="17"/>
        <v>0</v>
      </c>
      <c r="N155" s="161">
        <f t="shared" si="17"/>
        <v>0</v>
      </c>
      <c r="O155" s="161">
        <f t="shared" si="17"/>
        <v>0</v>
      </c>
      <c r="P155" s="161">
        <f t="shared" si="17"/>
        <v>0</v>
      </c>
      <c r="Q155" s="161">
        <f t="shared" si="17"/>
        <v>0</v>
      </c>
      <c r="R155" s="161">
        <f t="shared" si="17"/>
        <v>0</v>
      </c>
      <c r="S155" s="161">
        <f t="shared" si="17"/>
        <v>0</v>
      </c>
      <c r="T155" s="161">
        <f t="shared" si="17"/>
        <v>0</v>
      </c>
      <c r="U155"/>
    </row>
    <row r="156" spans="2:22" s="94" customFormat="1">
      <c r="C156" s="113" t="s">
        <v>389</v>
      </c>
      <c r="D156" s="27" t="s">
        <v>484</v>
      </c>
      <c r="E156" s="27" t="s">
        <v>27</v>
      </c>
      <c r="H156" s="161">
        <f t="shared" si="18"/>
        <v>0</v>
      </c>
      <c r="I156" s="161">
        <f t="shared" si="19"/>
        <v>0</v>
      </c>
      <c r="J156" s="161">
        <f t="shared" si="17"/>
        <v>0</v>
      </c>
      <c r="K156" s="161">
        <f t="shared" si="17"/>
        <v>0</v>
      </c>
      <c r="L156" s="161">
        <f t="shared" si="17"/>
        <v>0</v>
      </c>
      <c r="M156" s="161">
        <f t="shared" si="17"/>
        <v>0</v>
      </c>
      <c r="N156" s="161">
        <f t="shared" si="17"/>
        <v>0</v>
      </c>
      <c r="O156" s="161">
        <f t="shared" si="17"/>
        <v>0</v>
      </c>
      <c r="P156" s="161">
        <f t="shared" si="17"/>
        <v>0</v>
      </c>
      <c r="Q156" s="161">
        <f t="shared" si="17"/>
        <v>0</v>
      </c>
      <c r="R156" s="161">
        <f t="shared" si="17"/>
        <v>0</v>
      </c>
      <c r="S156" s="161">
        <f t="shared" si="17"/>
        <v>0</v>
      </c>
      <c r="T156" s="161">
        <f t="shared" si="17"/>
        <v>0</v>
      </c>
      <c r="U156"/>
    </row>
    <row r="157" spans="2:22" s="94" customFormat="1">
      <c r="C157" s="113" t="s">
        <v>391</v>
      </c>
      <c r="D157" s="27" t="s">
        <v>485</v>
      </c>
      <c r="E157" s="27" t="s">
        <v>27</v>
      </c>
      <c r="H157" s="161">
        <f t="shared" si="18"/>
        <v>0</v>
      </c>
      <c r="I157" s="161">
        <f t="shared" si="19"/>
        <v>0</v>
      </c>
      <c r="J157" s="161">
        <f t="shared" si="17"/>
        <v>0</v>
      </c>
      <c r="K157" s="161">
        <f t="shared" si="17"/>
        <v>0</v>
      </c>
      <c r="L157" s="161">
        <f t="shared" si="17"/>
        <v>0</v>
      </c>
      <c r="M157" s="161">
        <f t="shared" si="17"/>
        <v>0</v>
      </c>
      <c r="N157" s="161">
        <f t="shared" si="17"/>
        <v>0</v>
      </c>
      <c r="O157" s="161">
        <f t="shared" si="17"/>
        <v>0</v>
      </c>
      <c r="P157" s="161">
        <f t="shared" si="17"/>
        <v>0</v>
      </c>
      <c r="Q157" s="161">
        <f t="shared" si="17"/>
        <v>0</v>
      </c>
      <c r="R157" s="161">
        <f t="shared" si="17"/>
        <v>0</v>
      </c>
      <c r="S157" s="161">
        <f t="shared" si="17"/>
        <v>0</v>
      </c>
      <c r="T157" s="161">
        <f t="shared" si="17"/>
        <v>0</v>
      </c>
      <c r="U157"/>
    </row>
    <row r="158" spans="2:22" s="94" customFormat="1">
      <c r="C158" s="113" t="s">
        <v>392</v>
      </c>
      <c r="D158" s="27" t="s">
        <v>486</v>
      </c>
      <c r="E158" s="27" t="s">
        <v>27</v>
      </c>
      <c r="H158" s="161">
        <f t="shared" si="18"/>
        <v>0</v>
      </c>
      <c r="I158" s="161">
        <f t="shared" si="19"/>
        <v>0</v>
      </c>
      <c r="J158" s="161">
        <f t="shared" si="17"/>
        <v>0</v>
      </c>
      <c r="K158" s="161">
        <f t="shared" si="17"/>
        <v>0</v>
      </c>
      <c r="L158" s="161">
        <f t="shared" si="17"/>
        <v>0</v>
      </c>
      <c r="M158" s="161">
        <f t="shared" si="17"/>
        <v>0</v>
      </c>
      <c r="N158" s="161">
        <f t="shared" si="17"/>
        <v>0</v>
      </c>
      <c r="O158" s="161">
        <f t="shared" si="17"/>
        <v>0</v>
      </c>
      <c r="P158" s="161">
        <f t="shared" si="17"/>
        <v>0</v>
      </c>
      <c r="Q158" s="161">
        <f t="shared" si="17"/>
        <v>0</v>
      </c>
      <c r="R158" s="161">
        <f t="shared" si="17"/>
        <v>0</v>
      </c>
      <c r="S158" s="161">
        <f t="shared" si="17"/>
        <v>0</v>
      </c>
      <c r="T158" s="161">
        <f t="shared" si="17"/>
        <v>0</v>
      </c>
      <c r="U158"/>
    </row>
    <row r="159" spans="2:22" s="94" customFormat="1">
      <c r="C159" s="113" t="s">
        <v>393</v>
      </c>
      <c r="D159" s="27" t="s">
        <v>487</v>
      </c>
      <c r="E159" s="27" t="s">
        <v>27</v>
      </c>
      <c r="H159" s="161">
        <f t="shared" si="18"/>
        <v>0</v>
      </c>
      <c r="I159" s="161">
        <f t="shared" si="19"/>
        <v>0</v>
      </c>
      <c r="J159" s="161">
        <f t="shared" si="17"/>
        <v>0</v>
      </c>
      <c r="K159" s="161">
        <f t="shared" si="17"/>
        <v>0</v>
      </c>
      <c r="L159" s="161">
        <f t="shared" si="17"/>
        <v>0</v>
      </c>
      <c r="M159" s="161">
        <f t="shared" si="17"/>
        <v>0</v>
      </c>
      <c r="N159" s="161">
        <f t="shared" si="17"/>
        <v>0</v>
      </c>
      <c r="O159" s="161">
        <f t="shared" si="17"/>
        <v>0</v>
      </c>
      <c r="P159" s="161">
        <f t="shared" si="17"/>
        <v>0</v>
      </c>
      <c r="Q159" s="161">
        <f t="shared" si="17"/>
        <v>0</v>
      </c>
      <c r="R159" s="161">
        <f t="shared" si="17"/>
        <v>0</v>
      </c>
      <c r="S159" s="161">
        <f t="shared" si="17"/>
        <v>0</v>
      </c>
      <c r="T159" s="161">
        <f t="shared" si="17"/>
        <v>0</v>
      </c>
      <c r="U159"/>
    </row>
    <row r="160" spans="2:22" s="94" customFormat="1">
      <c r="C160" s="42" t="s">
        <v>395</v>
      </c>
      <c r="D160" s="27" t="s">
        <v>488</v>
      </c>
      <c r="E160" s="27" t="s">
        <v>27</v>
      </c>
      <c r="H160" s="161">
        <f t="shared" si="18"/>
        <v>0</v>
      </c>
      <c r="I160" s="161">
        <f t="shared" si="19"/>
        <v>0</v>
      </c>
      <c r="J160" s="161">
        <f t="shared" si="17"/>
        <v>0</v>
      </c>
      <c r="K160" s="161">
        <f t="shared" si="17"/>
        <v>0</v>
      </c>
      <c r="L160" s="161">
        <f t="shared" si="17"/>
        <v>0</v>
      </c>
      <c r="M160" s="161">
        <f t="shared" si="17"/>
        <v>0</v>
      </c>
      <c r="N160" s="161">
        <f t="shared" si="17"/>
        <v>0</v>
      </c>
      <c r="O160" s="161">
        <f t="shared" si="17"/>
        <v>0</v>
      </c>
      <c r="P160" s="161">
        <f t="shared" si="17"/>
        <v>0</v>
      </c>
      <c r="Q160" s="161">
        <f t="shared" si="17"/>
        <v>0</v>
      </c>
      <c r="R160" s="161">
        <f t="shared" si="17"/>
        <v>0</v>
      </c>
      <c r="S160" s="161">
        <f t="shared" si="17"/>
        <v>0</v>
      </c>
      <c r="T160" s="161">
        <f t="shared" si="17"/>
        <v>0</v>
      </c>
      <c r="U160"/>
    </row>
    <row r="161" spans="3:21" s="94" customFormat="1">
      <c r="C161" s="42" t="s">
        <v>395</v>
      </c>
      <c r="D161" s="27" t="s">
        <v>489</v>
      </c>
      <c r="E161" s="27" t="s">
        <v>27</v>
      </c>
      <c r="H161" s="161">
        <f t="shared" si="18"/>
        <v>0</v>
      </c>
      <c r="I161" s="161">
        <f t="shared" si="19"/>
        <v>0</v>
      </c>
      <c r="J161" s="161">
        <f t="shared" si="17"/>
        <v>0</v>
      </c>
      <c r="K161" s="161">
        <f t="shared" si="17"/>
        <v>0</v>
      </c>
      <c r="L161" s="161">
        <f t="shared" si="17"/>
        <v>0</v>
      </c>
      <c r="M161" s="161">
        <f t="shared" si="17"/>
        <v>0</v>
      </c>
      <c r="N161" s="161">
        <f t="shared" si="17"/>
        <v>0</v>
      </c>
      <c r="O161" s="161">
        <f t="shared" si="17"/>
        <v>0</v>
      </c>
      <c r="P161" s="161">
        <f t="shared" si="17"/>
        <v>0</v>
      </c>
      <c r="Q161" s="161">
        <f t="shared" si="17"/>
        <v>0</v>
      </c>
      <c r="R161" s="161">
        <f t="shared" si="17"/>
        <v>0</v>
      </c>
      <c r="S161" s="161">
        <f t="shared" si="17"/>
        <v>0</v>
      </c>
      <c r="T161" s="161">
        <f t="shared" si="17"/>
        <v>0</v>
      </c>
      <c r="U161"/>
    </row>
    <row r="162" spans="3:21" s="94" customFormat="1">
      <c r="C162" s="42" t="s">
        <v>395</v>
      </c>
      <c r="D162" s="27" t="s">
        <v>490</v>
      </c>
      <c r="E162" s="27" t="s">
        <v>27</v>
      </c>
      <c r="H162" s="161">
        <f t="shared" si="18"/>
        <v>0</v>
      </c>
      <c r="I162" s="161">
        <f t="shared" si="19"/>
        <v>0</v>
      </c>
      <c r="J162" s="161">
        <f t="shared" si="17"/>
        <v>0</v>
      </c>
      <c r="K162" s="161">
        <f t="shared" si="17"/>
        <v>0</v>
      </c>
      <c r="L162" s="161">
        <f t="shared" si="17"/>
        <v>0</v>
      </c>
      <c r="M162" s="161">
        <f t="shared" si="17"/>
        <v>0</v>
      </c>
      <c r="N162" s="161">
        <f t="shared" si="17"/>
        <v>0</v>
      </c>
      <c r="O162" s="161">
        <f t="shared" si="17"/>
        <v>0</v>
      </c>
      <c r="P162" s="161">
        <f t="shared" si="17"/>
        <v>0</v>
      </c>
      <c r="Q162" s="161">
        <f t="shared" si="17"/>
        <v>0</v>
      </c>
      <c r="R162" s="161">
        <f t="shared" si="17"/>
        <v>0</v>
      </c>
      <c r="S162" s="161">
        <f t="shared" si="17"/>
        <v>0</v>
      </c>
      <c r="T162" s="161">
        <f t="shared" si="17"/>
        <v>0</v>
      </c>
      <c r="U162"/>
    </row>
    <row r="163" spans="3:21" s="94" customFormat="1">
      <c r="U163"/>
    </row>
    <row r="164" spans="3:21" s="94" customFormat="1">
      <c r="C164" s="25" t="s">
        <v>380</v>
      </c>
      <c r="E164" s="115" t="s">
        <v>277</v>
      </c>
      <c r="H164" s="83" t="str">
        <f t="shared" ref="H164:T164" si="20">IF(SUM(H165:H176)=H25,"OK","ERROR")</f>
        <v>OK</v>
      </c>
      <c r="I164" s="83" t="str">
        <f t="shared" si="20"/>
        <v>OK</v>
      </c>
      <c r="J164" s="83" t="str">
        <f t="shared" si="20"/>
        <v>OK</v>
      </c>
      <c r="K164" s="83" t="str">
        <f t="shared" si="20"/>
        <v>OK</v>
      </c>
      <c r="L164" s="83" t="str">
        <f t="shared" si="20"/>
        <v>OK</v>
      </c>
      <c r="M164" s="83" t="str">
        <f t="shared" si="20"/>
        <v>OK</v>
      </c>
      <c r="N164" s="83" t="str">
        <f t="shared" si="20"/>
        <v>OK</v>
      </c>
      <c r="O164" s="83" t="str">
        <f t="shared" si="20"/>
        <v>OK</v>
      </c>
      <c r="P164" s="83" t="str">
        <f t="shared" si="20"/>
        <v>OK</v>
      </c>
      <c r="Q164" s="83" t="str">
        <f t="shared" si="20"/>
        <v>OK</v>
      </c>
      <c r="R164" s="83" t="str">
        <f t="shared" si="20"/>
        <v>OK</v>
      </c>
      <c r="S164" s="83" t="str">
        <f t="shared" si="20"/>
        <v>OK</v>
      </c>
      <c r="T164" s="83" t="str">
        <f t="shared" si="20"/>
        <v>OK</v>
      </c>
      <c r="U164"/>
    </row>
    <row r="165" spans="3:21" s="94" customFormat="1">
      <c r="C165" s="113" t="s">
        <v>385</v>
      </c>
      <c r="D165" s="27" t="s">
        <v>479</v>
      </c>
      <c r="E165" s="27" t="s">
        <v>27</v>
      </c>
      <c r="H165" s="161">
        <f>SUMIF($D$28:$D$130,$D165,H$28:H$130)</f>
        <v>0</v>
      </c>
      <c r="I165" s="161">
        <f t="shared" ref="I165:T176" si="21">SUMIF($D$28:$D$130,$D165,I$28:I$130)</f>
        <v>0</v>
      </c>
      <c r="J165" s="161">
        <f t="shared" si="21"/>
        <v>0</v>
      </c>
      <c r="K165" s="161">
        <f t="shared" si="21"/>
        <v>0</v>
      </c>
      <c r="L165" s="161">
        <f t="shared" si="21"/>
        <v>0</v>
      </c>
      <c r="M165" s="161">
        <f t="shared" si="21"/>
        <v>0</v>
      </c>
      <c r="N165" s="161">
        <f t="shared" si="21"/>
        <v>0</v>
      </c>
      <c r="O165" s="161">
        <f t="shared" si="21"/>
        <v>0</v>
      </c>
      <c r="P165" s="161">
        <f t="shared" si="21"/>
        <v>0</v>
      </c>
      <c r="Q165" s="161">
        <f t="shared" si="21"/>
        <v>0</v>
      </c>
      <c r="R165" s="161">
        <f t="shared" si="21"/>
        <v>0</v>
      </c>
      <c r="S165" s="161">
        <f t="shared" si="21"/>
        <v>0</v>
      </c>
      <c r="T165" s="161">
        <f t="shared" si="21"/>
        <v>0</v>
      </c>
      <c r="U165"/>
    </row>
    <row r="166" spans="3:21" s="94" customFormat="1">
      <c r="C166" s="113" t="s">
        <v>386</v>
      </c>
      <c r="D166" s="27" t="s">
        <v>480</v>
      </c>
      <c r="E166" s="27" t="s">
        <v>27</v>
      </c>
      <c r="H166" s="161">
        <f t="shared" ref="H166:H176" si="22">SUMIF($D$28:$D$130,$D166,H$28:H$130)</f>
        <v>0</v>
      </c>
      <c r="I166" s="161">
        <f t="shared" si="21"/>
        <v>0</v>
      </c>
      <c r="J166" s="161">
        <f t="shared" si="21"/>
        <v>0</v>
      </c>
      <c r="K166" s="161">
        <f t="shared" si="21"/>
        <v>0</v>
      </c>
      <c r="L166" s="161">
        <f t="shared" si="21"/>
        <v>0</v>
      </c>
      <c r="M166" s="161">
        <f t="shared" si="21"/>
        <v>0</v>
      </c>
      <c r="N166" s="161">
        <f t="shared" si="21"/>
        <v>0</v>
      </c>
      <c r="O166" s="161">
        <f t="shared" si="21"/>
        <v>0</v>
      </c>
      <c r="P166" s="161">
        <f t="shared" si="21"/>
        <v>0</v>
      </c>
      <c r="Q166" s="161">
        <f t="shared" si="21"/>
        <v>0</v>
      </c>
      <c r="R166" s="161">
        <f t="shared" si="21"/>
        <v>0</v>
      </c>
      <c r="S166" s="161">
        <f t="shared" si="21"/>
        <v>0</v>
      </c>
      <c r="T166" s="161">
        <f t="shared" si="21"/>
        <v>0</v>
      </c>
      <c r="U166"/>
    </row>
    <row r="167" spans="3:21" s="94" customFormat="1">
      <c r="C167" s="113" t="s">
        <v>390</v>
      </c>
      <c r="D167" s="27" t="s">
        <v>481</v>
      </c>
      <c r="E167" s="27" t="s">
        <v>27</v>
      </c>
      <c r="H167" s="161">
        <f t="shared" si="22"/>
        <v>0</v>
      </c>
      <c r="I167" s="161">
        <f t="shared" si="21"/>
        <v>0</v>
      </c>
      <c r="J167" s="161">
        <f t="shared" si="21"/>
        <v>0</v>
      </c>
      <c r="K167" s="161">
        <f t="shared" si="21"/>
        <v>0</v>
      </c>
      <c r="L167" s="161">
        <f t="shared" si="21"/>
        <v>0</v>
      </c>
      <c r="M167" s="161">
        <f t="shared" si="21"/>
        <v>0</v>
      </c>
      <c r="N167" s="161">
        <f t="shared" si="21"/>
        <v>0</v>
      </c>
      <c r="O167" s="161">
        <f t="shared" si="21"/>
        <v>0</v>
      </c>
      <c r="P167" s="161">
        <f t="shared" si="21"/>
        <v>0</v>
      </c>
      <c r="Q167" s="161">
        <f t="shared" si="21"/>
        <v>0</v>
      </c>
      <c r="R167" s="161">
        <f t="shared" si="21"/>
        <v>0</v>
      </c>
      <c r="S167" s="161">
        <f t="shared" si="21"/>
        <v>0</v>
      </c>
      <c r="T167" s="161">
        <f t="shared" si="21"/>
        <v>0</v>
      </c>
      <c r="U167"/>
    </row>
    <row r="168" spans="3:21" s="94" customFormat="1">
      <c r="C168" s="113" t="s">
        <v>387</v>
      </c>
      <c r="D168" s="27" t="s">
        <v>482</v>
      </c>
      <c r="E168" s="27" t="s">
        <v>27</v>
      </c>
      <c r="H168" s="161">
        <f t="shared" si="22"/>
        <v>0</v>
      </c>
      <c r="I168" s="161">
        <f t="shared" si="21"/>
        <v>0</v>
      </c>
      <c r="J168" s="161">
        <f t="shared" si="21"/>
        <v>0</v>
      </c>
      <c r="K168" s="161">
        <f t="shared" si="21"/>
        <v>0</v>
      </c>
      <c r="L168" s="161">
        <f t="shared" si="21"/>
        <v>0</v>
      </c>
      <c r="M168" s="161">
        <f t="shared" si="21"/>
        <v>0</v>
      </c>
      <c r="N168" s="161">
        <f t="shared" si="21"/>
        <v>0</v>
      </c>
      <c r="O168" s="161">
        <f t="shared" si="21"/>
        <v>0</v>
      </c>
      <c r="P168" s="161">
        <f t="shared" si="21"/>
        <v>0</v>
      </c>
      <c r="Q168" s="161">
        <f t="shared" si="21"/>
        <v>0</v>
      </c>
      <c r="R168" s="161">
        <f t="shared" si="21"/>
        <v>0</v>
      </c>
      <c r="S168" s="161">
        <f t="shared" si="21"/>
        <v>0</v>
      </c>
      <c r="T168" s="161">
        <f t="shared" si="21"/>
        <v>0</v>
      </c>
      <c r="U168"/>
    </row>
    <row r="169" spans="3:21" s="94" customFormat="1">
      <c r="C169" s="113" t="s">
        <v>388</v>
      </c>
      <c r="D169" s="27" t="s">
        <v>483</v>
      </c>
      <c r="E169" s="27" t="s">
        <v>27</v>
      </c>
      <c r="H169" s="161">
        <f t="shared" si="22"/>
        <v>0</v>
      </c>
      <c r="I169" s="161">
        <f t="shared" si="21"/>
        <v>0</v>
      </c>
      <c r="J169" s="161">
        <f t="shared" si="21"/>
        <v>0</v>
      </c>
      <c r="K169" s="161">
        <f t="shared" si="21"/>
        <v>0</v>
      </c>
      <c r="L169" s="161">
        <f t="shared" si="21"/>
        <v>0</v>
      </c>
      <c r="M169" s="161">
        <f t="shared" si="21"/>
        <v>0</v>
      </c>
      <c r="N169" s="161">
        <f t="shared" si="21"/>
        <v>0</v>
      </c>
      <c r="O169" s="161">
        <f t="shared" si="21"/>
        <v>0</v>
      </c>
      <c r="P169" s="161">
        <f t="shared" si="21"/>
        <v>0</v>
      </c>
      <c r="Q169" s="161">
        <f t="shared" si="21"/>
        <v>0</v>
      </c>
      <c r="R169" s="161">
        <f t="shared" si="21"/>
        <v>0</v>
      </c>
      <c r="S169" s="161">
        <f t="shared" si="21"/>
        <v>0</v>
      </c>
      <c r="T169" s="161">
        <f t="shared" si="21"/>
        <v>0</v>
      </c>
      <c r="U169"/>
    </row>
    <row r="170" spans="3:21" s="94" customFormat="1">
      <c r="C170" s="113" t="s">
        <v>389</v>
      </c>
      <c r="D170" s="27" t="s">
        <v>484</v>
      </c>
      <c r="E170" s="27" t="s">
        <v>27</v>
      </c>
      <c r="H170" s="161">
        <f t="shared" si="22"/>
        <v>0</v>
      </c>
      <c r="I170" s="161">
        <f t="shared" si="21"/>
        <v>0</v>
      </c>
      <c r="J170" s="161">
        <f t="shared" si="21"/>
        <v>0</v>
      </c>
      <c r="K170" s="161">
        <f t="shared" si="21"/>
        <v>0</v>
      </c>
      <c r="L170" s="161">
        <f t="shared" si="21"/>
        <v>0</v>
      </c>
      <c r="M170" s="161">
        <f t="shared" si="21"/>
        <v>0</v>
      </c>
      <c r="N170" s="161">
        <f t="shared" si="21"/>
        <v>0</v>
      </c>
      <c r="O170" s="161">
        <f t="shared" si="21"/>
        <v>0</v>
      </c>
      <c r="P170" s="161">
        <f t="shared" si="21"/>
        <v>0</v>
      </c>
      <c r="Q170" s="161">
        <f t="shared" si="21"/>
        <v>0</v>
      </c>
      <c r="R170" s="161">
        <f t="shared" si="21"/>
        <v>0</v>
      </c>
      <c r="S170" s="161">
        <f t="shared" si="21"/>
        <v>0</v>
      </c>
      <c r="T170" s="161">
        <f t="shared" si="21"/>
        <v>0</v>
      </c>
      <c r="U170"/>
    </row>
    <row r="171" spans="3:21" s="94" customFormat="1">
      <c r="C171" s="113" t="s">
        <v>391</v>
      </c>
      <c r="D171" s="27" t="s">
        <v>485</v>
      </c>
      <c r="E171" s="27" t="s">
        <v>27</v>
      </c>
      <c r="H171" s="161">
        <f t="shared" si="22"/>
        <v>0</v>
      </c>
      <c r="I171" s="161">
        <f t="shared" si="21"/>
        <v>0</v>
      </c>
      <c r="J171" s="161">
        <f t="shared" si="21"/>
        <v>0</v>
      </c>
      <c r="K171" s="161">
        <f t="shared" si="21"/>
        <v>0</v>
      </c>
      <c r="L171" s="161">
        <f t="shared" si="21"/>
        <v>0</v>
      </c>
      <c r="M171" s="161">
        <f t="shared" si="21"/>
        <v>0</v>
      </c>
      <c r="N171" s="161">
        <f t="shared" si="21"/>
        <v>0</v>
      </c>
      <c r="O171" s="161">
        <f t="shared" si="21"/>
        <v>0</v>
      </c>
      <c r="P171" s="161">
        <f t="shared" si="21"/>
        <v>0</v>
      </c>
      <c r="Q171" s="161">
        <f t="shared" si="21"/>
        <v>0</v>
      </c>
      <c r="R171" s="161">
        <f t="shared" si="21"/>
        <v>0</v>
      </c>
      <c r="S171" s="161">
        <f t="shared" si="21"/>
        <v>0</v>
      </c>
      <c r="T171" s="161">
        <f t="shared" si="21"/>
        <v>0</v>
      </c>
      <c r="U171"/>
    </row>
    <row r="172" spans="3:21" s="94" customFormat="1">
      <c r="C172" s="113" t="s">
        <v>392</v>
      </c>
      <c r="D172" s="27" t="s">
        <v>486</v>
      </c>
      <c r="E172" s="27" t="s">
        <v>27</v>
      </c>
      <c r="H172" s="161">
        <f t="shared" si="22"/>
        <v>0</v>
      </c>
      <c r="I172" s="161">
        <f t="shared" si="21"/>
        <v>0</v>
      </c>
      <c r="J172" s="161">
        <f t="shared" si="21"/>
        <v>0</v>
      </c>
      <c r="K172" s="161">
        <f t="shared" si="21"/>
        <v>0</v>
      </c>
      <c r="L172" s="161">
        <f t="shared" si="21"/>
        <v>0</v>
      </c>
      <c r="M172" s="161">
        <f t="shared" si="21"/>
        <v>0</v>
      </c>
      <c r="N172" s="161">
        <f t="shared" si="21"/>
        <v>0</v>
      </c>
      <c r="O172" s="161">
        <f t="shared" si="21"/>
        <v>0</v>
      </c>
      <c r="P172" s="161">
        <f t="shared" si="21"/>
        <v>0</v>
      </c>
      <c r="Q172" s="161">
        <f t="shared" si="21"/>
        <v>0</v>
      </c>
      <c r="R172" s="161">
        <f t="shared" si="21"/>
        <v>0</v>
      </c>
      <c r="S172" s="161">
        <f t="shared" si="21"/>
        <v>0</v>
      </c>
      <c r="T172" s="161">
        <f t="shared" si="21"/>
        <v>0</v>
      </c>
      <c r="U172"/>
    </row>
    <row r="173" spans="3:21" s="94" customFormat="1">
      <c r="C173" s="113" t="s">
        <v>393</v>
      </c>
      <c r="D173" s="27" t="s">
        <v>487</v>
      </c>
      <c r="E173" s="27" t="s">
        <v>27</v>
      </c>
      <c r="H173" s="161">
        <f t="shared" si="22"/>
        <v>0</v>
      </c>
      <c r="I173" s="161">
        <f t="shared" si="21"/>
        <v>0</v>
      </c>
      <c r="J173" s="161">
        <f t="shared" si="21"/>
        <v>0</v>
      </c>
      <c r="K173" s="161">
        <f t="shared" si="21"/>
        <v>0</v>
      </c>
      <c r="L173" s="161">
        <f t="shared" si="21"/>
        <v>0</v>
      </c>
      <c r="M173" s="161">
        <f t="shared" si="21"/>
        <v>0</v>
      </c>
      <c r="N173" s="161">
        <f t="shared" si="21"/>
        <v>0</v>
      </c>
      <c r="O173" s="161">
        <f t="shared" si="21"/>
        <v>0</v>
      </c>
      <c r="P173" s="161">
        <f t="shared" si="21"/>
        <v>0</v>
      </c>
      <c r="Q173" s="161">
        <f t="shared" si="21"/>
        <v>0</v>
      </c>
      <c r="R173" s="161">
        <f t="shared" si="21"/>
        <v>0</v>
      </c>
      <c r="S173" s="161">
        <f t="shared" si="21"/>
        <v>0</v>
      </c>
      <c r="T173" s="161">
        <f t="shared" si="21"/>
        <v>0</v>
      </c>
      <c r="U173"/>
    </row>
    <row r="174" spans="3:21" s="94" customFormat="1">
      <c r="C174" s="42" t="s">
        <v>395</v>
      </c>
      <c r="D174" s="27" t="s">
        <v>488</v>
      </c>
      <c r="E174" s="27" t="s">
        <v>27</v>
      </c>
      <c r="H174" s="161">
        <f t="shared" si="22"/>
        <v>0</v>
      </c>
      <c r="I174" s="161">
        <f t="shared" si="21"/>
        <v>0</v>
      </c>
      <c r="J174" s="161">
        <f t="shared" si="21"/>
        <v>0</v>
      </c>
      <c r="K174" s="161">
        <f t="shared" si="21"/>
        <v>0</v>
      </c>
      <c r="L174" s="161">
        <f t="shared" si="21"/>
        <v>0</v>
      </c>
      <c r="M174" s="161">
        <f t="shared" si="21"/>
        <v>0</v>
      </c>
      <c r="N174" s="161">
        <f t="shared" si="21"/>
        <v>0</v>
      </c>
      <c r="O174" s="161">
        <f t="shared" si="21"/>
        <v>0</v>
      </c>
      <c r="P174" s="161">
        <f t="shared" si="21"/>
        <v>0</v>
      </c>
      <c r="Q174" s="161">
        <f t="shared" si="21"/>
        <v>0</v>
      </c>
      <c r="R174" s="161">
        <f t="shared" si="21"/>
        <v>0</v>
      </c>
      <c r="S174" s="161">
        <f t="shared" si="21"/>
        <v>0</v>
      </c>
      <c r="T174" s="161">
        <f t="shared" si="21"/>
        <v>0</v>
      </c>
      <c r="U174"/>
    </row>
    <row r="175" spans="3:21" s="94" customFormat="1">
      <c r="C175" s="42" t="s">
        <v>395</v>
      </c>
      <c r="D175" s="27" t="s">
        <v>489</v>
      </c>
      <c r="E175" s="27" t="s">
        <v>27</v>
      </c>
      <c r="H175" s="161">
        <f t="shared" si="22"/>
        <v>0</v>
      </c>
      <c r="I175" s="161">
        <f t="shared" si="21"/>
        <v>0</v>
      </c>
      <c r="J175" s="161">
        <f t="shared" si="21"/>
        <v>0</v>
      </c>
      <c r="K175" s="161">
        <f t="shared" si="21"/>
        <v>0</v>
      </c>
      <c r="L175" s="161">
        <f t="shared" si="21"/>
        <v>0</v>
      </c>
      <c r="M175" s="161">
        <f t="shared" si="21"/>
        <v>0</v>
      </c>
      <c r="N175" s="161">
        <f t="shared" si="21"/>
        <v>0</v>
      </c>
      <c r="O175" s="161">
        <f t="shared" si="21"/>
        <v>0</v>
      </c>
      <c r="P175" s="161">
        <f t="shared" si="21"/>
        <v>0</v>
      </c>
      <c r="Q175" s="161">
        <f t="shared" si="21"/>
        <v>0</v>
      </c>
      <c r="R175" s="161">
        <f t="shared" si="21"/>
        <v>0</v>
      </c>
      <c r="S175" s="161">
        <f t="shared" si="21"/>
        <v>0</v>
      </c>
      <c r="T175" s="161">
        <f t="shared" si="21"/>
        <v>0</v>
      </c>
      <c r="U175"/>
    </row>
    <row r="176" spans="3:21" s="94" customFormat="1">
      <c r="C176" s="42" t="s">
        <v>395</v>
      </c>
      <c r="D176" s="27" t="s">
        <v>490</v>
      </c>
      <c r="E176" s="27" t="s">
        <v>27</v>
      </c>
      <c r="H176" s="161">
        <f t="shared" si="22"/>
        <v>0</v>
      </c>
      <c r="I176" s="161">
        <f t="shared" si="21"/>
        <v>0</v>
      </c>
      <c r="J176" s="161">
        <f t="shared" si="21"/>
        <v>0</v>
      </c>
      <c r="K176" s="161">
        <f t="shared" si="21"/>
        <v>0</v>
      </c>
      <c r="L176" s="161">
        <f t="shared" si="21"/>
        <v>0</v>
      </c>
      <c r="M176" s="161">
        <f t="shared" si="21"/>
        <v>0</v>
      </c>
      <c r="N176" s="161">
        <f t="shared" si="21"/>
        <v>0</v>
      </c>
      <c r="O176" s="161">
        <f t="shared" si="21"/>
        <v>0</v>
      </c>
      <c r="P176" s="161">
        <f t="shared" si="21"/>
        <v>0</v>
      </c>
      <c r="Q176" s="161">
        <f t="shared" si="21"/>
        <v>0</v>
      </c>
      <c r="R176" s="161">
        <f t="shared" si="21"/>
        <v>0</v>
      </c>
      <c r="S176" s="161">
        <f t="shared" si="21"/>
        <v>0</v>
      </c>
      <c r="T176" s="161">
        <f t="shared" si="21"/>
        <v>0</v>
      </c>
      <c r="U176"/>
    </row>
    <row r="177" spans="2:21" s="94" customFormat="1">
      <c r="U177"/>
    </row>
    <row r="178" spans="2:21" s="94" customFormat="1">
      <c r="C178" s="25" t="s">
        <v>381</v>
      </c>
      <c r="E178" s="115" t="s">
        <v>277</v>
      </c>
      <c r="H178" s="83" t="str">
        <f t="shared" ref="H178:T178" si="23">IF(SUM(H179:H190)=H132,"OK","ERROR")</f>
        <v>OK</v>
      </c>
      <c r="I178" s="83" t="str">
        <f t="shared" si="23"/>
        <v>OK</v>
      </c>
      <c r="J178" s="83" t="str">
        <f t="shared" si="23"/>
        <v>OK</v>
      </c>
      <c r="K178" s="83" t="str">
        <f t="shared" si="23"/>
        <v>OK</v>
      </c>
      <c r="L178" s="83" t="str">
        <f t="shared" si="23"/>
        <v>OK</v>
      </c>
      <c r="M178" s="83" t="str">
        <f t="shared" si="23"/>
        <v>OK</v>
      </c>
      <c r="N178" s="83" t="str">
        <f t="shared" si="23"/>
        <v>OK</v>
      </c>
      <c r="O178" s="83" t="str">
        <f t="shared" si="23"/>
        <v>OK</v>
      </c>
      <c r="P178" s="83" t="str">
        <f t="shared" si="23"/>
        <v>OK</v>
      </c>
      <c r="Q178" s="83" t="str">
        <f t="shared" si="23"/>
        <v>OK</v>
      </c>
      <c r="R178" s="83" t="str">
        <f t="shared" si="23"/>
        <v>OK</v>
      </c>
      <c r="S178" s="83" t="str">
        <f t="shared" si="23"/>
        <v>OK</v>
      </c>
      <c r="T178" s="83" t="str">
        <f t="shared" si="23"/>
        <v>OK</v>
      </c>
      <c r="U178"/>
    </row>
    <row r="179" spans="2:21">
      <c r="C179" s="113" t="s">
        <v>385</v>
      </c>
      <c r="D179" s="27" t="s">
        <v>479</v>
      </c>
      <c r="E179" s="27" t="s">
        <v>27</v>
      </c>
      <c r="H179" s="161">
        <f t="shared" ref="H179:H190" si="24">SUMIF($D$134:$D$143,$D179,H$134:H$143)</f>
        <v>0</v>
      </c>
      <c r="I179" s="161">
        <f t="shared" ref="I179:T190" si="25">SUMIF($D$134:$D$143,$D179,I$134:I$143)</f>
        <v>0</v>
      </c>
      <c r="J179" s="161">
        <f t="shared" si="25"/>
        <v>0</v>
      </c>
      <c r="K179" s="161">
        <f t="shared" si="25"/>
        <v>0</v>
      </c>
      <c r="L179" s="161">
        <f t="shared" si="25"/>
        <v>0</v>
      </c>
      <c r="M179" s="161">
        <f t="shared" si="25"/>
        <v>0</v>
      </c>
      <c r="N179" s="161">
        <f t="shared" si="25"/>
        <v>0</v>
      </c>
      <c r="O179" s="161">
        <f t="shared" si="25"/>
        <v>0</v>
      </c>
      <c r="P179" s="161">
        <f t="shared" si="25"/>
        <v>0</v>
      </c>
      <c r="Q179" s="161">
        <f t="shared" si="25"/>
        <v>0</v>
      </c>
      <c r="R179" s="161">
        <f t="shared" si="25"/>
        <v>0</v>
      </c>
      <c r="S179" s="161">
        <f t="shared" si="25"/>
        <v>0</v>
      </c>
      <c r="T179" s="161">
        <f t="shared" si="25"/>
        <v>0</v>
      </c>
    </row>
    <row r="180" spans="2:21">
      <c r="C180" s="113" t="s">
        <v>386</v>
      </c>
      <c r="D180" s="27" t="s">
        <v>480</v>
      </c>
      <c r="E180" s="27" t="s">
        <v>27</v>
      </c>
      <c r="H180" s="161">
        <f>SUMIF($D$134:$D$143,$D180,H$134:H$143)</f>
        <v>0</v>
      </c>
      <c r="I180" s="161">
        <f t="shared" si="25"/>
        <v>0</v>
      </c>
      <c r="J180" s="161">
        <f t="shared" si="25"/>
        <v>0</v>
      </c>
      <c r="K180" s="161">
        <f t="shared" si="25"/>
        <v>0</v>
      </c>
      <c r="L180" s="161">
        <f t="shared" si="25"/>
        <v>0</v>
      </c>
      <c r="M180" s="161">
        <f t="shared" si="25"/>
        <v>0</v>
      </c>
      <c r="N180" s="161">
        <f t="shared" si="25"/>
        <v>0</v>
      </c>
      <c r="O180" s="161">
        <f t="shared" si="25"/>
        <v>0</v>
      </c>
      <c r="P180" s="161">
        <f t="shared" si="25"/>
        <v>0</v>
      </c>
      <c r="Q180" s="161">
        <f t="shared" si="25"/>
        <v>0</v>
      </c>
      <c r="R180" s="161">
        <f t="shared" si="25"/>
        <v>0</v>
      </c>
      <c r="S180" s="161">
        <f t="shared" si="25"/>
        <v>0</v>
      </c>
      <c r="T180" s="161">
        <f t="shared" si="25"/>
        <v>0</v>
      </c>
    </row>
    <row r="181" spans="2:21">
      <c r="C181" s="113" t="s">
        <v>390</v>
      </c>
      <c r="D181" s="27" t="s">
        <v>481</v>
      </c>
      <c r="E181" s="27" t="s">
        <v>27</v>
      </c>
      <c r="H181" s="161">
        <f t="shared" si="24"/>
        <v>0</v>
      </c>
      <c r="I181" s="161">
        <f t="shared" si="25"/>
        <v>0</v>
      </c>
      <c r="J181" s="161">
        <f t="shared" si="25"/>
        <v>0</v>
      </c>
      <c r="K181" s="161">
        <f t="shared" si="25"/>
        <v>0</v>
      </c>
      <c r="L181" s="161">
        <f t="shared" si="25"/>
        <v>0</v>
      </c>
      <c r="M181" s="161">
        <f t="shared" si="25"/>
        <v>0</v>
      </c>
      <c r="N181" s="161">
        <f t="shared" si="25"/>
        <v>0</v>
      </c>
      <c r="O181" s="161">
        <f t="shared" si="25"/>
        <v>0</v>
      </c>
      <c r="P181" s="161">
        <f t="shared" si="25"/>
        <v>0</v>
      </c>
      <c r="Q181" s="161">
        <f t="shared" si="25"/>
        <v>0</v>
      </c>
      <c r="R181" s="161">
        <f t="shared" si="25"/>
        <v>0</v>
      </c>
      <c r="S181" s="161">
        <f t="shared" si="25"/>
        <v>0</v>
      </c>
      <c r="T181" s="161">
        <f t="shared" si="25"/>
        <v>0</v>
      </c>
    </row>
    <row r="182" spans="2:21" s="94" customFormat="1">
      <c r="C182" s="113" t="s">
        <v>387</v>
      </c>
      <c r="D182" s="27" t="s">
        <v>482</v>
      </c>
      <c r="E182" s="27" t="s">
        <v>27</v>
      </c>
      <c r="H182" s="161">
        <f t="shared" si="24"/>
        <v>0</v>
      </c>
      <c r="I182" s="161">
        <f t="shared" si="25"/>
        <v>0</v>
      </c>
      <c r="J182" s="161">
        <f t="shared" si="25"/>
        <v>0</v>
      </c>
      <c r="K182" s="161">
        <f t="shared" si="25"/>
        <v>0</v>
      </c>
      <c r="L182" s="161">
        <f t="shared" si="25"/>
        <v>0</v>
      </c>
      <c r="M182" s="161">
        <f t="shared" si="25"/>
        <v>0</v>
      </c>
      <c r="N182" s="161">
        <f t="shared" si="25"/>
        <v>0</v>
      </c>
      <c r="O182" s="161">
        <f t="shared" si="25"/>
        <v>0</v>
      </c>
      <c r="P182" s="161">
        <f t="shared" si="25"/>
        <v>0</v>
      </c>
      <c r="Q182" s="161">
        <f t="shared" si="25"/>
        <v>0</v>
      </c>
      <c r="R182" s="161">
        <f t="shared" si="25"/>
        <v>0</v>
      </c>
      <c r="S182" s="161">
        <f t="shared" si="25"/>
        <v>0</v>
      </c>
      <c r="T182" s="161">
        <f t="shared" si="25"/>
        <v>0</v>
      </c>
      <c r="U182"/>
    </row>
    <row r="183" spans="2:21" s="94" customFormat="1">
      <c r="C183" s="113" t="s">
        <v>388</v>
      </c>
      <c r="D183" s="27" t="s">
        <v>483</v>
      </c>
      <c r="E183" s="27" t="s">
        <v>27</v>
      </c>
      <c r="H183" s="161">
        <f t="shared" si="24"/>
        <v>0</v>
      </c>
      <c r="I183" s="161">
        <f t="shared" si="25"/>
        <v>0</v>
      </c>
      <c r="J183" s="161">
        <f t="shared" si="25"/>
        <v>0</v>
      </c>
      <c r="K183" s="161">
        <f t="shared" si="25"/>
        <v>0</v>
      </c>
      <c r="L183" s="161">
        <f t="shared" si="25"/>
        <v>0</v>
      </c>
      <c r="M183" s="161">
        <f t="shared" si="25"/>
        <v>0</v>
      </c>
      <c r="N183" s="161">
        <f t="shared" si="25"/>
        <v>0</v>
      </c>
      <c r="O183" s="161">
        <f t="shared" si="25"/>
        <v>0</v>
      </c>
      <c r="P183" s="161">
        <f t="shared" si="25"/>
        <v>0</v>
      </c>
      <c r="Q183" s="161">
        <f t="shared" si="25"/>
        <v>0</v>
      </c>
      <c r="R183" s="161">
        <f t="shared" si="25"/>
        <v>0</v>
      </c>
      <c r="S183" s="161">
        <f t="shared" si="25"/>
        <v>0</v>
      </c>
      <c r="T183" s="161">
        <f t="shared" si="25"/>
        <v>0</v>
      </c>
      <c r="U183"/>
    </row>
    <row r="184" spans="2:21" s="94" customFormat="1">
      <c r="C184" s="113" t="s">
        <v>389</v>
      </c>
      <c r="D184" s="27" t="s">
        <v>484</v>
      </c>
      <c r="E184" s="27" t="s">
        <v>27</v>
      </c>
      <c r="H184" s="161">
        <f t="shared" si="24"/>
        <v>0</v>
      </c>
      <c r="I184" s="161">
        <f t="shared" si="25"/>
        <v>0</v>
      </c>
      <c r="J184" s="161">
        <f t="shared" si="25"/>
        <v>0</v>
      </c>
      <c r="K184" s="161">
        <f t="shared" si="25"/>
        <v>0</v>
      </c>
      <c r="L184" s="161">
        <f t="shared" si="25"/>
        <v>0</v>
      </c>
      <c r="M184" s="161">
        <f t="shared" si="25"/>
        <v>0</v>
      </c>
      <c r="N184" s="161">
        <f t="shared" si="25"/>
        <v>0</v>
      </c>
      <c r="O184" s="161">
        <f t="shared" si="25"/>
        <v>0</v>
      </c>
      <c r="P184" s="161">
        <f t="shared" si="25"/>
        <v>0</v>
      </c>
      <c r="Q184" s="161">
        <f t="shared" si="25"/>
        <v>0</v>
      </c>
      <c r="R184" s="161">
        <f t="shared" si="25"/>
        <v>0</v>
      </c>
      <c r="S184" s="161">
        <f t="shared" si="25"/>
        <v>0</v>
      </c>
      <c r="T184" s="161">
        <f t="shared" si="25"/>
        <v>0</v>
      </c>
      <c r="U184"/>
    </row>
    <row r="185" spans="2:21" s="94" customFormat="1">
      <c r="C185" s="113" t="s">
        <v>391</v>
      </c>
      <c r="D185" s="27" t="s">
        <v>485</v>
      </c>
      <c r="E185" s="27" t="s">
        <v>27</v>
      </c>
      <c r="H185" s="161">
        <f t="shared" si="24"/>
        <v>0</v>
      </c>
      <c r="I185" s="161">
        <f t="shared" si="25"/>
        <v>0</v>
      </c>
      <c r="J185" s="161">
        <f t="shared" si="25"/>
        <v>0</v>
      </c>
      <c r="K185" s="161">
        <f t="shared" si="25"/>
        <v>0</v>
      </c>
      <c r="L185" s="161">
        <f t="shared" si="25"/>
        <v>0</v>
      </c>
      <c r="M185" s="161">
        <f t="shared" si="25"/>
        <v>0</v>
      </c>
      <c r="N185" s="161">
        <f t="shared" si="25"/>
        <v>0</v>
      </c>
      <c r="O185" s="161">
        <f t="shared" si="25"/>
        <v>0</v>
      </c>
      <c r="P185" s="161">
        <f t="shared" si="25"/>
        <v>0</v>
      </c>
      <c r="Q185" s="161">
        <f t="shared" si="25"/>
        <v>0</v>
      </c>
      <c r="R185" s="161">
        <f t="shared" si="25"/>
        <v>0</v>
      </c>
      <c r="S185" s="161">
        <f t="shared" si="25"/>
        <v>0</v>
      </c>
      <c r="T185" s="161">
        <f t="shared" si="25"/>
        <v>0</v>
      </c>
      <c r="U185"/>
    </row>
    <row r="186" spans="2:21" s="94" customFormat="1">
      <c r="C186" s="113" t="s">
        <v>392</v>
      </c>
      <c r="D186" s="27" t="s">
        <v>486</v>
      </c>
      <c r="E186" s="27" t="s">
        <v>27</v>
      </c>
      <c r="H186" s="161">
        <f t="shared" si="24"/>
        <v>0</v>
      </c>
      <c r="I186" s="161">
        <f t="shared" si="25"/>
        <v>0</v>
      </c>
      <c r="J186" s="161">
        <f t="shared" si="25"/>
        <v>0</v>
      </c>
      <c r="K186" s="161">
        <f t="shared" si="25"/>
        <v>0</v>
      </c>
      <c r="L186" s="161">
        <f t="shared" si="25"/>
        <v>0</v>
      </c>
      <c r="M186" s="161">
        <f t="shared" si="25"/>
        <v>0</v>
      </c>
      <c r="N186" s="161">
        <f t="shared" si="25"/>
        <v>0</v>
      </c>
      <c r="O186" s="161">
        <f t="shared" si="25"/>
        <v>0</v>
      </c>
      <c r="P186" s="161">
        <f t="shared" si="25"/>
        <v>0</v>
      </c>
      <c r="Q186" s="161">
        <f t="shared" si="25"/>
        <v>0</v>
      </c>
      <c r="R186" s="161">
        <f t="shared" si="25"/>
        <v>0</v>
      </c>
      <c r="S186" s="161">
        <f t="shared" si="25"/>
        <v>0</v>
      </c>
      <c r="T186" s="161">
        <f t="shared" si="25"/>
        <v>0</v>
      </c>
      <c r="U186"/>
    </row>
    <row r="187" spans="2:21" s="94" customFormat="1">
      <c r="C187" s="113" t="s">
        <v>393</v>
      </c>
      <c r="D187" s="27" t="s">
        <v>487</v>
      </c>
      <c r="E187" s="27" t="s">
        <v>27</v>
      </c>
      <c r="H187" s="161">
        <f t="shared" si="24"/>
        <v>0</v>
      </c>
      <c r="I187" s="161">
        <f t="shared" si="25"/>
        <v>0</v>
      </c>
      <c r="J187" s="161">
        <f t="shared" si="25"/>
        <v>0</v>
      </c>
      <c r="K187" s="161">
        <f t="shared" si="25"/>
        <v>0</v>
      </c>
      <c r="L187" s="161">
        <f t="shared" si="25"/>
        <v>0</v>
      </c>
      <c r="M187" s="161">
        <f t="shared" si="25"/>
        <v>0</v>
      </c>
      <c r="N187" s="161">
        <f t="shared" si="25"/>
        <v>0</v>
      </c>
      <c r="O187" s="161">
        <f t="shared" si="25"/>
        <v>0</v>
      </c>
      <c r="P187" s="161">
        <f t="shared" si="25"/>
        <v>0</v>
      </c>
      <c r="Q187" s="161">
        <f t="shared" si="25"/>
        <v>0</v>
      </c>
      <c r="R187" s="161">
        <f t="shared" si="25"/>
        <v>0</v>
      </c>
      <c r="S187" s="161">
        <f t="shared" si="25"/>
        <v>0</v>
      </c>
      <c r="T187" s="161">
        <f t="shared" si="25"/>
        <v>0</v>
      </c>
      <c r="U187"/>
    </row>
    <row r="188" spans="2:21" s="94" customFormat="1">
      <c r="C188" s="42" t="s">
        <v>395</v>
      </c>
      <c r="D188" s="27" t="s">
        <v>488</v>
      </c>
      <c r="E188" s="27" t="s">
        <v>27</v>
      </c>
      <c r="H188" s="161">
        <f t="shared" si="24"/>
        <v>0</v>
      </c>
      <c r="I188" s="161">
        <f t="shared" si="25"/>
        <v>0</v>
      </c>
      <c r="J188" s="161">
        <f t="shared" si="25"/>
        <v>0</v>
      </c>
      <c r="K188" s="161">
        <f t="shared" si="25"/>
        <v>0</v>
      </c>
      <c r="L188" s="161">
        <f t="shared" si="25"/>
        <v>0</v>
      </c>
      <c r="M188" s="161">
        <f t="shared" si="25"/>
        <v>0</v>
      </c>
      <c r="N188" s="161">
        <f t="shared" si="25"/>
        <v>0</v>
      </c>
      <c r="O188" s="161">
        <f t="shared" si="25"/>
        <v>0</v>
      </c>
      <c r="P188" s="161">
        <f t="shared" si="25"/>
        <v>0</v>
      </c>
      <c r="Q188" s="161">
        <f t="shared" si="25"/>
        <v>0</v>
      </c>
      <c r="R188" s="161">
        <f t="shared" si="25"/>
        <v>0</v>
      </c>
      <c r="S188" s="161">
        <f t="shared" si="25"/>
        <v>0</v>
      </c>
      <c r="T188" s="161">
        <f t="shared" si="25"/>
        <v>0</v>
      </c>
      <c r="U188"/>
    </row>
    <row r="189" spans="2:21" s="94" customFormat="1">
      <c r="C189" s="42" t="s">
        <v>395</v>
      </c>
      <c r="D189" s="27" t="s">
        <v>489</v>
      </c>
      <c r="E189" s="27" t="s">
        <v>27</v>
      </c>
      <c r="H189" s="161">
        <f t="shared" si="24"/>
        <v>0</v>
      </c>
      <c r="I189" s="161">
        <f t="shared" si="25"/>
        <v>0</v>
      </c>
      <c r="J189" s="161">
        <f t="shared" si="25"/>
        <v>0</v>
      </c>
      <c r="K189" s="161">
        <f t="shared" si="25"/>
        <v>0</v>
      </c>
      <c r="L189" s="161">
        <f t="shared" si="25"/>
        <v>0</v>
      </c>
      <c r="M189" s="161">
        <f t="shared" si="25"/>
        <v>0</v>
      </c>
      <c r="N189" s="161">
        <f t="shared" si="25"/>
        <v>0</v>
      </c>
      <c r="O189" s="161">
        <f t="shared" si="25"/>
        <v>0</v>
      </c>
      <c r="P189" s="161">
        <f t="shared" si="25"/>
        <v>0</v>
      </c>
      <c r="Q189" s="161">
        <f t="shared" si="25"/>
        <v>0</v>
      </c>
      <c r="R189" s="161">
        <f t="shared" si="25"/>
        <v>0</v>
      </c>
      <c r="S189" s="161">
        <f t="shared" si="25"/>
        <v>0</v>
      </c>
      <c r="T189" s="161">
        <f t="shared" si="25"/>
        <v>0</v>
      </c>
      <c r="U189"/>
    </row>
    <row r="190" spans="2:21" s="94" customFormat="1">
      <c r="C190" s="42" t="s">
        <v>395</v>
      </c>
      <c r="D190" s="27" t="s">
        <v>490</v>
      </c>
      <c r="E190" s="27" t="s">
        <v>27</v>
      </c>
      <c r="H190" s="161">
        <f t="shared" si="24"/>
        <v>0</v>
      </c>
      <c r="I190" s="161">
        <f t="shared" si="25"/>
        <v>0</v>
      </c>
      <c r="J190" s="161">
        <f t="shared" si="25"/>
        <v>0</v>
      </c>
      <c r="K190" s="161">
        <f t="shared" si="25"/>
        <v>0</v>
      </c>
      <c r="L190" s="161">
        <f t="shared" si="25"/>
        <v>0</v>
      </c>
      <c r="M190" s="161">
        <f t="shared" si="25"/>
        <v>0</v>
      </c>
      <c r="N190" s="161">
        <f t="shared" si="25"/>
        <v>0</v>
      </c>
      <c r="O190" s="161">
        <f t="shared" si="25"/>
        <v>0</v>
      </c>
      <c r="P190" s="161">
        <f t="shared" si="25"/>
        <v>0</v>
      </c>
      <c r="Q190" s="161">
        <f t="shared" si="25"/>
        <v>0</v>
      </c>
      <c r="R190" s="161">
        <f t="shared" si="25"/>
        <v>0</v>
      </c>
      <c r="S190" s="161">
        <f t="shared" si="25"/>
        <v>0</v>
      </c>
      <c r="T190" s="161">
        <f t="shared" si="25"/>
        <v>0</v>
      </c>
      <c r="U190"/>
    </row>
    <row r="191" spans="2:21" s="94" customFormat="1">
      <c r="U191"/>
    </row>
    <row r="192" spans="2:21">
      <c r="B192" s="25" t="s">
        <v>400</v>
      </c>
    </row>
    <row r="193" spans="3:22"/>
    <row r="194" spans="3:22">
      <c r="C194" t="s">
        <v>365</v>
      </c>
      <c r="V194" s="25" t="s">
        <v>245</v>
      </c>
    </row>
    <row r="195" spans="3:22" s="57" customFormat="1">
      <c r="C195" s="57" t="s">
        <v>254</v>
      </c>
      <c r="U195"/>
      <c r="V195" s="25"/>
    </row>
    <row r="196" spans="3:22"/>
    <row r="197" spans="3:22" s="57" customFormat="1">
      <c r="C197" s="25" t="s">
        <v>366</v>
      </c>
      <c r="U197"/>
    </row>
    <row r="198" spans="3:22" s="94" customFormat="1">
      <c r="C198" s="25"/>
      <c r="U198"/>
    </row>
    <row r="199" spans="3:22" s="94" customFormat="1">
      <c r="C199" s="25" t="s">
        <v>380</v>
      </c>
      <c r="U199"/>
    </row>
    <row r="200" spans="3:22">
      <c r="C200" s="57" t="s">
        <v>21</v>
      </c>
    </row>
    <row r="201" spans="3:22">
      <c r="C201" s="42" t="s">
        <v>224</v>
      </c>
      <c r="D201" s="70" t="s">
        <v>246</v>
      </c>
      <c r="E201" s="27" t="s">
        <v>27</v>
      </c>
      <c r="H201" s="119"/>
      <c r="I201" s="119"/>
      <c r="J201" s="119"/>
      <c r="K201" s="119"/>
      <c r="L201" s="119"/>
      <c r="M201" s="119"/>
      <c r="N201" s="119"/>
      <c r="O201" s="119"/>
      <c r="P201" s="119"/>
      <c r="Q201" s="119"/>
      <c r="R201" s="119"/>
      <c r="S201" s="119"/>
      <c r="T201" s="119"/>
      <c r="V201" s="40" t="s">
        <v>227</v>
      </c>
    </row>
    <row r="202" spans="3:22">
      <c r="C202" s="42" t="s">
        <v>224</v>
      </c>
      <c r="D202" s="70" t="s">
        <v>246</v>
      </c>
      <c r="E202" s="27" t="s">
        <v>27</v>
      </c>
      <c r="H202" s="119"/>
      <c r="I202" s="119"/>
      <c r="J202" s="119"/>
      <c r="K202" s="119"/>
      <c r="L202" s="119"/>
      <c r="M202" s="119"/>
      <c r="N202" s="119"/>
      <c r="O202" s="119"/>
      <c r="P202" s="119"/>
      <c r="Q202" s="119"/>
      <c r="R202" s="119"/>
      <c r="S202" s="119"/>
      <c r="T202" s="119"/>
      <c r="V202" s="40" t="s">
        <v>227</v>
      </c>
    </row>
    <row r="203" spans="3:22">
      <c r="C203" s="57" t="s">
        <v>22</v>
      </c>
      <c r="D203" s="27"/>
      <c r="G203" s="57"/>
      <c r="H203" s="117"/>
      <c r="I203" s="117"/>
      <c r="J203" s="117"/>
      <c r="K203" s="117"/>
      <c r="L203" s="117"/>
      <c r="M203" s="117"/>
      <c r="N203" s="117"/>
      <c r="O203" s="117"/>
      <c r="P203" s="117"/>
      <c r="Q203" s="117"/>
      <c r="R203" s="117"/>
      <c r="S203" s="117"/>
      <c r="T203" s="117"/>
    </row>
    <row r="204" spans="3:22">
      <c r="C204" s="42" t="s">
        <v>224</v>
      </c>
      <c r="D204" s="70" t="s">
        <v>246</v>
      </c>
      <c r="E204" s="27" t="s">
        <v>27</v>
      </c>
      <c r="H204" s="119"/>
      <c r="I204" s="119"/>
      <c r="J204" s="119"/>
      <c r="K204" s="119"/>
      <c r="L204" s="119"/>
      <c r="M204" s="119"/>
      <c r="N204" s="119"/>
      <c r="O204" s="119"/>
      <c r="P204" s="119"/>
      <c r="Q204" s="119"/>
      <c r="R204" s="119"/>
      <c r="S204" s="119"/>
      <c r="T204" s="119"/>
      <c r="V204" s="40" t="s">
        <v>227</v>
      </c>
    </row>
    <row r="205" spans="3:22">
      <c r="C205" s="42" t="s">
        <v>224</v>
      </c>
      <c r="D205" s="70" t="s">
        <v>246</v>
      </c>
      <c r="E205" s="27" t="s">
        <v>27</v>
      </c>
      <c r="H205" s="119"/>
      <c r="I205" s="119"/>
      <c r="J205" s="119"/>
      <c r="K205" s="119"/>
      <c r="L205" s="119"/>
      <c r="M205" s="119"/>
      <c r="N205" s="119"/>
      <c r="O205" s="119"/>
      <c r="P205" s="119"/>
      <c r="Q205" s="119"/>
      <c r="R205" s="119"/>
      <c r="S205" s="119"/>
      <c r="T205" s="119"/>
      <c r="V205" s="40" t="s">
        <v>227</v>
      </c>
    </row>
    <row r="206" spans="3:22">
      <c r="C206" s="57" t="s">
        <v>348</v>
      </c>
      <c r="D206" s="27"/>
      <c r="H206" s="117"/>
      <c r="I206" s="117"/>
      <c r="J206" s="117"/>
      <c r="K206" s="117"/>
      <c r="L206" s="117"/>
      <c r="M206" s="117"/>
      <c r="N206" s="117"/>
      <c r="O206" s="117"/>
      <c r="P206" s="117"/>
      <c r="Q206" s="117"/>
      <c r="R206" s="117"/>
      <c r="S206" s="117"/>
      <c r="T206" s="117"/>
    </row>
    <row r="207" spans="3:22">
      <c r="C207" s="42" t="s">
        <v>224</v>
      </c>
      <c r="D207" s="70" t="s">
        <v>246</v>
      </c>
      <c r="E207" s="27" t="s">
        <v>27</v>
      </c>
      <c r="H207" s="119"/>
      <c r="I207" s="119"/>
      <c r="J207" s="119"/>
      <c r="K207" s="119"/>
      <c r="L207" s="119"/>
      <c r="M207" s="119"/>
      <c r="N207" s="119"/>
      <c r="O207" s="119"/>
      <c r="P207" s="119"/>
      <c r="Q207" s="119"/>
      <c r="R207" s="119"/>
      <c r="S207" s="119"/>
      <c r="T207" s="119"/>
      <c r="V207" s="40" t="s">
        <v>227</v>
      </c>
    </row>
    <row r="208" spans="3:22">
      <c r="C208" s="42" t="s">
        <v>224</v>
      </c>
      <c r="D208" s="70" t="s">
        <v>246</v>
      </c>
      <c r="E208" s="27" t="s">
        <v>27</v>
      </c>
      <c r="H208" s="119"/>
      <c r="I208" s="119"/>
      <c r="J208" s="119"/>
      <c r="K208" s="119"/>
      <c r="L208" s="119"/>
      <c r="M208" s="119"/>
      <c r="N208" s="119"/>
      <c r="O208" s="119"/>
      <c r="P208" s="119"/>
      <c r="Q208" s="119"/>
      <c r="R208" s="119"/>
      <c r="S208" s="119"/>
      <c r="T208" s="119"/>
      <c r="V208" s="40" t="s">
        <v>227</v>
      </c>
    </row>
    <row r="209" spans="3:22" s="94" customFormat="1">
      <c r="C209" s="94" t="s">
        <v>349</v>
      </c>
      <c r="D209" s="27"/>
      <c r="H209" s="117"/>
      <c r="I209" s="117"/>
      <c r="J209" s="117"/>
      <c r="K209" s="117"/>
      <c r="L209" s="117"/>
      <c r="M209" s="117"/>
      <c r="N209" s="117"/>
      <c r="O209" s="117"/>
      <c r="P209" s="117"/>
      <c r="Q209" s="117"/>
      <c r="R209" s="117"/>
      <c r="S209" s="117"/>
      <c r="T209" s="117"/>
      <c r="U209"/>
    </row>
    <row r="210" spans="3:22" s="94" customFormat="1">
      <c r="C210" s="42" t="s">
        <v>224</v>
      </c>
      <c r="D210" s="70" t="s">
        <v>246</v>
      </c>
      <c r="E210" s="27" t="s">
        <v>27</v>
      </c>
      <c r="H210" s="119"/>
      <c r="I210" s="119"/>
      <c r="J210" s="119"/>
      <c r="K210" s="119"/>
      <c r="L210" s="119"/>
      <c r="M210" s="119"/>
      <c r="N210" s="119"/>
      <c r="O210" s="119"/>
      <c r="P210" s="119"/>
      <c r="Q210" s="119"/>
      <c r="R210" s="119"/>
      <c r="S210" s="119"/>
      <c r="T210" s="119"/>
      <c r="U210"/>
      <c r="V210" s="40" t="s">
        <v>227</v>
      </c>
    </row>
    <row r="211" spans="3:22" s="94" customFormat="1">
      <c r="C211" s="42" t="s">
        <v>224</v>
      </c>
      <c r="D211" s="70" t="s">
        <v>246</v>
      </c>
      <c r="E211" s="27" t="s">
        <v>27</v>
      </c>
      <c r="H211" s="119"/>
      <c r="I211" s="119"/>
      <c r="J211" s="119"/>
      <c r="K211" s="119"/>
      <c r="L211" s="119"/>
      <c r="M211" s="119"/>
      <c r="N211" s="119"/>
      <c r="O211" s="119"/>
      <c r="P211" s="119"/>
      <c r="Q211" s="119"/>
      <c r="R211" s="119"/>
      <c r="S211" s="119"/>
      <c r="T211" s="119"/>
      <c r="U211"/>
      <c r="V211" s="40" t="s">
        <v>227</v>
      </c>
    </row>
    <row r="212" spans="3:22">
      <c r="C212" s="57" t="s">
        <v>378</v>
      </c>
      <c r="D212" s="27"/>
      <c r="H212" s="117"/>
      <c r="I212" s="117"/>
      <c r="J212" s="117"/>
      <c r="K212" s="117"/>
      <c r="L212" s="117"/>
      <c r="M212" s="117"/>
      <c r="N212" s="117"/>
      <c r="O212" s="117"/>
      <c r="P212" s="117"/>
      <c r="Q212" s="117"/>
      <c r="R212" s="117"/>
      <c r="S212" s="117"/>
      <c r="T212" s="117"/>
    </row>
    <row r="213" spans="3:22">
      <c r="C213" s="42" t="s">
        <v>224</v>
      </c>
      <c r="D213" s="70" t="s">
        <v>246</v>
      </c>
      <c r="E213" s="27" t="s">
        <v>27</v>
      </c>
      <c r="H213" s="119"/>
      <c r="I213" s="119"/>
      <c r="J213" s="119"/>
      <c r="K213" s="119"/>
      <c r="L213" s="119"/>
      <c r="M213" s="119"/>
      <c r="N213" s="119"/>
      <c r="O213" s="119"/>
      <c r="P213" s="119"/>
      <c r="Q213" s="119"/>
      <c r="R213" s="119"/>
      <c r="S213" s="119"/>
      <c r="T213" s="119"/>
      <c r="V213" s="40" t="s">
        <v>227</v>
      </c>
    </row>
    <row r="214" spans="3:22">
      <c r="C214" s="42" t="s">
        <v>224</v>
      </c>
      <c r="D214" s="70" t="s">
        <v>246</v>
      </c>
      <c r="E214" s="27" t="s">
        <v>27</v>
      </c>
      <c r="H214" s="119"/>
      <c r="I214" s="119"/>
      <c r="J214" s="119"/>
      <c r="K214" s="119"/>
      <c r="L214" s="119"/>
      <c r="M214" s="119"/>
      <c r="N214" s="119"/>
      <c r="O214" s="119"/>
      <c r="P214" s="119"/>
      <c r="Q214" s="119"/>
      <c r="R214" s="119"/>
      <c r="S214" s="119"/>
      <c r="T214" s="119"/>
      <c r="V214" s="40" t="s">
        <v>227</v>
      </c>
    </row>
    <row r="215" spans="3:22">
      <c r="C215" s="57" t="s">
        <v>23</v>
      </c>
      <c r="D215" s="27"/>
      <c r="H215" s="117"/>
      <c r="I215" s="117"/>
      <c r="J215" s="117"/>
      <c r="K215" s="117"/>
      <c r="L215" s="117"/>
      <c r="M215" s="117"/>
      <c r="N215" s="117"/>
      <c r="O215" s="117"/>
      <c r="P215" s="117"/>
      <c r="Q215" s="117"/>
      <c r="R215" s="117"/>
      <c r="S215" s="117"/>
      <c r="T215" s="117"/>
    </row>
    <row r="216" spans="3:22">
      <c r="C216" s="42" t="s">
        <v>224</v>
      </c>
      <c r="D216" s="70" t="s">
        <v>246</v>
      </c>
      <c r="E216" s="27" t="s">
        <v>27</v>
      </c>
      <c r="H216" s="119"/>
      <c r="I216" s="119"/>
      <c r="J216" s="119"/>
      <c r="K216" s="119"/>
      <c r="L216" s="119"/>
      <c r="M216" s="119"/>
      <c r="N216" s="119"/>
      <c r="O216" s="119"/>
      <c r="P216" s="119"/>
      <c r="Q216" s="119"/>
      <c r="R216" s="119"/>
      <c r="S216" s="119"/>
      <c r="T216" s="119"/>
      <c r="V216" s="40" t="s">
        <v>227</v>
      </c>
    </row>
    <row r="217" spans="3:22">
      <c r="C217" s="42" t="s">
        <v>224</v>
      </c>
      <c r="D217" s="70" t="s">
        <v>246</v>
      </c>
      <c r="E217" s="27" t="s">
        <v>27</v>
      </c>
      <c r="H217" s="119"/>
      <c r="I217" s="119"/>
      <c r="J217" s="119"/>
      <c r="K217" s="119"/>
      <c r="L217" s="119"/>
      <c r="M217" s="119"/>
      <c r="N217" s="119"/>
      <c r="O217" s="119"/>
      <c r="P217" s="119"/>
      <c r="Q217" s="119"/>
      <c r="R217" s="119"/>
      <c r="S217" s="119"/>
      <c r="T217" s="119"/>
      <c r="V217" s="40" t="s">
        <v>227</v>
      </c>
    </row>
    <row r="218" spans="3:22">
      <c r="C218" s="57" t="s">
        <v>24</v>
      </c>
      <c r="D218" s="27"/>
      <c r="H218" s="117"/>
      <c r="I218" s="117"/>
      <c r="J218" s="117"/>
      <c r="K218" s="117"/>
      <c r="L218" s="117"/>
      <c r="M218" s="117"/>
      <c r="N218" s="117"/>
      <c r="O218" s="117"/>
      <c r="P218" s="117"/>
      <c r="Q218" s="117"/>
      <c r="R218" s="117"/>
      <c r="S218" s="117"/>
      <c r="T218" s="117"/>
    </row>
    <row r="219" spans="3:22">
      <c r="C219" s="42" t="s">
        <v>224</v>
      </c>
      <c r="D219" s="70" t="s">
        <v>246</v>
      </c>
      <c r="E219" s="27" t="s">
        <v>27</v>
      </c>
      <c r="H219" s="119"/>
      <c r="I219" s="119"/>
      <c r="J219" s="119"/>
      <c r="K219" s="119"/>
      <c r="L219" s="119"/>
      <c r="M219" s="119"/>
      <c r="N219" s="119"/>
      <c r="O219" s="119"/>
      <c r="P219" s="119"/>
      <c r="Q219" s="119"/>
      <c r="R219" s="119"/>
      <c r="S219" s="119"/>
      <c r="T219" s="119"/>
      <c r="V219" s="40" t="s">
        <v>227</v>
      </c>
    </row>
    <row r="220" spans="3:22">
      <c r="C220" s="42" t="s">
        <v>224</v>
      </c>
      <c r="D220" s="70" t="s">
        <v>246</v>
      </c>
      <c r="E220" s="27" t="s">
        <v>27</v>
      </c>
      <c r="H220" s="119"/>
      <c r="I220" s="119"/>
      <c r="J220" s="119"/>
      <c r="K220" s="119"/>
      <c r="L220" s="119"/>
      <c r="M220" s="119"/>
      <c r="N220" s="119"/>
      <c r="O220" s="119"/>
      <c r="P220" s="119"/>
      <c r="Q220" s="119"/>
      <c r="R220" s="119"/>
      <c r="S220" s="119"/>
      <c r="T220" s="119"/>
      <c r="V220" s="40" t="s">
        <v>227</v>
      </c>
    </row>
    <row r="221" spans="3:22">
      <c r="C221" s="57" t="s">
        <v>25</v>
      </c>
      <c r="D221" s="27"/>
      <c r="H221" s="117"/>
      <c r="I221" s="117"/>
      <c r="J221" s="117"/>
      <c r="K221" s="117"/>
      <c r="L221" s="117"/>
      <c r="M221" s="117"/>
      <c r="N221" s="117"/>
      <c r="O221" s="117"/>
      <c r="P221" s="117"/>
      <c r="Q221" s="117"/>
      <c r="R221" s="117"/>
      <c r="S221" s="117"/>
      <c r="T221" s="117"/>
    </row>
    <row r="222" spans="3:22">
      <c r="C222" s="42" t="s">
        <v>224</v>
      </c>
      <c r="D222" s="70" t="s">
        <v>246</v>
      </c>
      <c r="E222" s="27" t="s">
        <v>27</v>
      </c>
      <c r="H222" s="119"/>
      <c r="I222" s="119"/>
      <c r="J222" s="119"/>
      <c r="K222" s="119"/>
      <c r="L222" s="119"/>
      <c r="M222" s="119"/>
      <c r="N222" s="119"/>
      <c r="O222" s="119"/>
      <c r="P222" s="119"/>
      <c r="Q222" s="119"/>
      <c r="R222" s="119"/>
      <c r="S222" s="119"/>
      <c r="T222" s="119"/>
      <c r="V222" s="40" t="s">
        <v>227</v>
      </c>
    </row>
    <row r="223" spans="3:22">
      <c r="C223" s="42" t="s">
        <v>224</v>
      </c>
      <c r="D223" s="70" t="s">
        <v>246</v>
      </c>
      <c r="E223" s="27" t="s">
        <v>27</v>
      </c>
      <c r="H223" s="119"/>
      <c r="I223" s="119"/>
      <c r="J223" s="119"/>
      <c r="K223" s="119"/>
      <c r="L223" s="119"/>
      <c r="M223" s="119"/>
      <c r="N223" s="119"/>
      <c r="O223" s="119"/>
      <c r="P223" s="119"/>
      <c r="Q223" s="119"/>
      <c r="R223" s="119"/>
      <c r="S223" s="119"/>
      <c r="T223" s="119"/>
      <c r="V223" s="40" t="s">
        <v>227</v>
      </c>
    </row>
    <row r="224" spans="3:22" s="94" customFormat="1">
      <c r="H224" s="117"/>
      <c r="I224" s="117"/>
      <c r="J224" s="117"/>
      <c r="K224" s="117"/>
      <c r="L224" s="117"/>
      <c r="M224" s="117"/>
      <c r="N224" s="117"/>
      <c r="O224" s="117"/>
      <c r="P224" s="117"/>
      <c r="Q224" s="117"/>
      <c r="R224" s="117"/>
      <c r="S224" s="117"/>
      <c r="T224" s="117"/>
      <c r="U224"/>
    </row>
    <row r="225" spans="3:22">
      <c r="C225" s="25" t="s">
        <v>381</v>
      </c>
      <c r="H225" s="117"/>
      <c r="I225" s="117"/>
      <c r="J225" s="117"/>
      <c r="K225" s="117"/>
      <c r="L225" s="117"/>
      <c r="M225" s="117"/>
      <c r="N225" s="117"/>
      <c r="O225" s="117"/>
      <c r="P225" s="117"/>
      <c r="Q225" s="117"/>
      <c r="R225" s="117"/>
      <c r="S225" s="117"/>
      <c r="T225" s="117"/>
    </row>
    <row r="226" spans="3:22" s="94" customFormat="1">
      <c r="C226" s="94" t="s">
        <v>375</v>
      </c>
      <c r="D226" s="27"/>
      <c r="E226"/>
      <c r="F226"/>
      <c r="G226"/>
      <c r="H226" s="117"/>
      <c r="I226" s="117"/>
      <c r="J226" s="117"/>
      <c r="K226" s="117"/>
      <c r="L226" s="117"/>
      <c r="M226" s="117"/>
      <c r="N226" s="117"/>
      <c r="O226" s="117"/>
      <c r="P226" s="117"/>
      <c r="Q226" s="117"/>
      <c r="R226" s="117"/>
      <c r="S226" s="117"/>
      <c r="T226" s="117"/>
      <c r="U226"/>
    </row>
    <row r="227" spans="3:22" s="94" customFormat="1">
      <c r="C227" s="42" t="s">
        <v>224</v>
      </c>
      <c r="D227" s="70" t="s">
        <v>246</v>
      </c>
      <c r="E227" s="27" t="s">
        <v>27</v>
      </c>
      <c r="H227" s="119"/>
      <c r="I227" s="119"/>
      <c r="J227" s="119"/>
      <c r="K227" s="119"/>
      <c r="L227" s="119"/>
      <c r="M227" s="119"/>
      <c r="N227" s="119"/>
      <c r="O227" s="119"/>
      <c r="P227" s="119"/>
      <c r="Q227" s="119"/>
      <c r="R227" s="119"/>
      <c r="S227" s="119"/>
      <c r="T227" s="119"/>
      <c r="U227"/>
      <c r="V227" s="40" t="s">
        <v>227</v>
      </c>
    </row>
    <row r="228" spans="3:22" s="94" customFormat="1">
      <c r="C228" s="42" t="s">
        <v>224</v>
      </c>
      <c r="D228" s="70" t="s">
        <v>246</v>
      </c>
      <c r="E228" s="27" t="s">
        <v>27</v>
      </c>
      <c r="H228" s="119"/>
      <c r="I228" s="119"/>
      <c r="J228" s="119"/>
      <c r="K228" s="119"/>
      <c r="L228" s="119"/>
      <c r="M228" s="119"/>
      <c r="N228" s="119"/>
      <c r="O228" s="119"/>
      <c r="P228" s="119"/>
      <c r="Q228" s="119"/>
      <c r="R228" s="119"/>
      <c r="S228" s="119"/>
      <c r="T228" s="119"/>
      <c r="U228"/>
      <c r="V228" s="40" t="s">
        <v>227</v>
      </c>
    </row>
    <row r="229" spans="3:22" s="94" customFormat="1">
      <c r="H229" s="117"/>
      <c r="I229" s="117"/>
      <c r="J229" s="117"/>
      <c r="K229" s="117"/>
      <c r="L229" s="117"/>
      <c r="M229" s="117"/>
      <c r="N229" s="117"/>
      <c r="O229" s="117"/>
      <c r="P229" s="117"/>
      <c r="Q229" s="117"/>
      <c r="R229" s="117"/>
      <c r="S229" s="117"/>
      <c r="T229" s="117"/>
      <c r="U229"/>
    </row>
    <row r="230" spans="3:22" s="94" customFormat="1">
      <c r="C230" s="94" t="s">
        <v>376</v>
      </c>
      <c r="D230" s="27"/>
      <c r="E230"/>
      <c r="F230"/>
      <c r="G230"/>
      <c r="H230" s="117"/>
      <c r="I230" s="117"/>
      <c r="J230" s="117"/>
      <c r="K230" s="117"/>
      <c r="L230" s="117"/>
      <c r="M230" s="117"/>
      <c r="N230" s="117"/>
      <c r="O230" s="117"/>
      <c r="P230" s="117"/>
      <c r="Q230" s="117"/>
      <c r="R230" s="117"/>
      <c r="S230" s="117"/>
      <c r="T230" s="117"/>
      <c r="U230"/>
    </row>
    <row r="231" spans="3:22" s="94" customFormat="1">
      <c r="C231" s="42" t="s">
        <v>224</v>
      </c>
      <c r="D231" s="70" t="s">
        <v>246</v>
      </c>
      <c r="E231" s="27" t="s">
        <v>27</v>
      </c>
      <c r="H231" s="119"/>
      <c r="I231" s="119"/>
      <c r="J231" s="119"/>
      <c r="K231" s="119"/>
      <c r="L231" s="119"/>
      <c r="M231" s="119"/>
      <c r="N231" s="119"/>
      <c r="O231" s="119"/>
      <c r="P231" s="119"/>
      <c r="Q231" s="119"/>
      <c r="R231" s="119"/>
      <c r="S231" s="119"/>
      <c r="T231" s="119"/>
      <c r="U231"/>
      <c r="V231" s="40" t="s">
        <v>227</v>
      </c>
    </row>
    <row r="232" spans="3:22" s="94" customFormat="1">
      <c r="C232" s="42" t="s">
        <v>224</v>
      </c>
      <c r="D232" s="70" t="s">
        <v>246</v>
      </c>
      <c r="E232" s="27" t="s">
        <v>27</v>
      </c>
      <c r="H232" s="119"/>
      <c r="I232" s="119"/>
      <c r="J232" s="119"/>
      <c r="K232" s="119"/>
      <c r="L232" s="119"/>
      <c r="M232" s="119"/>
      <c r="N232" s="119"/>
      <c r="O232" s="119"/>
      <c r="P232" s="119"/>
      <c r="Q232" s="119"/>
      <c r="R232" s="119"/>
      <c r="S232" s="119"/>
      <c r="T232" s="119"/>
      <c r="U232"/>
      <c r="V232" s="40" t="s">
        <v>227</v>
      </c>
    </row>
    <row r="233" spans="3:22" s="94" customFormat="1">
      <c r="C233" s="94" t="s">
        <v>394</v>
      </c>
      <c r="D233" s="27"/>
      <c r="H233" s="117"/>
      <c r="I233" s="117"/>
      <c r="J233" s="117"/>
      <c r="K233" s="117"/>
      <c r="L233" s="117"/>
      <c r="M233" s="117"/>
      <c r="N233" s="117"/>
      <c r="O233" s="117"/>
      <c r="P233" s="117"/>
      <c r="Q233" s="117"/>
      <c r="R233" s="117"/>
      <c r="S233" s="117"/>
      <c r="T233" s="117"/>
      <c r="U233"/>
    </row>
    <row r="234" spans="3:22" s="94" customFormat="1">
      <c r="C234" s="42" t="s">
        <v>224</v>
      </c>
      <c r="D234" s="70" t="s">
        <v>246</v>
      </c>
      <c r="E234" s="27" t="s">
        <v>27</v>
      </c>
      <c r="H234" s="119"/>
      <c r="I234" s="119"/>
      <c r="J234" s="119"/>
      <c r="K234" s="119"/>
      <c r="L234" s="119"/>
      <c r="M234" s="119"/>
      <c r="N234" s="119"/>
      <c r="O234" s="119"/>
      <c r="P234" s="119"/>
      <c r="Q234" s="119"/>
      <c r="R234" s="119"/>
      <c r="S234" s="119"/>
      <c r="T234" s="119"/>
      <c r="U234"/>
      <c r="V234" s="40" t="s">
        <v>227</v>
      </c>
    </row>
    <row r="235" spans="3:22" s="94" customFormat="1">
      <c r="C235" s="42" t="s">
        <v>224</v>
      </c>
      <c r="D235" s="70" t="s">
        <v>246</v>
      </c>
      <c r="E235" s="27" t="s">
        <v>27</v>
      </c>
      <c r="H235" s="119"/>
      <c r="I235" s="119"/>
      <c r="J235" s="119"/>
      <c r="K235" s="119"/>
      <c r="L235" s="119"/>
      <c r="M235" s="119"/>
      <c r="N235" s="119"/>
      <c r="O235" s="119"/>
      <c r="P235" s="119"/>
      <c r="Q235" s="119"/>
      <c r="R235" s="119"/>
      <c r="S235" s="119"/>
      <c r="T235" s="119"/>
      <c r="U235"/>
      <c r="V235" s="40" t="s">
        <v>227</v>
      </c>
    </row>
    <row r="236" spans="3:22" s="94" customFormat="1">
      <c r="H236" s="117"/>
      <c r="I236" s="117"/>
      <c r="J236" s="117"/>
      <c r="K236" s="117"/>
      <c r="L236" s="117"/>
      <c r="M236" s="117"/>
      <c r="N236" s="117"/>
      <c r="O236" s="117"/>
      <c r="P236" s="117"/>
      <c r="Q236" s="117"/>
      <c r="R236" s="117"/>
      <c r="S236" s="117"/>
      <c r="T236" s="117"/>
      <c r="U236"/>
    </row>
    <row r="237" spans="3:22" s="94" customFormat="1">
      <c r="C237" s="114" t="s">
        <v>421</v>
      </c>
      <c r="D237" s="27"/>
      <c r="E237"/>
      <c r="F237"/>
      <c r="G237"/>
      <c r="H237" s="117"/>
      <c r="I237" s="117"/>
      <c r="J237" s="117"/>
      <c r="K237" s="117"/>
      <c r="L237" s="117"/>
      <c r="M237" s="117"/>
      <c r="N237" s="117"/>
      <c r="O237" s="117"/>
      <c r="P237" s="117"/>
      <c r="Q237" s="117"/>
      <c r="R237" s="117"/>
      <c r="S237" s="117"/>
      <c r="T237" s="117"/>
      <c r="U237"/>
    </row>
    <row r="238" spans="3:22" s="94" customFormat="1">
      <c r="C238" s="42" t="s">
        <v>224</v>
      </c>
      <c r="D238" s="70" t="s">
        <v>246</v>
      </c>
      <c r="E238" s="27" t="s">
        <v>27</v>
      </c>
      <c r="H238" s="119"/>
      <c r="I238" s="119"/>
      <c r="J238" s="119"/>
      <c r="K238" s="119"/>
      <c r="L238" s="119"/>
      <c r="M238" s="119"/>
      <c r="N238" s="119"/>
      <c r="O238" s="119"/>
      <c r="P238" s="119"/>
      <c r="Q238" s="119"/>
      <c r="R238" s="119"/>
      <c r="S238" s="119"/>
      <c r="T238" s="119"/>
      <c r="U238"/>
      <c r="V238" s="40" t="s">
        <v>227</v>
      </c>
    </row>
    <row r="239" spans="3:22" s="94" customFormat="1">
      <c r="C239" s="42" t="s">
        <v>224</v>
      </c>
      <c r="D239" s="70" t="s">
        <v>246</v>
      </c>
      <c r="E239" s="27" t="s">
        <v>27</v>
      </c>
      <c r="H239" s="119"/>
      <c r="I239" s="119"/>
      <c r="J239" s="119"/>
      <c r="K239" s="119"/>
      <c r="L239" s="119"/>
      <c r="M239" s="119"/>
      <c r="N239" s="119"/>
      <c r="O239" s="119"/>
      <c r="P239" s="119"/>
      <c r="Q239" s="119"/>
      <c r="R239" s="119"/>
      <c r="S239" s="119"/>
      <c r="T239" s="119"/>
      <c r="U239"/>
      <c r="V239" s="40" t="s">
        <v>227</v>
      </c>
    </row>
    <row r="240" spans="3:22">
      <c r="H240" s="117"/>
      <c r="I240" s="117"/>
      <c r="J240" s="117"/>
      <c r="K240" s="117"/>
      <c r="L240" s="117"/>
      <c r="M240" s="117"/>
      <c r="N240" s="117"/>
      <c r="O240" s="117"/>
      <c r="P240" s="117"/>
      <c r="Q240" s="117"/>
      <c r="R240" s="117"/>
      <c r="S240" s="117"/>
      <c r="T240" s="117"/>
    </row>
    <row r="241" spans="2:22">
      <c r="B241" s="25"/>
      <c r="C241" s="25" t="s">
        <v>396</v>
      </c>
      <c r="H241" s="117"/>
      <c r="I241" s="117"/>
      <c r="J241" s="117"/>
      <c r="K241" s="117"/>
      <c r="L241" s="117"/>
      <c r="M241" s="117"/>
      <c r="N241" s="117"/>
      <c r="O241" s="117"/>
      <c r="P241" s="117"/>
      <c r="Q241" s="117"/>
      <c r="R241" s="117"/>
      <c r="S241" s="117"/>
      <c r="T241" s="117"/>
    </row>
    <row r="242" spans="2:22">
      <c r="H242" s="117"/>
      <c r="I242" s="117"/>
      <c r="J242" s="117"/>
      <c r="K242" s="117"/>
      <c r="L242" s="117"/>
      <c r="M242" s="117"/>
      <c r="N242" s="117"/>
      <c r="O242" s="117"/>
      <c r="P242" s="117"/>
      <c r="Q242" s="117"/>
      <c r="R242" s="117"/>
      <c r="S242" s="117"/>
      <c r="T242" s="117"/>
    </row>
    <row r="243" spans="2:22" s="94" customFormat="1">
      <c r="C243" s="25" t="s">
        <v>219</v>
      </c>
      <c r="H243" s="117"/>
      <c r="I243" s="117"/>
      <c r="J243" s="117"/>
      <c r="K243" s="117"/>
      <c r="L243" s="117"/>
      <c r="M243" s="117"/>
      <c r="N243" s="117"/>
      <c r="O243" s="117"/>
      <c r="P243" s="117"/>
      <c r="Q243" s="117"/>
      <c r="R243" s="117"/>
      <c r="S243" s="117"/>
      <c r="T243" s="117"/>
      <c r="U243"/>
    </row>
    <row r="244" spans="2:22" s="94" customFormat="1">
      <c r="C244" s="113" t="s">
        <v>385</v>
      </c>
      <c r="E244" s="27" t="s">
        <v>27</v>
      </c>
      <c r="H244" s="126">
        <f t="shared" ref="H244:T244" si="26">H258+H272</f>
        <v>0</v>
      </c>
      <c r="I244" s="126">
        <f t="shared" si="26"/>
        <v>0</v>
      </c>
      <c r="J244" s="126">
        <f t="shared" si="26"/>
        <v>0</v>
      </c>
      <c r="K244" s="126">
        <f t="shared" si="26"/>
        <v>0</v>
      </c>
      <c r="L244" s="126">
        <f t="shared" si="26"/>
        <v>0</v>
      </c>
      <c r="M244" s="126">
        <f t="shared" si="26"/>
        <v>0</v>
      </c>
      <c r="N244" s="126">
        <f t="shared" si="26"/>
        <v>0</v>
      </c>
      <c r="O244" s="126">
        <f t="shared" si="26"/>
        <v>0</v>
      </c>
      <c r="P244" s="126">
        <f t="shared" si="26"/>
        <v>0</v>
      </c>
      <c r="Q244" s="126">
        <f t="shared" si="26"/>
        <v>0</v>
      </c>
      <c r="R244" s="126">
        <f t="shared" si="26"/>
        <v>0</v>
      </c>
      <c r="S244" s="126">
        <f t="shared" si="26"/>
        <v>0</v>
      </c>
      <c r="T244" s="126">
        <f t="shared" si="26"/>
        <v>0</v>
      </c>
      <c r="U244"/>
      <c r="V244"/>
    </row>
    <row r="245" spans="2:22">
      <c r="C245" s="113" t="s">
        <v>386</v>
      </c>
      <c r="D245" s="94"/>
      <c r="E245" s="27" t="s">
        <v>27</v>
      </c>
      <c r="H245" s="126">
        <f t="shared" ref="H245:T245" si="27">H259+H273</f>
        <v>0</v>
      </c>
      <c r="I245" s="126">
        <f t="shared" si="27"/>
        <v>0</v>
      </c>
      <c r="J245" s="126">
        <f t="shared" si="27"/>
        <v>0</v>
      </c>
      <c r="K245" s="126">
        <f t="shared" si="27"/>
        <v>0</v>
      </c>
      <c r="L245" s="126">
        <f t="shared" si="27"/>
        <v>0</v>
      </c>
      <c r="M245" s="126">
        <f t="shared" si="27"/>
        <v>0</v>
      </c>
      <c r="N245" s="126">
        <f t="shared" si="27"/>
        <v>0</v>
      </c>
      <c r="O245" s="126">
        <f t="shared" si="27"/>
        <v>0</v>
      </c>
      <c r="P245" s="126">
        <f t="shared" si="27"/>
        <v>0</v>
      </c>
      <c r="Q245" s="126">
        <f t="shared" si="27"/>
        <v>0</v>
      </c>
      <c r="R245" s="126">
        <f t="shared" si="27"/>
        <v>0</v>
      </c>
      <c r="S245" s="126">
        <f t="shared" si="27"/>
        <v>0</v>
      </c>
      <c r="T245" s="126">
        <f t="shared" si="27"/>
        <v>0</v>
      </c>
    </row>
    <row r="246" spans="2:22">
      <c r="C246" s="113" t="s">
        <v>390</v>
      </c>
      <c r="D246" s="94"/>
      <c r="E246" s="27" t="s">
        <v>27</v>
      </c>
      <c r="H246" s="126">
        <f t="shared" ref="H246:T246" si="28">H260+H274</f>
        <v>0</v>
      </c>
      <c r="I246" s="126">
        <f t="shared" si="28"/>
        <v>0</v>
      </c>
      <c r="J246" s="126">
        <f t="shared" si="28"/>
        <v>0</v>
      </c>
      <c r="K246" s="126">
        <f t="shared" si="28"/>
        <v>0</v>
      </c>
      <c r="L246" s="126">
        <f t="shared" si="28"/>
        <v>0</v>
      </c>
      <c r="M246" s="126">
        <f t="shared" si="28"/>
        <v>0</v>
      </c>
      <c r="N246" s="126">
        <f t="shared" si="28"/>
        <v>0</v>
      </c>
      <c r="O246" s="126">
        <f t="shared" si="28"/>
        <v>0</v>
      </c>
      <c r="P246" s="126">
        <f t="shared" si="28"/>
        <v>0</v>
      </c>
      <c r="Q246" s="126">
        <f t="shared" si="28"/>
        <v>0</v>
      </c>
      <c r="R246" s="126">
        <f t="shared" si="28"/>
        <v>0</v>
      </c>
      <c r="S246" s="126">
        <f t="shared" si="28"/>
        <v>0</v>
      </c>
      <c r="T246" s="126">
        <f t="shared" si="28"/>
        <v>0</v>
      </c>
    </row>
    <row r="247" spans="2:22">
      <c r="C247" s="113" t="s">
        <v>387</v>
      </c>
      <c r="D247" s="94"/>
      <c r="E247" s="27" t="s">
        <v>27</v>
      </c>
      <c r="H247" s="126">
        <f t="shared" ref="H247:T247" si="29">H261+H275</f>
        <v>0</v>
      </c>
      <c r="I247" s="126">
        <f t="shared" si="29"/>
        <v>0</v>
      </c>
      <c r="J247" s="126">
        <f t="shared" si="29"/>
        <v>0</v>
      </c>
      <c r="K247" s="126">
        <f t="shared" si="29"/>
        <v>0</v>
      </c>
      <c r="L247" s="126">
        <f t="shared" si="29"/>
        <v>0</v>
      </c>
      <c r="M247" s="126">
        <f t="shared" si="29"/>
        <v>0</v>
      </c>
      <c r="N247" s="126">
        <f t="shared" si="29"/>
        <v>0</v>
      </c>
      <c r="O247" s="126">
        <f t="shared" si="29"/>
        <v>0</v>
      </c>
      <c r="P247" s="126">
        <f t="shared" si="29"/>
        <v>0</v>
      </c>
      <c r="Q247" s="126">
        <f t="shared" si="29"/>
        <v>0</v>
      </c>
      <c r="R247" s="126">
        <f t="shared" si="29"/>
        <v>0</v>
      </c>
      <c r="S247" s="126">
        <f t="shared" si="29"/>
        <v>0</v>
      </c>
      <c r="T247" s="126">
        <f t="shared" si="29"/>
        <v>0</v>
      </c>
    </row>
    <row r="248" spans="2:22" s="94" customFormat="1">
      <c r="C248" s="113" t="s">
        <v>388</v>
      </c>
      <c r="E248" s="27" t="s">
        <v>27</v>
      </c>
      <c r="H248" s="126">
        <f t="shared" ref="H248:T248" si="30">H262+H276</f>
        <v>0</v>
      </c>
      <c r="I248" s="126">
        <f t="shared" si="30"/>
        <v>0</v>
      </c>
      <c r="J248" s="126">
        <f t="shared" si="30"/>
        <v>0</v>
      </c>
      <c r="K248" s="126">
        <f t="shared" si="30"/>
        <v>0</v>
      </c>
      <c r="L248" s="126">
        <f t="shared" si="30"/>
        <v>0</v>
      </c>
      <c r="M248" s="126">
        <f t="shared" si="30"/>
        <v>0</v>
      </c>
      <c r="N248" s="126">
        <f t="shared" si="30"/>
        <v>0</v>
      </c>
      <c r="O248" s="126">
        <f t="shared" si="30"/>
        <v>0</v>
      </c>
      <c r="P248" s="126">
        <f t="shared" si="30"/>
        <v>0</v>
      </c>
      <c r="Q248" s="126">
        <f t="shared" si="30"/>
        <v>0</v>
      </c>
      <c r="R248" s="126">
        <f t="shared" si="30"/>
        <v>0</v>
      </c>
      <c r="S248" s="126">
        <f t="shared" si="30"/>
        <v>0</v>
      </c>
      <c r="T248" s="126">
        <f t="shared" si="30"/>
        <v>0</v>
      </c>
      <c r="U248"/>
      <c r="V248"/>
    </row>
    <row r="249" spans="2:22" s="94" customFormat="1">
      <c r="C249" s="113" t="s">
        <v>389</v>
      </c>
      <c r="E249" s="27" t="s">
        <v>27</v>
      </c>
      <c r="H249" s="126">
        <f t="shared" ref="H249:T249" si="31">H263+H277</f>
        <v>0</v>
      </c>
      <c r="I249" s="126">
        <f t="shared" si="31"/>
        <v>0</v>
      </c>
      <c r="J249" s="126">
        <f t="shared" si="31"/>
        <v>0</v>
      </c>
      <c r="K249" s="126">
        <f t="shared" si="31"/>
        <v>0</v>
      </c>
      <c r="L249" s="126">
        <f t="shared" si="31"/>
        <v>0</v>
      </c>
      <c r="M249" s="126">
        <f t="shared" si="31"/>
        <v>0</v>
      </c>
      <c r="N249" s="126">
        <f t="shared" si="31"/>
        <v>0</v>
      </c>
      <c r="O249" s="126">
        <f t="shared" si="31"/>
        <v>0</v>
      </c>
      <c r="P249" s="126">
        <f t="shared" si="31"/>
        <v>0</v>
      </c>
      <c r="Q249" s="126">
        <f t="shared" si="31"/>
        <v>0</v>
      </c>
      <c r="R249" s="126">
        <f t="shared" si="31"/>
        <v>0</v>
      </c>
      <c r="S249" s="126">
        <f t="shared" si="31"/>
        <v>0</v>
      </c>
      <c r="T249" s="126">
        <f t="shared" si="31"/>
        <v>0</v>
      </c>
      <c r="U249"/>
      <c r="V249"/>
    </row>
    <row r="250" spans="2:22" s="94" customFormat="1">
      <c r="C250" s="113" t="s">
        <v>391</v>
      </c>
      <c r="E250" s="27" t="s">
        <v>27</v>
      </c>
      <c r="H250" s="126">
        <f t="shared" ref="H250:T250" si="32">H264+H278</f>
        <v>0</v>
      </c>
      <c r="I250" s="126">
        <f t="shared" si="32"/>
        <v>0</v>
      </c>
      <c r="J250" s="126">
        <f t="shared" si="32"/>
        <v>0</v>
      </c>
      <c r="K250" s="126">
        <f t="shared" si="32"/>
        <v>0</v>
      </c>
      <c r="L250" s="126">
        <f t="shared" si="32"/>
        <v>0</v>
      </c>
      <c r="M250" s="126">
        <f t="shared" si="32"/>
        <v>0</v>
      </c>
      <c r="N250" s="126">
        <f t="shared" si="32"/>
        <v>0</v>
      </c>
      <c r="O250" s="126">
        <f t="shared" si="32"/>
        <v>0</v>
      </c>
      <c r="P250" s="126">
        <f t="shared" si="32"/>
        <v>0</v>
      </c>
      <c r="Q250" s="126">
        <f t="shared" si="32"/>
        <v>0</v>
      </c>
      <c r="R250" s="126">
        <f t="shared" si="32"/>
        <v>0</v>
      </c>
      <c r="S250" s="126">
        <f t="shared" si="32"/>
        <v>0</v>
      </c>
      <c r="T250" s="126">
        <f t="shared" si="32"/>
        <v>0</v>
      </c>
      <c r="U250"/>
      <c r="V250"/>
    </row>
    <row r="251" spans="2:22" s="94" customFormat="1">
      <c r="C251" s="113" t="s">
        <v>392</v>
      </c>
      <c r="E251" s="27" t="s">
        <v>27</v>
      </c>
      <c r="H251" s="126">
        <f t="shared" ref="H251:T251" si="33">H265+H279</f>
        <v>0</v>
      </c>
      <c r="I251" s="126">
        <f t="shared" si="33"/>
        <v>0</v>
      </c>
      <c r="J251" s="126">
        <f t="shared" si="33"/>
        <v>0</v>
      </c>
      <c r="K251" s="126">
        <f t="shared" si="33"/>
        <v>0</v>
      </c>
      <c r="L251" s="126">
        <f t="shared" si="33"/>
        <v>0</v>
      </c>
      <c r="M251" s="126">
        <f t="shared" si="33"/>
        <v>0</v>
      </c>
      <c r="N251" s="126">
        <f t="shared" si="33"/>
        <v>0</v>
      </c>
      <c r="O251" s="126">
        <f t="shared" si="33"/>
        <v>0</v>
      </c>
      <c r="P251" s="126">
        <f t="shared" si="33"/>
        <v>0</v>
      </c>
      <c r="Q251" s="126">
        <f t="shared" si="33"/>
        <v>0</v>
      </c>
      <c r="R251" s="126">
        <f t="shared" si="33"/>
        <v>0</v>
      </c>
      <c r="S251" s="126">
        <f t="shared" si="33"/>
        <v>0</v>
      </c>
      <c r="T251" s="126">
        <f t="shared" si="33"/>
        <v>0</v>
      </c>
      <c r="U251"/>
      <c r="V251"/>
    </row>
    <row r="252" spans="2:22" s="94" customFormat="1">
      <c r="C252" s="113" t="s">
        <v>393</v>
      </c>
      <c r="E252" s="27" t="s">
        <v>27</v>
      </c>
      <c r="H252" s="126">
        <f t="shared" ref="H252:T252" si="34">H266+H280</f>
        <v>0</v>
      </c>
      <c r="I252" s="126">
        <f t="shared" si="34"/>
        <v>0</v>
      </c>
      <c r="J252" s="126">
        <f t="shared" si="34"/>
        <v>0</v>
      </c>
      <c r="K252" s="126">
        <f t="shared" si="34"/>
        <v>0</v>
      </c>
      <c r="L252" s="126">
        <f t="shared" si="34"/>
        <v>0</v>
      </c>
      <c r="M252" s="126">
        <f t="shared" si="34"/>
        <v>0</v>
      </c>
      <c r="N252" s="126">
        <f t="shared" si="34"/>
        <v>0</v>
      </c>
      <c r="O252" s="126">
        <f t="shared" si="34"/>
        <v>0</v>
      </c>
      <c r="P252" s="126">
        <f t="shared" si="34"/>
        <v>0</v>
      </c>
      <c r="Q252" s="126">
        <f t="shared" si="34"/>
        <v>0</v>
      </c>
      <c r="R252" s="126">
        <f t="shared" si="34"/>
        <v>0</v>
      </c>
      <c r="S252" s="126">
        <f t="shared" si="34"/>
        <v>0</v>
      </c>
      <c r="T252" s="126">
        <f t="shared" si="34"/>
        <v>0</v>
      </c>
      <c r="U252"/>
      <c r="V252"/>
    </row>
    <row r="253" spans="2:22" s="94" customFormat="1">
      <c r="C253" s="42" t="s">
        <v>395</v>
      </c>
      <c r="E253" s="27" t="s">
        <v>27</v>
      </c>
      <c r="H253" s="126">
        <f t="shared" ref="H253:T253" si="35">H267+H281</f>
        <v>0</v>
      </c>
      <c r="I253" s="126">
        <f t="shared" si="35"/>
        <v>0</v>
      </c>
      <c r="J253" s="126">
        <f t="shared" si="35"/>
        <v>0</v>
      </c>
      <c r="K253" s="126">
        <f t="shared" si="35"/>
        <v>0</v>
      </c>
      <c r="L253" s="126">
        <f t="shared" si="35"/>
        <v>0</v>
      </c>
      <c r="M253" s="126">
        <f t="shared" si="35"/>
        <v>0</v>
      </c>
      <c r="N253" s="126">
        <f t="shared" si="35"/>
        <v>0</v>
      </c>
      <c r="O253" s="126">
        <f t="shared" si="35"/>
        <v>0</v>
      </c>
      <c r="P253" s="126">
        <f t="shared" si="35"/>
        <v>0</v>
      </c>
      <c r="Q253" s="126">
        <f t="shared" si="35"/>
        <v>0</v>
      </c>
      <c r="R253" s="126">
        <f t="shared" si="35"/>
        <v>0</v>
      </c>
      <c r="S253" s="126">
        <f t="shared" si="35"/>
        <v>0</v>
      </c>
      <c r="T253" s="126">
        <f t="shared" si="35"/>
        <v>0</v>
      </c>
      <c r="U253"/>
      <c r="V253"/>
    </row>
    <row r="254" spans="2:22" s="94" customFormat="1">
      <c r="C254" s="42" t="s">
        <v>395</v>
      </c>
      <c r="E254" s="27" t="s">
        <v>27</v>
      </c>
      <c r="H254" s="126">
        <f t="shared" ref="H254:T254" si="36">H268+H282</f>
        <v>0</v>
      </c>
      <c r="I254" s="126">
        <f t="shared" si="36"/>
        <v>0</v>
      </c>
      <c r="J254" s="126">
        <f t="shared" si="36"/>
        <v>0</v>
      </c>
      <c r="K254" s="126">
        <f t="shared" si="36"/>
        <v>0</v>
      </c>
      <c r="L254" s="126">
        <f t="shared" si="36"/>
        <v>0</v>
      </c>
      <c r="M254" s="126">
        <f t="shared" si="36"/>
        <v>0</v>
      </c>
      <c r="N254" s="126">
        <f t="shared" si="36"/>
        <v>0</v>
      </c>
      <c r="O254" s="126">
        <f t="shared" si="36"/>
        <v>0</v>
      </c>
      <c r="P254" s="126">
        <f t="shared" si="36"/>
        <v>0</v>
      </c>
      <c r="Q254" s="126">
        <f t="shared" si="36"/>
        <v>0</v>
      </c>
      <c r="R254" s="126">
        <f t="shared" si="36"/>
        <v>0</v>
      </c>
      <c r="S254" s="126">
        <f t="shared" si="36"/>
        <v>0</v>
      </c>
      <c r="T254" s="126">
        <f t="shared" si="36"/>
        <v>0</v>
      </c>
      <c r="U254"/>
      <c r="V254"/>
    </row>
    <row r="255" spans="2:22" s="94" customFormat="1">
      <c r="C255" s="42" t="s">
        <v>395</v>
      </c>
      <c r="E255" s="27" t="s">
        <v>27</v>
      </c>
      <c r="H255" s="126">
        <f t="shared" ref="H255:T255" si="37">H269+H283</f>
        <v>0</v>
      </c>
      <c r="I255" s="126">
        <f t="shared" si="37"/>
        <v>0</v>
      </c>
      <c r="J255" s="126">
        <f t="shared" si="37"/>
        <v>0</v>
      </c>
      <c r="K255" s="126">
        <f t="shared" si="37"/>
        <v>0</v>
      </c>
      <c r="L255" s="126">
        <f t="shared" si="37"/>
        <v>0</v>
      </c>
      <c r="M255" s="126">
        <f t="shared" si="37"/>
        <v>0</v>
      </c>
      <c r="N255" s="126">
        <f t="shared" si="37"/>
        <v>0</v>
      </c>
      <c r="O255" s="126">
        <f t="shared" si="37"/>
        <v>0</v>
      </c>
      <c r="P255" s="126">
        <f t="shared" si="37"/>
        <v>0</v>
      </c>
      <c r="Q255" s="126">
        <f t="shared" si="37"/>
        <v>0</v>
      </c>
      <c r="R255" s="126">
        <f t="shared" si="37"/>
        <v>0</v>
      </c>
      <c r="S255" s="126">
        <f t="shared" si="37"/>
        <v>0</v>
      </c>
      <c r="T255" s="126">
        <f t="shared" si="37"/>
        <v>0</v>
      </c>
      <c r="U255"/>
      <c r="V255"/>
    </row>
    <row r="256" spans="2:22">
      <c r="C256" s="94"/>
      <c r="D256" s="94"/>
      <c r="E256" s="94"/>
      <c r="H256" s="117"/>
      <c r="I256" s="117"/>
      <c r="J256" s="117"/>
      <c r="K256" s="117"/>
      <c r="L256" s="117"/>
      <c r="M256" s="117"/>
      <c r="N256" s="117"/>
      <c r="O256" s="117"/>
      <c r="P256" s="117"/>
      <c r="Q256" s="117"/>
      <c r="R256" s="117"/>
      <c r="S256" s="117"/>
      <c r="T256" s="117"/>
    </row>
    <row r="257" spans="3:22">
      <c r="C257" s="25" t="s">
        <v>380</v>
      </c>
      <c r="D257" s="94"/>
      <c r="E257" s="94"/>
      <c r="H257" s="117"/>
      <c r="I257" s="117"/>
      <c r="J257" s="117"/>
      <c r="K257" s="117"/>
      <c r="L257" s="117"/>
      <c r="M257" s="117"/>
      <c r="N257" s="117"/>
      <c r="O257" s="117"/>
      <c r="P257" s="117"/>
      <c r="Q257" s="117"/>
      <c r="R257" s="117"/>
      <c r="S257" s="117"/>
      <c r="T257" s="117"/>
    </row>
    <row r="258" spans="3:22">
      <c r="C258" s="113" t="s">
        <v>385</v>
      </c>
      <c r="D258" s="94"/>
      <c r="E258" s="27" t="s">
        <v>27</v>
      </c>
      <c r="H258" s="119"/>
      <c r="I258" s="119"/>
      <c r="J258" s="119"/>
      <c r="K258" s="119"/>
      <c r="L258" s="119"/>
      <c r="M258" s="119"/>
      <c r="N258" s="119"/>
      <c r="O258" s="119"/>
      <c r="P258" s="119"/>
      <c r="Q258" s="119"/>
      <c r="R258" s="119"/>
      <c r="S258" s="119"/>
      <c r="T258" s="119"/>
      <c r="V258" s="40" t="s">
        <v>227</v>
      </c>
    </row>
    <row r="259" spans="3:22">
      <c r="C259" s="113" t="s">
        <v>386</v>
      </c>
      <c r="D259" s="94"/>
      <c r="E259" s="27" t="s">
        <v>27</v>
      </c>
      <c r="H259" s="119"/>
      <c r="I259" s="119"/>
      <c r="J259" s="119"/>
      <c r="K259" s="119"/>
      <c r="L259" s="119"/>
      <c r="M259" s="119"/>
      <c r="N259" s="119"/>
      <c r="O259" s="119"/>
      <c r="P259" s="119"/>
      <c r="Q259" s="119"/>
      <c r="R259" s="119"/>
      <c r="S259" s="119"/>
      <c r="T259" s="119"/>
      <c r="V259" s="40" t="s">
        <v>227</v>
      </c>
    </row>
    <row r="260" spans="3:22">
      <c r="C260" s="113" t="s">
        <v>390</v>
      </c>
      <c r="D260" s="94"/>
      <c r="E260" s="27" t="s">
        <v>27</v>
      </c>
      <c r="H260" s="119"/>
      <c r="I260" s="119"/>
      <c r="J260" s="119"/>
      <c r="K260" s="119"/>
      <c r="L260" s="119"/>
      <c r="M260" s="119"/>
      <c r="N260" s="119"/>
      <c r="O260" s="119"/>
      <c r="P260" s="119"/>
      <c r="Q260" s="119"/>
      <c r="R260" s="119"/>
      <c r="S260" s="119"/>
      <c r="T260" s="119"/>
      <c r="V260" s="40" t="s">
        <v>227</v>
      </c>
    </row>
    <row r="261" spans="3:22">
      <c r="C261" s="113" t="s">
        <v>387</v>
      </c>
      <c r="D261" s="94"/>
      <c r="E261" s="27" t="s">
        <v>27</v>
      </c>
      <c r="H261" s="119"/>
      <c r="I261" s="119"/>
      <c r="J261" s="119"/>
      <c r="K261" s="119"/>
      <c r="L261" s="119"/>
      <c r="M261" s="119"/>
      <c r="N261" s="119"/>
      <c r="O261" s="119"/>
      <c r="P261" s="119"/>
      <c r="Q261" s="119"/>
      <c r="R261" s="119"/>
      <c r="S261" s="119"/>
      <c r="T261" s="119"/>
      <c r="V261" s="40" t="s">
        <v>227</v>
      </c>
    </row>
    <row r="262" spans="3:22">
      <c r="C262" s="113" t="s">
        <v>388</v>
      </c>
      <c r="D262" s="94"/>
      <c r="E262" s="27" t="s">
        <v>27</v>
      </c>
      <c r="H262" s="119"/>
      <c r="I262" s="119"/>
      <c r="J262" s="119"/>
      <c r="K262" s="119"/>
      <c r="L262" s="119"/>
      <c r="M262" s="119"/>
      <c r="N262" s="119"/>
      <c r="O262" s="119"/>
      <c r="P262" s="119"/>
      <c r="Q262" s="119"/>
      <c r="R262" s="119"/>
      <c r="S262" s="119"/>
      <c r="T262" s="119"/>
      <c r="V262" s="40" t="s">
        <v>227</v>
      </c>
    </row>
    <row r="263" spans="3:22" s="94" customFormat="1">
      <c r="C263" s="113" t="s">
        <v>389</v>
      </c>
      <c r="E263" s="27" t="s">
        <v>27</v>
      </c>
      <c r="H263" s="119"/>
      <c r="I263" s="119"/>
      <c r="J263" s="119"/>
      <c r="K263" s="119"/>
      <c r="L263" s="119"/>
      <c r="M263" s="119"/>
      <c r="N263" s="119"/>
      <c r="O263" s="119"/>
      <c r="P263" s="119"/>
      <c r="Q263" s="119"/>
      <c r="R263" s="119"/>
      <c r="S263" s="119"/>
      <c r="T263" s="119"/>
      <c r="U263"/>
      <c r="V263" s="40" t="s">
        <v>227</v>
      </c>
    </row>
    <row r="264" spans="3:22" s="94" customFormat="1">
      <c r="C264" s="113" t="s">
        <v>391</v>
      </c>
      <c r="E264" s="27" t="s">
        <v>27</v>
      </c>
      <c r="H264" s="119"/>
      <c r="I264" s="119"/>
      <c r="J264" s="119"/>
      <c r="K264" s="119"/>
      <c r="L264" s="119"/>
      <c r="M264" s="119"/>
      <c r="N264" s="119"/>
      <c r="O264" s="119"/>
      <c r="P264" s="119"/>
      <c r="Q264" s="119"/>
      <c r="R264" s="119"/>
      <c r="S264" s="119"/>
      <c r="T264" s="119"/>
      <c r="U264"/>
      <c r="V264" s="40" t="s">
        <v>227</v>
      </c>
    </row>
    <row r="265" spans="3:22" s="94" customFormat="1">
      <c r="C265" s="113" t="s">
        <v>392</v>
      </c>
      <c r="E265" s="27" t="s">
        <v>27</v>
      </c>
      <c r="H265" s="119"/>
      <c r="I265" s="119"/>
      <c r="J265" s="119"/>
      <c r="K265" s="119"/>
      <c r="L265" s="119"/>
      <c r="M265" s="119"/>
      <c r="N265" s="119"/>
      <c r="O265" s="119"/>
      <c r="P265" s="119"/>
      <c r="Q265" s="119"/>
      <c r="R265" s="119"/>
      <c r="S265" s="119"/>
      <c r="T265" s="119"/>
      <c r="U265"/>
      <c r="V265" s="40" t="s">
        <v>227</v>
      </c>
    </row>
    <row r="266" spans="3:22" s="94" customFormat="1">
      <c r="C266" s="113" t="s">
        <v>393</v>
      </c>
      <c r="E266" s="27" t="s">
        <v>27</v>
      </c>
      <c r="H266" s="119"/>
      <c r="I266" s="119"/>
      <c r="J266" s="119"/>
      <c r="K266" s="119"/>
      <c r="L266" s="119"/>
      <c r="M266" s="119"/>
      <c r="N266" s="119"/>
      <c r="O266" s="119"/>
      <c r="P266" s="119"/>
      <c r="Q266" s="119"/>
      <c r="R266" s="119"/>
      <c r="S266" s="119"/>
      <c r="T266" s="119"/>
      <c r="U266"/>
      <c r="V266" s="40" t="s">
        <v>227</v>
      </c>
    </row>
    <row r="267" spans="3:22" s="94" customFormat="1">
      <c r="C267" s="42" t="s">
        <v>395</v>
      </c>
      <c r="E267" s="27" t="s">
        <v>27</v>
      </c>
      <c r="H267" s="119"/>
      <c r="I267" s="119"/>
      <c r="J267" s="119"/>
      <c r="K267" s="119"/>
      <c r="L267" s="119"/>
      <c r="M267" s="119"/>
      <c r="N267" s="119"/>
      <c r="O267" s="119"/>
      <c r="P267" s="119"/>
      <c r="Q267" s="119"/>
      <c r="R267" s="119"/>
      <c r="S267" s="119"/>
      <c r="T267" s="119"/>
      <c r="U267"/>
      <c r="V267" s="40" t="s">
        <v>227</v>
      </c>
    </row>
    <row r="268" spans="3:22" s="94" customFormat="1">
      <c r="C268" s="42" t="s">
        <v>395</v>
      </c>
      <c r="E268" s="27" t="s">
        <v>27</v>
      </c>
      <c r="H268" s="119"/>
      <c r="I268" s="119"/>
      <c r="J268" s="119"/>
      <c r="K268" s="119"/>
      <c r="L268" s="119"/>
      <c r="M268" s="119"/>
      <c r="N268" s="119"/>
      <c r="O268" s="119"/>
      <c r="P268" s="119"/>
      <c r="Q268" s="119"/>
      <c r="R268" s="119"/>
      <c r="S268" s="119"/>
      <c r="T268" s="119"/>
      <c r="U268"/>
      <c r="V268" s="40" t="s">
        <v>227</v>
      </c>
    </row>
    <row r="269" spans="3:22">
      <c r="C269" s="42" t="s">
        <v>395</v>
      </c>
      <c r="D269" s="94"/>
      <c r="E269" s="27" t="s">
        <v>27</v>
      </c>
      <c r="H269" s="119"/>
      <c r="I269" s="119"/>
      <c r="J269" s="119"/>
      <c r="K269" s="119"/>
      <c r="L269" s="119"/>
      <c r="M269" s="119"/>
      <c r="N269" s="119"/>
      <c r="O269" s="119"/>
      <c r="P269" s="119"/>
      <c r="Q269" s="119"/>
      <c r="R269" s="119"/>
      <c r="S269" s="119"/>
      <c r="T269" s="119"/>
      <c r="V269" s="40" t="s">
        <v>227</v>
      </c>
    </row>
    <row r="270" spans="3:22">
      <c r="C270" s="94"/>
      <c r="D270" s="94"/>
      <c r="E270" s="94"/>
      <c r="H270" s="117"/>
      <c r="I270" s="117"/>
      <c r="J270" s="117"/>
      <c r="K270" s="117"/>
      <c r="L270" s="117"/>
      <c r="M270" s="117"/>
      <c r="N270" s="117"/>
      <c r="O270" s="117"/>
      <c r="P270" s="117"/>
      <c r="Q270" s="117"/>
      <c r="R270" s="117"/>
      <c r="S270" s="117"/>
      <c r="T270" s="117"/>
    </row>
    <row r="271" spans="3:22">
      <c r="C271" s="25" t="s">
        <v>381</v>
      </c>
      <c r="D271" s="94"/>
      <c r="E271" s="94"/>
      <c r="H271" s="117"/>
      <c r="I271" s="117"/>
      <c r="J271" s="117"/>
      <c r="K271" s="117"/>
      <c r="L271" s="117"/>
      <c r="M271" s="117"/>
      <c r="N271" s="117"/>
      <c r="O271" s="117"/>
      <c r="P271" s="117"/>
      <c r="Q271" s="117"/>
      <c r="R271" s="117"/>
      <c r="S271" s="117"/>
      <c r="T271" s="117"/>
    </row>
    <row r="272" spans="3:22">
      <c r="C272" s="113" t="s">
        <v>385</v>
      </c>
      <c r="D272" s="94"/>
      <c r="E272" s="27" t="s">
        <v>27</v>
      </c>
      <c r="H272" s="119"/>
      <c r="I272" s="119"/>
      <c r="J272" s="119"/>
      <c r="K272" s="119"/>
      <c r="L272" s="119"/>
      <c r="M272" s="119"/>
      <c r="N272" s="119"/>
      <c r="O272" s="119"/>
      <c r="P272" s="119"/>
      <c r="Q272" s="119"/>
      <c r="R272" s="119"/>
      <c r="S272" s="119"/>
      <c r="T272" s="119"/>
      <c r="V272" s="40" t="s">
        <v>227</v>
      </c>
    </row>
    <row r="273" spans="2:22">
      <c r="C273" s="113" t="s">
        <v>386</v>
      </c>
      <c r="D273" s="94"/>
      <c r="E273" s="27" t="s">
        <v>27</v>
      </c>
      <c r="H273" s="119"/>
      <c r="I273" s="119"/>
      <c r="J273" s="119"/>
      <c r="K273" s="119"/>
      <c r="L273" s="119"/>
      <c r="M273" s="119"/>
      <c r="N273" s="119"/>
      <c r="O273" s="119"/>
      <c r="P273" s="119"/>
      <c r="Q273" s="119"/>
      <c r="R273" s="119"/>
      <c r="S273" s="119"/>
      <c r="T273" s="119"/>
      <c r="V273" s="40" t="s">
        <v>227</v>
      </c>
    </row>
    <row r="274" spans="2:22">
      <c r="C274" s="113" t="s">
        <v>390</v>
      </c>
      <c r="D274" s="94"/>
      <c r="E274" s="27" t="s">
        <v>27</v>
      </c>
      <c r="H274" s="119"/>
      <c r="I274" s="119"/>
      <c r="J274" s="119"/>
      <c r="K274" s="119"/>
      <c r="L274" s="119"/>
      <c r="M274" s="119"/>
      <c r="N274" s="119"/>
      <c r="O274" s="119"/>
      <c r="P274" s="119"/>
      <c r="Q274" s="119"/>
      <c r="R274" s="119"/>
      <c r="S274" s="119"/>
      <c r="T274" s="119"/>
      <c r="V274" s="40" t="s">
        <v>227</v>
      </c>
    </row>
    <row r="275" spans="2:22">
      <c r="C275" s="113" t="s">
        <v>387</v>
      </c>
      <c r="D275" s="94"/>
      <c r="E275" s="27" t="s">
        <v>27</v>
      </c>
      <c r="H275" s="119"/>
      <c r="I275" s="119"/>
      <c r="J275" s="119"/>
      <c r="K275" s="119"/>
      <c r="L275" s="119"/>
      <c r="M275" s="119"/>
      <c r="N275" s="119"/>
      <c r="O275" s="119"/>
      <c r="P275" s="119"/>
      <c r="Q275" s="119"/>
      <c r="R275" s="119"/>
      <c r="S275" s="119"/>
      <c r="T275" s="119"/>
      <c r="V275" s="40" t="s">
        <v>227</v>
      </c>
    </row>
    <row r="276" spans="2:22">
      <c r="C276" s="113" t="s">
        <v>388</v>
      </c>
      <c r="D276" s="94"/>
      <c r="E276" s="27" t="s">
        <v>27</v>
      </c>
      <c r="H276" s="119"/>
      <c r="I276" s="119"/>
      <c r="J276" s="119"/>
      <c r="K276" s="119"/>
      <c r="L276" s="119"/>
      <c r="M276" s="119"/>
      <c r="N276" s="119"/>
      <c r="O276" s="119"/>
      <c r="P276" s="119"/>
      <c r="Q276" s="119"/>
      <c r="R276" s="119"/>
      <c r="S276" s="119"/>
      <c r="T276" s="119"/>
      <c r="V276" s="40" t="s">
        <v>227</v>
      </c>
    </row>
    <row r="277" spans="2:22">
      <c r="C277" s="113" t="s">
        <v>389</v>
      </c>
      <c r="D277" s="94"/>
      <c r="E277" s="27" t="s">
        <v>27</v>
      </c>
      <c r="H277" s="119"/>
      <c r="I277" s="119"/>
      <c r="J277" s="119"/>
      <c r="K277" s="119"/>
      <c r="L277" s="119"/>
      <c r="M277" s="119"/>
      <c r="N277" s="119"/>
      <c r="O277" s="119"/>
      <c r="P277" s="119"/>
      <c r="Q277" s="119"/>
      <c r="R277" s="119"/>
      <c r="S277" s="119"/>
      <c r="T277" s="119"/>
      <c r="V277" s="40" t="s">
        <v>227</v>
      </c>
    </row>
    <row r="278" spans="2:22">
      <c r="C278" s="113" t="s">
        <v>391</v>
      </c>
      <c r="E278" s="27" t="s">
        <v>27</v>
      </c>
      <c r="H278" s="119"/>
      <c r="I278" s="119"/>
      <c r="J278" s="119"/>
      <c r="K278" s="119"/>
      <c r="L278" s="119"/>
      <c r="M278" s="119"/>
      <c r="N278" s="119"/>
      <c r="O278" s="119"/>
      <c r="P278" s="119"/>
      <c r="Q278" s="119"/>
      <c r="R278" s="119"/>
      <c r="S278" s="119"/>
      <c r="T278" s="119"/>
      <c r="V278" s="40" t="s">
        <v>227</v>
      </c>
    </row>
    <row r="279" spans="2:22">
      <c r="C279" s="113" t="s">
        <v>392</v>
      </c>
      <c r="E279" s="27" t="s">
        <v>27</v>
      </c>
      <c r="H279" s="119"/>
      <c r="I279" s="119"/>
      <c r="J279" s="119"/>
      <c r="K279" s="119"/>
      <c r="L279" s="119"/>
      <c r="M279" s="119"/>
      <c r="N279" s="119"/>
      <c r="O279" s="119"/>
      <c r="P279" s="119"/>
      <c r="Q279" s="119"/>
      <c r="R279" s="119"/>
      <c r="S279" s="119"/>
      <c r="T279" s="119"/>
      <c r="V279" s="40" t="s">
        <v>227</v>
      </c>
    </row>
    <row r="280" spans="2:22">
      <c r="C280" s="113" t="s">
        <v>393</v>
      </c>
      <c r="E280" s="27" t="s">
        <v>27</v>
      </c>
      <c r="H280" s="119"/>
      <c r="I280" s="119"/>
      <c r="J280" s="119"/>
      <c r="K280" s="119"/>
      <c r="L280" s="119"/>
      <c r="M280" s="119"/>
      <c r="N280" s="119"/>
      <c r="O280" s="119"/>
      <c r="P280" s="119"/>
      <c r="Q280" s="119"/>
      <c r="R280" s="119"/>
      <c r="S280" s="119"/>
      <c r="T280" s="119"/>
      <c r="V280" s="40" t="s">
        <v>227</v>
      </c>
    </row>
    <row r="281" spans="2:22">
      <c r="C281" s="42" t="s">
        <v>395</v>
      </c>
      <c r="E281" s="27" t="s">
        <v>27</v>
      </c>
      <c r="H281" s="119"/>
      <c r="I281" s="119"/>
      <c r="J281" s="119"/>
      <c r="K281" s="119"/>
      <c r="L281" s="119"/>
      <c r="M281" s="119"/>
      <c r="N281" s="119"/>
      <c r="O281" s="119"/>
      <c r="P281" s="119"/>
      <c r="Q281" s="119"/>
      <c r="R281" s="119"/>
      <c r="S281" s="119"/>
      <c r="T281" s="119"/>
      <c r="V281" s="40" t="s">
        <v>227</v>
      </c>
    </row>
    <row r="282" spans="2:22">
      <c r="C282" s="42" t="s">
        <v>395</v>
      </c>
      <c r="E282" s="27" t="s">
        <v>27</v>
      </c>
      <c r="H282" s="119"/>
      <c r="I282" s="119"/>
      <c r="J282" s="119"/>
      <c r="K282" s="119"/>
      <c r="L282" s="119"/>
      <c r="M282" s="119"/>
      <c r="N282" s="119"/>
      <c r="O282" s="119"/>
      <c r="P282" s="119"/>
      <c r="Q282" s="119"/>
      <c r="R282" s="119"/>
      <c r="S282" s="119"/>
      <c r="T282" s="119"/>
      <c r="V282" s="40" t="s">
        <v>227</v>
      </c>
    </row>
    <row r="283" spans="2:22">
      <c r="C283" s="42" t="s">
        <v>395</v>
      </c>
      <c r="E283" s="27" t="s">
        <v>27</v>
      </c>
      <c r="H283" s="119"/>
      <c r="I283" s="119"/>
      <c r="J283" s="119"/>
      <c r="K283" s="119"/>
      <c r="L283" s="119"/>
      <c r="M283" s="119"/>
      <c r="N283" s="119"/>
      <c r="O283" s="119"/>
      <c r="P283" s="119"/>
      <c r="Q283" s="119"/>
      <c r="R283" s="119"/>
      <c r="S283" s="119"/>
      <c r="T283" s="119"/>
      <c r="V283" s="40" t="s">
        <v>227</v>
      </c>
    </row>
    <row r="284" spans="2:22"/>
    <row r="285" spans="2:22"/>
    <row r="286" spans="2:22"/>
    <row r="287" spans="2:22">
      <c r="B287" s="199" t="s">
        <v>503</v>
      </c>
      <c r="C287" s="78"/>
      <c r="D287" s="192"/>
    </row>
    <row r="288" spans="2:22">
      <c r="B288" s="193"/>
      <c r="C288" s="79"/>
      <c r="D288" s="194"/>
    </row>
    <row r="289" spans="2:4">
      <c r="B289" s="193"/>
      <c r="C289" s="113" t="s">
        <v>385</v>
      </c>
      <c r="D289" s="195" t="s">
        <v>479</v>
      </c>
    </row>
    <row r="290" spans="2:4">
      <c r="B290" s="193"/>
      <c r="C290" s="113" t="s">
        <v>386</v>
      </c>
      <c r="D290" s="195" t="s">
        <v>480</v>
      </c>
    </row>
    <row r="291" spans="2:4">
      <c r="B291" s="193"/>
      <c r="C291" s="113" t="s">
        <v>390</v>
      </c>
      <c r="D291" s="195" t="s">
        <v>481</v>
      </c>
    </row>
    <row r="292" spans="2:4">
      <c r="B292" s="193"/>
      <c r="C292" s="113" t="s">
        <v>387</v>
      </c>
      <c r="D292" s="195" t="s">
        <v>482</v>
      </c>
    </row>
    <row r="293" spans="2:4">
      <c r="B293" s="193"/>
      <c r="C293" s="113" t="s">
        <v>388</v>
      </c>
      <c r="D293" s="195" t="s">
        <v>483</v>
      </c>
    </row>
    <row r="294" spans="2:4">
      <c r="B294" s="193"/>
      <c r="C294" s="113" t="s">
        <v>389</v>
      </c>
      <c r="D294" s="195" t="s">
        <v>484</v>
      </c>
    </row>
    <row r="295" spans="2:4">
      <c r="B295" s="193"/>
      <c r="C295" s="113" t="s">
        <v>391</v>
      </c>
      <c r="D295" s="195" t="s">
        <v>485</v>
      </c>
    </row>
    <row r="296" spans="2:4">
      <c r="B296" s="193"/>
      <c r="C296" s="113" t="s">
        <v>392</v>
      </c>
      <c r="D296" s="195" t="s">
        <v>486</v>
      </c>
    </row>
    <row r="297" spans="2:4">
      <c r="B297" s="193"/>
      <c r="C297" s="113" t="s">
        <v>393</v>
      </c>
      <c r="D297" s="195" t="s">
        <v>487</v>
      </c>
    </row>
    <row r="298" spans="2:4">
      <c r="B298" s="193"/>
      <c r="C298" s="196" t="s">
        <v>395</v>
      </c>
      <c r="D298" s="195" t="s">
        <v>488</v>
      </c>
    </row>
    <row r="299" spans="2:4">
      <c r="B299" s="193"/>
      <c r="C299" s="196" t="s">
        <v>395</v>
      </c>
      <c r="D299" s="195" t="s">
        <v>489</v>
      </c>
    </row>
    <row r="300" spans="2:4">
      <c r="B300" s="193"/>
      <c r="C300" s="196" t="s">
        <v>395</v>
      </c>
      <c r="D300" s="195" t="s">
        <v>490</v>
      </c>
    </row>
    <row r="301" spans="2:4">
      <c r="B301" s="193"/>
      <c r="C301" s="79"/>
      <c r="D301" s="194"/>
    </row>
    <row r="302" spans="2:4">
      <c r="B302" s="193"/>
      <c r="C302" s="79"/>
      <c r="D302" s="194"/>
    </row>
    <row r="303" spans="2:4">
      <c r="B303" s="197"/>
      <c r="C303" s="30"/>
      <c r="D303" s="198"/>
    </row>
    <row r="304" spans="2:4"/>
    <row r="305"/>
  </sheetData>
  <dataValidations disablePrompts="1" count="1">
    <dataValidation type="list" allowBlank="1" showInputMessage="1" showErrorMessage="1" sqref="D134:D143">
      <formula1>$D$289:$D$300</formula1>
    </dataValidation>
  </dataValidations>
  <pageMargins left="0.7" right="0.7" top="0.75" bottom="0.75" header="0.3" footer="0.3"/>
  <pageSetup paperSize="8" scale="41" orientation="landscape" r:id="rId1"/>
  <drawing r:id="rId2"/>
</worksheet>
</file>

<file path=xl/worksheets/sheet9.xml><?xml version="1.0" encoding="utf-8"?>
<worksheet xmlns="http://schemas.openxmlformats.org/spreadsheetml/2006/main" xmlns:r="http://schemas.openxmlformats.org/officeDocument/2006/relationships">
  <sheetPr codeName="Sheet9">
    <tabColor rgb="FF92D050"/>
  </sheetPr>
  <dimension ref="A1:AF92"/>
  <sheetViews>
    <sheetView showGridLines="0" zoomScale="70" zoomScaleNormal="70" workbookViewId="0"/>
  </sheetViews>
  <sheetFormatPr defaultColWidth="0" defaultRowHeight="12.75" zeroHeight="1"/>
  <cols>
    <col min="1" max="1" width="2.375" customWidth="1"/>
    <col min="2" max="2" width="3.125" customWidth="1"/>
    <col min="3" max="3" width="55.25" customWidth="1"/>
    <col min="4" max="4" width="18" customWidth="1"/>
    <col min="5" max="5" width="19.5" customWidth="1"/>
    <col min="6" max="6" width="1.75" customWidth="1"/>
    <col min="7" max="7" width="1.5" customWidth="1"/>
    <col min="8" max="20" width="10.625" customWidth="1"/>
    <col min="21" max="21" width="3.875" customWidth="1"/>
    <col min="22" max="22" width="76" customWidth="1"/>
    <col min="23" max="23" width="10.625" customWidth="1"/>
    <col min="24" max="32" width="10.625" hidden="1" customWidth="1"/>
    <col min="33" max="16384" width="9" hidden="1"/>
  </cols>
  <sheetData>
    <row r="1" spans="1:31">
      <c r="A1" s="3"/>
      <c r="B1" s="3"/>
      <c r="C1" s="3"/>
      <c r="D1" s="3"/>
      <c r="E1" s="3"/>
      <c r="F1" s="3"/>
      <c r="G1" s="3"/>
      <c r="H1" s="3"/>
      <c r="I1" s="3"/>
      <c r="J1" s="3"/>
      <c r="K1" s="3"/>
      <c r="L1" s="3"/>
      <c r="M1" s="3"/>
      <c r="N1" s="3"/>
      <c r="O1" s="3"/>
      <c r="P1" s="3"/>
      <c r="Q1" s="3"/>
      <c r="R1" s="3"/>
      <c r="S1" s="3"/>
      <c r="T1" s="3"/>
      <c r="U1" s="3"/>
      <c r="V1" s="3"/>
      <c r="W1" s="3"/>
      <c r="X1" s="32"/>
      <c r="Y1" s="32"/>
      <c r="Z1" s="32"/>
      <c r="AA1" s="32"/>
      <c r="AB1" s="32"/>
      <c r="AC1" s="32"/>
      <c r="AD1" s="32"/>
      <c r="AE1" s="32"/>
    </row>
    <row r="2" spans="1:31">
      <c r="A2" s="3"/>
      <c r="B2" s="3"/>
      <c r="C2" s="3"/>
      <c r="D2" s="3"/>
      <c r="E2" s="3"/>
      <c r="F2" s="3"/>
      <c r="G2" s="3"/>
      <c r="H2" s="3"/>
      <c r="I2" s="3"/>
      <c r="J2" s="3"/>
      <c r="K2" s="3"/>
      <c r="L2" s="3"/>
      <c r="M2" s="3"/>
      <c r="N2" s="3"/>
      <c r="O2" s="3"/>
      <c r="P2" s="3"/>
      <c r="Q2" s="3"/>
      <c r="R2" s="3"/>
      <c r="S2" s="3"/>
      <c r="T2" s="3"/>
      <c r="U2" s="3"/>
      <c r="V2" s="3"/>
      <c r="W2" s="3"/>
      <c r="X2" s="32"/>
      <c r="Y2" s="32"/>
      <c r="Z2" s="32"/>
      <c r="AA2" s="32"/>
      <c r="AB2" s="32"/>
      <c r="AC2" s="32"/>
      <c r="AD2" s="32"/>
      <c r="AE2" s="32"/>
    </row>
    <row r="3" spans="1:31" ht="19.5">
      <c r="A3" s="3"/>
      <c r="B3" s="3"/>
      <c r="C3" s="3"/>
      <c r="D3" s="4" t="s">
        <v>0</v>
      </c>
      <c r="E3" s="3"/>
      <c r="F3" s="3"/>
      <c r="G3" s="3"/>
      <c r="H3" s="3"/>
      <c r="I3" s="3"/>
      <c r="J3" s="3"/>
      <c r="K3" s="3"/>
      <c r="L3" s="3"/>
      <c r="M3" s="3"/>
      <c r="N3" s="3"/>
      <c r="O3" s="3"/>
      <c r="P3" s="3"/>
      <c r="Q3" s="3"/>
      <c r="R3" s="3"/>
      <c r="S3" s="3"/>
      <c r="T3" s="3"/>
      <c r="U3" s="3"/>
      <c r="V3" s="3"/>
      <c r="W3" s="3"/>
      <c r="X3" s="32"/>
      <c r="Y3" s="32"/>
      <c r="Z3" s="32"/>
      <c r="AA3" s="32"/>
      <c r="AB3" s="32"/>
      <c r="AC3" s="32"/>
      <c r="AD3" s="32"/>
      <c r="AE3" s="32"/>
    </row>
    <row r="4" spans="1:31">
      <c r="A4" s="3"/>
      <c r="B4" s="3"/>
      <c r="C4" s="3"/>
      <c r="D4" s="3"/>
      <c r="E4" s="3"/>
      <c r="F4" s="3"/>
      <c r="G4" s="3"/>
      <c r="H4" s="3"/>
      <c r="I4" s="3"/>
      <c r="J4" s="3"/>
      <c r="K4" s="3"/>
      <c r="L4" s="3"/>
      <c r="M4" s="3"/>
      <c r="N4" s="3"/>
      <c r="O4" s="3"/>
      <c r="P4" s="3"/>
      <c r="Q4" s="3"/>
      <c r="R4" s="3"/>
      <c r="S4" s="3"/>
      <c r="T4" s="3"/>
      <c r="U4" s="3"/>
      <c r="V4" s="3"/>
      <c r="W4" s="3"/>
      <c r="X4" s="32"/>
      <c r="Y4" s="32"/>
      <c r="Z4" s="32"/>
      <c r="AA4" s="32"/>
      <c r="AB4" s="32"/>
      <c r="AC4" s="32"/>
      <c r="AD4" s="32"/>
      <c r="AE4" s="32"/>
    </row>
    <row r="5" spans="1:31" ht="18">
      <c r="A5" s="3"/>
      <c r="B5" s="3"/>
      <c r="C5" s="3"/>
      <c r="D5" s="73" t="s">
        <v>336</v>
      </c>
      <c r="E5" s="3"/>
      <c r="F5" s="3"/>
      <c r="G5" s="3"/>
      <c r="H5" s="3"/>
      <c r="I5" s="3"/>
      <c r="J5" s="3"/>
      <c r="K5" s="3"/>
      <c r="L5" s="3"/>
      <c r="M5" s="3"/>
      <c r="N5" s="3"/>
      <c r="O5" s="3"/>
      <c r="P5" s="3"/>
      <c r="Q5" s="3"/>
      <c r="R5" s="3"/>
      <c r="S5" s="3"/>
      <c r="T5" s="3"/>
      <c r="U5" s="3"/>
      <c r="V5" s="3"/>
      <c r="W5" s="3"/>
      <c r="X5" s="32"/>
      <c r="Y5" s="32"/>
      <c r="Z5" s="32"/>
      <c r="AA5" s="32"/>
      <c r="AB5" s="32"/>
      <c r="AC5" s="32"/>
      <c r="AD5" s="32"/>
      <c r="AE5" s="32"/>
    </row>
    <row r="6" spans="1:31" ht="18" customHeight="1">
      <c r="A6" s="3"/>
      <c r="B6" s="3"/>
      <c r="C6" s="3"/>
      <c r="D6" s="3"/>
      <c r="E6" s="3"/>
      <c r="F6" s="3"/>
      <c r="G6" s="3"/>
      <c r="H6" s="3"/>
      <c r="I6" s="3"/>
      <c r="J6" s="3"/>
      <c r="K6" s="3"/>
      <c r="L6" s="3"/>
      <c r="M6" s="3"/>
      <c r="N6" s="3"/>
      <c r="O6" s="3"/>
      <c r="P6" s="3"/>
      <c r="Q6" s="3"/>
      <c r="R6" s="3"/>
      <c r="S6" s="3"/>
      <c r="T6" s="3"/>
      <c r="U6" s="3"/>
      <c r="V6" s="3"/>
      <c r="W6" s="3"/>
      <c r="X6" s="32"/>
      <c r="Y6" s="32"/>
      <c r="Z6" s="32"/>
      <c r="AA6" s="32"/>
      <c r="AB6" s="32"/>
      <c r="AC6" s="32"/>
      <c r="AD6" s="32"/>
      <c r="AE6" s="32"/>
    </row>
    <row r="7" spans="1:31"/>
    <row r="8" spans="1:31" s="57" customFormat="1">
      <c r="C8" s="57" t="s">
        <v>226</v>
      </c>
      <c r="H8" s="82">
        <f>'1'!H$10</f>
        <v>1</v>
      </c>
      <c r="I8" s="82">
        <f>'1'!I$10</f>
        <v>2</v>
      </c>
      <c r="J8" s="82">
        <f>'1'!J$10</f>
        <v>3</v>
      </c>
      <c r="K8" s="82">
        <f>'1'!K$10</f>
        <v>4</v>
      </c>
      <c r="L8" s="82">
        <f>'1'!L$10</f>
        <v>5</v>
      </c>
      <c r="M8" s="82">
        <f>'1'!M$10</f>
        <v>6</v>
      </c>
      <c r="N8" s="82">
        <f>'1'!N$10</f>
        <v>7</v>
      </c>
      <c r="O8" s="82">
        <f>'1'!O$10</f>
        <v>8</v>
      </c>
      <c r="P8" s="82">
        <f>'1'!P$10</f>
        <v>9</v>
      </c>
      <c r="Q8" s="82">
        <f>'1'!Q$10</f>
        <v>10</v>
      </c>
      <c r="R8" s="82">
        <f>'1'!R$10</f>
        <v>11</v>
      </c>
      <c r="S8" s="82">
        <f>'1'!S$10</f>
        <v>12</v>
      </c>
      <c r="T8" s="82">
        <f>'1'!T$10</f>
        <v>13</v>
      </c>
      <c r="U8"/>
    </row>
    <row r="9" spans="1:31" s="57" customFormat="1">
      <c r="U9"/>
    </row>
    <row r="10" spans="1:31">
      <c r="C10" t="s">
        <v>20</v>
      </c>
      <c r="H10" s="82">
        <f>'1'!H11</f>
        <v>2014</v>
      </c>
      <c r="I10" s="82">
        <f>'1'!I11</f>
        <v>2015</v>
      </c>
      <c r="J10" s="82">
        <f>'1'!J11</f>
        <v>2016</v>
      </c>
      <c r="K10" s="82">
        <f>'1'!K11</f>
        <v>2017</v>
      </c>
      <c r="L10" s="82">
        <f>'1'!L11</f>
        <v>2018</v>
      </c>
      <c r="M10" s="82">
        <f>'1'!M11</f>
        <v>2019</v>
      </c>
      <c r="N10" s="82">
        <f>'1'!N11</f>
        <v>2020</v>
      </c>
      <c r="O10" s="82">
        <f>'1'!O11</f>
        <v>2021</v>
      </c>
      <c r="P10" s="82">
        <f>'1'!P11</f>
        <v>2022</v>
      </c>
      <c r="Q10" s="82">
        <f>'1'!Q11</f>
        <v>2023</v>
      </c>
      <c r="R10" s="82">
        <f>'1'!R11</f>
        <v>2024</v>
      </c>
      <c r="S10" s="82">
        <f>'1'!S11</f>
        <v>2025</v>
      </c>
      <c r="T10" s="82">
        <f>'1'!T11</f>
        <v>2026</v>
      </c>
    </row>
    <row r="11" spans="1:31"/>
    <row r="12" spans="1:31" s="57" customFormat="1">
      <c r="B12" s="25" t="s">
        <v>229</v>
      </c>
      <c r="U12"/>
    </row>
    <row r="13" spans="1:31" s="57" customFormat="1">
      <c r="U13"/>
    </row>
    <row r="14" spans="1:31" s="57" customFormat="1">
      <c r="C14" s="25" t="s">
        <v>223</v>
      </c>
      <c r="E14" s="27" t="s">
        <v>27</v>
      </c>
      <c r="H14" s="118">
        <f>SUM(H15:H30)</f>
        <v>0</v>
      </c>
      <c r="I14" s="118">
        <f t="shared" ref="I14:T14" si="0">SUM(I15:I30)</f>
        <v>0</v>
      </c>
      <c r="J14" s="118">
        <f t="shared" si="0"/>
        <v>0</v>
      </c>
      <c r="K14" s="118">
        <f t="shared" si="0"/>
        <v>0</v>
      </c>
      <c r="L14" s="118">
        <f t="shared" si="0"/>
        <v>0</v>
      </c>
      <c r="M14" s="118">
        <f t="shared" si="0"/>
        <v>0</v>
      </c>
      <c r="N14" s="118">
        <f t="shared" si="0"/>
        <v>0</v>
      </c>
      <c r="O14" s="118">
        <f t="shared" si="0"/>
        <v>0</v>
      </c>
      <c r="P14" s="118">
        <f t="shared" si="0"/>
        <v>0</v>
      </c>
      <c r="Q14" s="118">
        <f t="shared" si="0"/>
        <v>0</v>
      </c>
      <c r="R14" s="118">
        <f t="shared" si="0"/>
        <v>0</v>
      </c>
      <c r="S14" s="118">
        <f t="shared" si="0"/>
        <v>0</v>
      </c>
      <c r="T14" s="118">
        <f t="shared" si="0"/>
        <v>0</v>
      </c>
      <c r="U14"/>
    </row>
    <row r="15" spans="1:31">
      <c r="C15" t="s">
        <v>203</v>
      </c>
      <c r="D15" s="27" t="s">
        <v>187</v>
      </c>
      <c r="E15" s="27" t="s">
        <v>27</v>
      </c>
      <c r="H15" s="185"/>
      <c r="I15" s="185"/>
      <c r="J15" s="185"/>
      <c r="K15" s="185"/>
      <c r="L15" s="185"/>
      <c r="M15" s="185"/>
      <c r="N15" s="185"/>
      <c r="O15" s="185"/>
      <c r="P15" s="185"/>
      <c r="Q15" s="185"/>
      <c r="R15" s="185"/>
      <c r="S15" s="185"/>
      <c r="T15" s="185"/>
    </row>
    <row r="16" spans="1:31">
      <c r="C16" t="s">
        <v>204</v>
      </c>
      <c r="D16" s="27" t="s">
        <v>188</v>
      </c>
      <c r="E16" s="27" t="s">
        <v>27</v>
      </c>
      <c r="H16" s="185"/>
      <c r="I16" s="185"/>
      <c r="J16" s="185"/>
      <c r="K16" s="185"/>
      <c r="L16" s="185"/>
      <c r="M16" s="185"/>
      <c r="N16" s="185"/>
      <c r="O16" s="185"/>
      <c r="P16" s="185"/>
      <c r="Q16" s="185"/>
      <c r="R16" s="185"/>
      <c r="S16" s="185"/>
      <c r="T16" s="185"/>
    </row>
    <row r="17" spans="3:21">
      <c r="C17" t="s">
        <v>205</v>
      </c>
      <c r="D17" s="27" t="s">
        <v>189</v>
      </c>
      <c r="E17" s="27" t="s">
        <v>27</v>
      </c>
      <c r="H17" s="185"/>
      <c r="I17" s="185"/>
      <c r="J17" s="185"/>
      <c r="K17" s="185"/>
      <c r="L17" s="185"/>
      <c r="M17" s="185"/>
      <c r="N17" s="185"/>
      <c r="O17" s="185"/>
      <c r="P17" s="185"/>
      <c r="Q17" s="185"/>
      <c r="R17" s="185"/>
      <c r="S17" s="185"/>
      <c r="T17" s="185"/>
    </row>
    <row r="18" spans="3:21">
      <c r="C18" t="s">
        <v>206</v>
      </c>
      <c r="D18" s="27" t="s">
        <v>190</v>
      </c>
      <c r="E18" s="27" t="s">
        <v>27</v>
      </c>
      <c r="H18" s="185"/>
      <c r="I18" s="185"/>
      <c r="J18" s="185"/>
      <c r="K18" s="185"/>
      <c r="L18" s="185"/>
      <c r="M18" s="185"/>
      <c r="N18" s="185"/>
      <c r="O18" s="185"/>
      <c r="P18" s="185"/>
      <c r="Q18" s="185"/>
      <c r="R18" s="185"/>
      <c r="S18" s="185"/>
      <c r="T18" s="185"/>
    </row>
    <row r="19" spans="3:21">
      <c r="C19" t="s">
        <v>207</v>
      </c>
      <c r="D19" s="27" t="s">
        <v>191</v>
      </c>
      <c r="E19" s="27" t="s">
        <v>27</v>
      </c>
      <c r="H19" s="185"/>
      <c r="I19" s="185"/>
      <c r="J19" s="185"/>
      <c r="K19" s="185"/>
      <c r="L19" s="185"/>
      <c r="M19" s="185"/>
      <c r="N19" s="185"/>
      <c r="O19" s="185"/>
      <c r="P19" s="185"/>
      <c r="Q19" s="185"/>
      <c r="R19" s="185"/>
      <c r="S19" s="185"/>
      <c r="T19" s="185"/>
    </row>
    <row r="20" spans="3:21">
      <c r="C20" t="s">
        <v>208</v>
      </c>
      <c r="D20" s="27" t="s">
        <v>192</v>
      </c>
      <c r="E20" s="27" t="s">
        <v>27</v>
      </c>
      <c r="H20" s="185"/>
      <c r="I20" s="185"/>
      <c r="J20" s="185"/>
      <c r="K20" s="185"/>
      <c r="L20" s="185"/>
      <c r="M20" s="185"/>
      <c r="N20" s="185"/>
      <c r="O20" s="185"/>
      <c r="P20" s="185"/>
      <c r="Q20" s="185"/>
      <c r="R20" s="185"/>
      <c r="S20" s="185"/>
      <c r="T20" s="185"/>
    </row>
    <row r="21" spans="3:21">
      <c r="C21" t="s">
        <v>209</v>
      </c>
      <c r="D21" s="27" t="s">
        <v>193</v>
      </c>
      <c r="E21" s="27" t="s">
        <v>27</v>
      </c>
      <c r="H21" s="185"/>
      <c r="I21" s="185"/>
      <c r="J21" s="185"/>
      <c r="K21" s="185"/>
      <c r="L21" s="185"/>
      <c r="M21" s="185"/>
      <c r="N21" s="185"/>
      <c r="O21" s="185"/>
      <c r="P21" s="185"/>
      <c r="Q21" s="185"/>
      <c r="R21" s="185"/>
      <c r="S21" s="185"/>
      <c r="T21" s="185"/>
    </row>
    <row r="22" spans="3:21">
      <c r="C22" t="s">
        <v>210</v>
      </c>
      <c r="D22" s="27" t="s">
        <v>194</v>
      </c>
      <c r="E22" s="27" t="s">
        <v>27</v>
      </c>
      <c r="H22" s="185"/>
      <c r="I22" s="185"/>
      <c r="J22" s="185"/>
      <c r="K22" s="185"/>
      <c r="L22" s="185"/>
      <c r="M22" s="185"/>
      <c r="N22" s="185"/>
      <c r="O22" s="185"/>
      <c r="P22" s="185"/>
      <c r="Q22" s="185"/>
      <c r="R22" s="185"/>
      <c r="S22" s="185"/>
      <c r="T22" s="185"/>
    </row>
    <row r="23" spans="3:21">
      <c r="C23" t="s">
        <v>147</v>
      </c>
      <c r="D23" s="27" t="s">
        <v>195</v>
      </c>
      <c r="E23" s="27" t="s">
        <v>27</v>
      </c>
      <c r="H23" s="185"/>
      <c r="I23" s="185"/>
      <c r="J23" s="185"/>
      <c r="K23" s="185"/>
      <c r="L23" s="185"/>
      <c r="M23" s="185"/>
      <c r="N23" s="185"/>
      <c r="O23" s="185"/>
      <c r="P23" s="185"/>
      <c r="Q23" s="185"/>
      <c r="R23" s="185"/>
      <c r="S23" s="185"/>
      <c r="T23" s="185"/>
    </row>
    <row r="24" spans="3:21">
      <c r="C24" t="s">
        <v>148</v>
      </c>
      <c r="D24" s="27" t="s">
        <v>196</v>
      </c>
      <c r="E24" s="27" t="s">
        <v>27</v>
      </c>
      <c r="H24" s="185"/>
      <c r="I24" s="185"/>
      <c r="J24" s="185"/>
      <c r="K24" s="185"/>
      <c r="L24" s="185"/>
      <c r="M24" s="185"/>
      <c r="N24" s="185"/>
      <c r="O24" s="185"/>
      <c r="P24" s="185"/>
      <c r="Q24" s="185"/>
      <c r="R24" s="185"/>
      <c r="S24" s="185"/>
      <c r="T24" s="185"/>
    </row>
    <row r="25" spans="3:21">
      <c r="C25" t="s">
        <v>149</v>
      </c>
      <c r="D25" s="27" t="s">
        <v>197</v>
      </c>
      <c r="E25" s="27" t="s">
        <v>27</v>
      </c>
      <c r="H25" s="185"/>
      <c r="I25" s="185"/>
      <c r="J25" s="185"/>
      <c r="K25" s="185"/>
      <c r="L25" s="185"/>
      <c r="M25" s="185"/>
      <c r="N25" s="185"/>
      <c r="O25" s="185"/>
      <c r="P25" s="185"/>
      <c r="Q25" s="185"/>
      <c r="R25" s="185"/>
      <c r="S25" s="185"/>
      <c r="T25" s="185"/>
    </row>
    <row r="26" spans="3:21">
      <c r="C26" t="s">
        <v>150</v>
      </c>
      <c r="D26" s="27" t="s">
        <v>198</v>
      </c>
      <c r="E26" s="27" t="s">
        <v>27</v>
      </c>
      <c r="H26" s="185"/>
      <c r="I26" s="185"/>
      <c r="J26" s="185"/>
      <c r="K26" s="185"/>
      <c r="L26" s="185"/>
      <c r="M26" s="185"/>
      <c r="N26" s="185"/>
      <c r="O26" s="185"/>
      <c r="P26" s="185"/>
      <c r="Q26" s="185"/>
      <c r="R26" s="185"/>
      <c r="S26" s="185"/>
      <c r="T26" s="185"/>
    </row>
    <row r="27" spans="3:21">
      <c r="C27" t="s">
        <v>151</v>
      </c>
      <c r="D27" s="27" t="s">
        <v>199</v>
      </c>
      <c r="E27" s="27" t="s">
        <v>27</v>
      </c>
      <c r="H27" s="185"/>
      <c r="I27" s="185"/>
      <c r="J27" s="185"/>
      <c r="K27" s="185"/>
      <c r="L27" s="185"/>
      <c r="M27" s="185"/>
      <c r="N27" s="185"/>
      <c r="O27" s="185"/>
      <c r="P27" s="185"/>
      <c r="Q27" s="185"/>
      <c r="R27" s="185"/>
      <c r="S27" s="185"/>
      <c r="T27" s="185"/>
    </row>
    <row r="28" spans="3:21">
      <c r="C28" t="s">
        <v>152</v>
      </c>
      <c r="D28" s="27" t="s">
        <v>200</v>
      </c>
      <c r="E28" s="27" t="s">
        <v>27</v>
      </c>
      <c r="H28" s="185"/>
      <c r="I28" s="185"/>
      <c r="J28" s="185"/>
      <c r="K28" s="185"/>
      <c r="L28" s="185"/>
      <c r="M28" s="185"/>
      <c r="N28" s="185"/>
      <c r="O28" s="185"/>
      <c r="P28" s="185"/>
      <c r="Q28" s="185"/>
      <c r="R28" s="185"/>
      <c r="S28" s="185"/>
      <c r="T28" s="185"/>
    </row>
    <row r="29" spans="3:21">
      <c r="C29" t="s">
        <v>211</v>
      </c>
      <c r="D29" s="27" t="s">
        <v>201</v>
      </c>
      <c r="E29" s="27" t="s">
        <v>27</v>
      </c>
      <c r="H29" s="185"/>
      <c r="I29" s="185"/>
      <c r="J29" s="185"/>
      <c r="K29" s="185"/>
      <c r="L29" s="185"/>
      <c r="M29" s="185"/>
      <c r="N29" s="185"/>
      <c r="O29" s="185"/>
      <c r="P29" s="185"/>
      <c r="Q29" s="185"/>
      <c r="R29" s="185"/>
      <c r="S29" s="185"/>
      <c r="T29" s="185"/>
    </row>
    <row r="30" spans="3:21">
      <c r="C30" t="s">
        <v>153</v>
      </c>
      <c r="D30" s="27" t="s">
        <v>202</v>
      </c>
      <c r="E30" s="27" t="s">
        <v>27</v>
      </c>
      <c r="H30" s="185"/>
      <c r="I30" s="185"/>
      <c r="J30" s="185"/>
      <c r="K30" s="185"/>
      <c r="L30" s="185"/>
      <c r="M30" s="185"/>
      <c r="N30" s="185"/>
      <c r="O30" s="185"/>
      <c r="P30" s="185"/>
      <c r="Q30" s="185"/>
      <c r="R30" s="185"/>
      <c r="S30" s="185"/>
      <c r="T30" s="185"/>
    </row>
    <row r="31" spans="3:21">
      <c r="H31" s="117"/>
      <c r="I31" s="117"/>
      <c r="J31" s="117"/>
      <c r="K31" s="117"/>
      <c r="L31" s="117"/>
      <c r="M31" s="117"/>
      <c r="N31" s="117"/>
      <c r="O31" s="117"/>
      <c r="P31" s="117"/>
      <c r="Q31" s="117"/>
      <c r="R31" s="117"/>
      <c r="S31" s="117"/>
      <c r="T31" s="117"/>
    </row>
    <row r="32" spans="3:21" s="94" customFormat="1">
      <c r="C32" s="111" t="s">
        <v>508</v>
      </c>
      <c r="E32" s="27" t="s">
        <v>27</v>
      </c>
      <c r="H32" s="125">
        <f>'4'!H145</f>
        <v>0</v>
      </c>
      <c r="I32" s="161">
        <f>'4'!I145</f>
        <v>0</v>
      </c>
      <c r="J32" s="161">
        <f>'4'!J145</f>
        <v>0</v>
      </c>
      <c r="K32" s="161">
        <f>'4'!K145</f>
        <v>0</v>
      </c>
      <c r="L32" s="161">
        <f>'4'!L145</f>
        <v>0</v>
      </c>
      <c r="M32" s="161">
        <f>'4'!M145</f>
        <v>0</v>
      </c>
      <c r="N32" s="161">
        <f>'4'!N145</f>
        <v>0</v>
      </c>
      <c r="O32" s="161">
        <f>'4'!O145</f>
        <v>0</v>
      </c>
      <c r="P32" s="161">
        <f>'4'!P145</f>
        <v>0</v>
      </c>
      <c r="Q32" s="161">
        <f>'4'!Q145</f>
        <v>0</v>
      </c>
      <c r="R32" s="161">
        <f>'4'!R145</f>
        <v>0</v>
      </c>
      <c r="S32" s="161">
        <f>'4'!S145</f>
        <v>0</v>
      </c>
      <c r="T32" s="161">
        <f>'4'!T145</f>
        <v>0</v>
      </c>
      <c r="U32"/>
    </row>
    <row r="33" spans="2:22">
      <c r="H33" s="117"/>
      <c r="I33" s="117"/>
      <c r="J33" s="117"/>
      <c r="K33" s="117"/>
      <c r="L33" s="117"/>
      <c r="M33" s="117"/>
      <c r="N33" s="117"/>
      <c r="O33" s="117"/>
      <c r="P33" s="117"/>
      <c r="Q33" s="117"/>
      <c r="R33" s="117"/>
      <c r="S33" s="117"/>
      <c r="T33" s="117"/>
    </row>
    <row r="34" spans="2:22" s="94" customFormat="1">
      <c r="C34" s="25" t="s">
        <v>286</v>
      </c>
      <c r="E34" s="27" t="s">
        <v>27</v>
      </c>
      <c r="H34" s="118">
        <f>SUM(H14,H32)</f>
        <v>0</v>
      </c>
      <c r="I34" s="118">
        <f t="shared" ref="I34:T34" si="1">SUM(I14,I32)</f>
        <v>0</v>
      </c>
      <c r="J34" s="118">
        <f t="shared" si="1"/>
        <v>0</v>
      </c>
      <c r="K34" s="118">
        <f t="shared" si="1"/>
        <v>0</v>
      </c>
      <c r="L34" s="118">
        <f t="shared" si="1"/>
        <v>0</v>
      </c>
      <c r="M34" s="118">
        <f t="shared" si="1"/>
        <v>0</v>
      </c>
      <c r="N34" s="118">
        <f t="shared" si="1"/>
        <v>0</v>
      </c>
      <c r="O34" s="118">
        <f t="shared" si="1"/>
        <v>0</v>
      </c>
      <c r="P34" s="118">
        <f t="shared" si="1"/>
        <v>0</v>
      </c>
      <c r="Q34" s="118">
        <f t="shared" si="1"/>
        <v>0</v>
      </c>
      <c r="R34" s="118">
        <f t="shared" si="1"/>
        <v>0</v>
      </c>
      <c r="S34" s="118">
        <f t="shared" si="1"/>
        <v>0</v>
      </c>
      <c r="T34" s="118">
        <f t="shared" si="1"/>
        <v>0</v>
      </c>
      <c r="U34"/>
    </row>
    <row r="35" spans="2:22" s="94" customFormat="1">
      <c r="E35" s="115" t="s">
        <v>277</v>
      </c>
      <c r="H35" s="83" t="str">
        <f>IF((H34-'4'!H14)&lt;=0.01,"OK","Error")</f>
        <v>OK</v>
      </c>
      <c r="I35" s="83" t="str">
        <f>IF(ROUND(I34,1)=ROUND('4'!I14,1),"OK","Error")</f>
        <v>OK</v>
      </c>
      <c r="J35" s="83" t="str">
        <f>IF(ROUND(J34,1)=ROUND('4'!J14,1),"OK","Error")</f>
        <v>OK</v>
      </c>
      <c r="K35" s="83" t="str">
        <f>IF(ROUND(K34,1)=ROUND('4'!K14,1),"OK","Error")</f>
        <v>OK</v>
      </c>
      <c r="L35" s="83" t="str">
        <f>IF(ROUND(L34,1)=ROUND('4'!L14,1),"OK","Error")</f>
        <v>OK</v>
      </c>
      <c r="M35" s="83" t="str">
        <f>IF(ROUND(M34,1)=ROUND('4'!M14,1),"OK","Error")</f>
        <v>OK</v>
      </c>
      <c r="N35" s="83" t="str">
        <f>IF(ROUND(N34,1)=ROUND('4'!N14,1),"OK","Error")</f>
        <v>OK</v>
      </c>
      <c r="O35" s="83" t="str">
        <f>IF(ROUND(O34,1)=ROUND('4'!O14,1),"OK","Error")</f>
        <v>OK</v>
      </c>
      <c r="P35" s="83" t="str">
        <f>IF(ROUND(P34,1)=ROUND('4'!P14,1),"OK","Error")</f>
        <v>OK</v>
      </c>
      <c r="Q35" s="83" t="str">
        <f>IF(ROUND(Q34,1)=ROUND('4'!Q14,1),"OK","Error")</f>
        <v>OK</v>
      </c>
      <c r="R35" s="83" t="str">
        <f>IF(ROUND(R34,1)=ROUND('4'!R14,1),"OK","Error")</f>
        <v>OK</v>
      </c>
      <c r="S35" s="83" t="str">
        <f>IF(ROUND(S34,1)=ROUND('4'!S14,1),"OK","Error")</f>
        <v>OK</v>
      </c>
      <c r="T35" s="83" t="str">
        <f>IF(ROUND(T34,1)=ROUND('4'!T14,1),"OK","Error")</f>
        <v>OK</v>
      </c>
      <c r="U35"/>
    </row>
    <row r="36" spans="2:22" s="94" customFormat="1">
      <c r="U36"/>
    </row>
    <row r="37" spans="2:22">
      <c r="B37" s="25" t="s">
        <v>230</v>
      </c>
    </row>
    <row r="38" spans="2:22"/>
    <row r="39" spans="2:22">
      <c r="C39" s="108" t="s">
        <v>422</v>
      </c>
      <c r="D39" s="57"/>
      <c r="E39" s="57"/>
      <c r="F39" s="57"/>
      <c r="G39" s="57"/>
      <c r="H39" s="57"/>
      <c r="I39" s="57"/>
      <c r="J39" s="57"/>
      <c r="K39" s="57"/>
      <c r="L39" s="57"/>
      <c r="M39" s="57"/>
      <c r="N39" s="57"/>
      <c r="O39" s="57"/>
      <c r="P39" s="57"/>
      <c r="Q39" s="57"/>
      <c r="R39" s="57"/>
      <c r="S39" s="57"/>
      <c r="T39" s="57"/>
      <c r="V39" s="25" t="s">
        <v>245</v>
      </c>
    </row>
    <row r="40" spans="2:22">
      <c r="C40" s="57" t="s">
        <v>228</v>
      </c>
      <c r="D40" s="57"/>
      <c r="E40" s="57"/>
      <c r="F40" s="57"/>
      <c r="G40" s="57"/>
      <c r="H40" s="57"/>
      <c r="I40" s="57"/>
      <c r="J40" s="57"/>
      <c r="K40" s="57"/>
      <c r="L40" s="57"/>
      <c r="M40" s="57"/>
      <c r="N40" s="57"/>
      <c r="O40" s="57"/>
      <c r="P40" s="57"/>
      <c r="Q40" s="57"/>
      <c r="R40" s="57"/>
      <c r="S40" s="57"/>
      <c r="T40" s="57"/>
      <c r="V40" s="25"/>
    </row>
    <row r="41" spans="2:22"/>
    <row r="42" spans="2:22" s="57" customFormat="1">
      <c r="C42" s="42" t="s">
        <v>224</v>
      </c>
      <c r="D42" s="70" t="s">
        <v>246</v>
      </c>
      <c r="E42" s="27" t="s">
        <v>27</v>
      </c>
      <c r="H42" s="119"/>
      <c r="I42" s="119"/>
      <c r="J42" s="119"/>
      <c r="K42" s="119"/>
      <c r="L42" s="119"/>
      <c r="M42" s="119"/>
      <c r="N42" s="119"/>
      <c r="O42" s="119"/>
      <c r="P42" s="119"/>
      <c r="Q42" s="119"/>
      <c r="R42" s="119"/>
      <c r="S42" s="119"/>
      <c r="T42" s="119"/>
      <c r="U42"/>
      <c r="V42" s="40" t="s">
        <v>227</v>
      </c>
    </row>
    <row r="43" spans="2:22" s="57" customFormat="1">
      <c r="C43" s="42" t="s">
        <v>224</v>
      </c>
      <c r="D43" s="70" t="s">
        <v>246</v>
      </c>
      <c r="E43" s="27" t="s">
        <v>27</v>
      </c>
      <c r="H43" s="119"/>
      <c r="I43" s="119"/>
      <c r="J43" s="119"/>
      <c r="K43" s="119"/>
      <c r="L43" s="119"/>
      <c r="M43" s="119"/>
      <c r="N43" s="119"/>
      <c r="O43" s="119"/>
      <c r="P43" s="119"/>
      <c r="Q43" s="119"/>
      <c r="R43" s="119"/>
      <c r="S43" s="119"/>
      <c r="T43" s="119"/>
      <c r="U43"/>
      <c r="V43" s="40" t="s">
        <v>227</v>
      </c>
    </row>
    <row r="44" spans="2:22" s="57" customFormat="1">
      <c r="C44" s="42" t="s">
        <v>224</v>
      </c>
      <c r="D44" s="70" t="s">
        <v>246</v>
      </c>
      <c r="E44" s="27" t="s">
        <v>27</v>
      </c>
      <c r="H44" s="119"/>
      <c r="I44" s="119"/>
      <c r="J44" s="119"/>
      <c r="K44" s="119"/>
      <c r="L44" s="119"/>
      <c r="M44" s="119"/>
      <c r="N44" s="119"/>
      <c r="O44" s="119"/>
      <c r="P44" s="119"/>
      <c r="Q44" s="119"/>
      <c r="R44" s="119"/>
      <c r="S44" s="119"/>
      <c r="T44" s="119"/>
      <c r="U44"/>
      <c r="V44" s="40" t="s">
        <v>227</v>
      </c>
    </row>
    <row r="45" spans="2:22" s="57" customFormat="1">
      <c r="C45" s="42" t="s">
        <v>224</v>
      </c>
      <c r="D45" s="70" t="s">
        <v>246</v>
      </c>
      <c r="E45" s="27" t="s">
        <v>27</v>
      </c>
      <c r="H45" s="119"/>
      <c r="I45" s="119"/>
      <c r="J45" s="119"/>
      <c r="K45" s="119"/>
      <c r="L45" s="119"/>
      <c r="M45" s="119"/>
      <c r="N45" s="119"/>
      <c r="O45" s="119"/>
      <c r="P45" s="119"/>
      <c r="Q45" s="119"/>
      <c r="R45" s="119"/>
      <c r="S45" s="119"/>
      <c r="T45" s="119"/>
      <c r="U45"/>
      <c r="V45" s="40" t="s">
        <v>227</v>
      </c>
    </row>
    <row r="46" spans="2:22" s="57" customFormat="1">
      <c r="C46" s="42" t="s">
        <v>224</v>
      </c>
      <c r="D46" s="70" t="s">
        <v>246</v>
      </c>
      <c r="E46" s="27" t="s">
        <v>27</v>
      </c>
      <c r="H46" s="119"/>
      <c r="I46" s="119"/>
      <c r="J46" s="119"/>
      <c r="K46" s="119"/>
      <c r="L46" s="119"/>
      <c r="M46" s="119"/>
      <c r="N46" s="119"/>
      <c r="O46" s="119"/>
      <c r="P46" s="119"/>
      <c r="Q46" s="119"/>
      <c r="R46" s="119"/>
      <c r="S46" s="119"/>
      <c r="T46" s="119"/>
      <c r="U46"/>
      <c r="V46" s="40" t="s">
        <v>227</v>
      </c>
    </row>
    <row r="47" spans="2:22" s="57" customFormat="1">
      <c r="C47" s="42" t="s">
        <v>224</v>
      </c>
      <c r="D47" s="70" t="s">
        <v>246</v>
      </c>
      <c r="E47" s="27" t="s">
        <v>27</v>
      </c>
      <c r="H47" s="119"/>
      <c r="I47" s="119"/>
      <c r="J47" s="119"/>
      <c r="K47" s="119"/>
      <c r="L47" s="119"/>
      <c r="M47" s="119"/>
      <c r="N47" s="119"/>
      <c r="O47" s="119"/>
      <c r="P47" s="119"/>
      <c r="Q47" s="119"/>
      <c r="R47" s="119"/>
      <c r="S47" s="119"/>
      <c r="T47" s="119"/>
      <c r="U47"/>
      <c r="V47" s="40" t="s">
        <v>227</v>
      </c>
    </row>
    <row r="48" spans="2:22">
      <c r="C48" s="42" t="s">
        <v>224</v>
      </c>
      <c r="D48" s="70" t="s">
        <v>246</v>
      </c>
      <c r="E48" s="27" t="s">
        <v>27</v>
      </c>
      <c r="F48" s="202"/>
      <c r="G48" s="202"/>
      <c r="H48" s="119"/>
      <c r="I48" s="119"/>
      <c r="J48" s="119"/>
      <c r="K48" s="119"/>
      <c r="L48" s="119"/>
      <c r="M48" s="119"/>
      <c r="N48" s="119"/>
      <c r="O48" s="119"/>
      <c r="P48" s="119"/>
      <c r="Q48" s="119"/>
      <c r="R48" s="119"/>
      <c r="S48" s="119"/>
      <c r="T48" s="119"/>
      <c r="U48" s="202"/>
      <c r="V48" s="40" t="s">
        <v>227</v>
      </c>
    </row>
    <row r="49"/>
    <row r="50"/>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69773578-b348-4185-91b0-0c3a7eda8d2a" ContentTypeId="0x01010062488AB1AA15E14D84DFA7E22D330EDE" PreviousValue="false"/>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OfgemExternalPublication" ma:contentTypeID="0x01010062488AB1AA15E14D84DFA7E22D330EDE00F2F373B92FD5044AA8CE7D79F8D28E5D" ma:contentTypeVersion="0" ma:contentTypeDescription="Documents published externally eg Consultation" ma:contentTypeScope="" ma:versionID="9a87d7ae6a5661b4c2e0699d98a91435">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24d36a0a3002e8bbcb337e5bca234ab6" ns2:_="" ns3:_="">
    <xsd:import namespace="631298fc-6a88-4548-b7d9-3b164918c4a3"/>
    <xsd:import namespace="http://schemas.microsoft.com/sharepoint/v3/fields"/>
    <xsd:element name="properties">
      <xsd:complexType>
        <xsd:sequence>
          <xsd:element name="documentManagement">
            <xsd:complexType>
              <xsd:all>
                <xsd:element ref="ns2:_x003a_" minOccurs="0"/>
                <xsd:element ref="ns2:_x003a__x003a_" minOccurs="0"/>
                <xsd:element ref="ns2:Ref_x0020_No" minOccurs="0"/>
                <xsd:element ref="ns2:Recipient" minOccurs="0"/>
                <xsd:element ref="ns2:Classification"/>
                <xsd:element ref="ns2:Descriptor" minOccurs="0"/>
                <xsd:element ref="ns3:_Status" minOccurs="0"/>
                <xsd:element ref="ns2:Publication_x0020_Date_x003a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_x003a_" ma:index="8" nillable="true" ma:displayName=":" ma:default=""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9"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Ref_x0020_No" ma:index="10" nillable="true" ma:displayName="Ref No" ma:description="Generally the Ofgem Reference Number assigned by Comms for external publication" ma:internalName="Ref_x0020_No">
      <xsd:simpleType>
        <xsd:restriction base="dms:Text">
          <xsd:maxLength value="255"/>
        </xsd:restriction>
      </xsd:simpleType>
    </xsd:element>
    <xsd:element name="Recipient" ma:index="11" nillable="true" ma:displayName="Recipient" ma:default="" ma:description="Internal or external person(s) or group (eg Exec, SMT or Authority).  For Legal Advice put recipient of advice." ma:internalName="Recipient">
      <xsd:simpleType>
        <xsd:restriction base="dms:Text">
          <xsd:maxLength value="255"/>
        </xsd:restriction>
      </xsd:simpleType>
    </xsd:element>
    <xsd:element name="Classification" ma:index="12" ma:displayName="Classification" ma:default="Unclassified" ma:format="Dropdown"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Publication_x0020_Date_x003a_" ma:index="15" nillable="true" ma:displayName="Publication Date:" ma:default="[today]" ma:description="The Publication Date" ma:format="DateOnly" ma:internalName="Publication_x0020_Date_x003A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Status xmlns="http://schemas.microsoft.com/sharepoint/v3/fields">Draft</_Status>
    <Ref_x0020_No xmlns="631298fc-6a88-4548-b7d9-3b164918c4a3" xsi:nil="true"/>
    <Descriptor xmlns="631298fc-6a88-4548-b7d9-3b164918c4a3">Staff</Descriptor>
    <_x003a_ xmlns="631298fc-6a88-4548-b7d9-3b164918c4a3" xsi:nil="true"/>
    <Classification xmlns="631298fc-6a88-4548-b7d9-3b164918c4a3">Unclassified</Classification>
    <_x003a__x003a_ xmlns="631298fc-6a88-4548-b7d9-3b164918c4a3">-Main Document</_x003a__x003a_>
    <Publication_x0020_Date_x003a_ xmlns="631298fc-6a88-4548-b7d9-3b164918c4a3">2014-01-15T00:00:00+00:00</Publication_x0020_Date_x003a_>
    <Recipient xmlns="631298fc-6a88-4548-b7d9-3b164918c4a3"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089CB4-BA62-4D09-BFEE-32F1B10ED251}">
  <ds:schemaRefs>
    <ds:schemaRef ds:uri="Microsoft.SharePoint.Taxonomy.ContentTypeSync"/>
  </ds:schemaRefs>
</ds:datastoreItem>
</file>

<file path=customXml/itemProps2.xml><?xml version="1.0" encoding="utf-8"?>
<ds:datastoreItem xmlns:ds="http://schemas.openxmlformats.org/officeDocument/2006/customXml" ds:itemID="{6AC6FEC7-EFBD-461F-AFE9-31CDF09E4A39}">
  <ds:schemaRefs>
    <ds:schemaRef ds:uri="http://schemas.microsoft.com/office/2006/metadata/longProperties"/>
  </ds:schemaRefs>
</ds:datastoreItem>
</file>

<file path=customXml/itemProps3.xml><?xml version="1.0" encoding="utf-8"?>
<ds:datastoreItem xmlns:ds="http://schemas.openxmlformats.org/officeDocument/2006/customXml" ds:itemID="{5B525DD0-42FF-4F7A-B1B9-95B1AFC284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EB447BB-15EF-4132-A67A-CA6DE3E55604}">
  <ds:schemaRefs>
    <ds:schemaRef ds:uri="http://purl.org/dc/dcmitype/"/>
    <ds:schemaRef ds:uri="http://purl.org/dc/terms/"/>
    <ds:schemaRef ds:uri="http://schemas.microsoft.com/office/infopath/2007/PartnerControls"/>
    <ds:schemaRef ds:uri="http://purl.org/dc/elements/1.1/"/>
    <ds:schemaRef ds:uri="http://schemas.microsoft.com/office/2006/documentManagement/types"/>
    <ds:schemaRef ds:uri="http://schemas.microsoft.com/office/2006/metadata/properties"/>
    <ds:schemaRef ds:uri="631298fc-6a88-4548-b7d9-3b164918c4a3"/>
    <ds:schemaRef ds:uri="http://www.w3.org/XML/1998/namespace"/>
    <ds:schemaRef ds:uri="http://schemas.openxmlformats.org/package/2006/metadata/core-properties"/>
    <ds:schemaRef ds:uri="http://schemas.microsoft.com/sharepoint/v3/fields"/>
  </ds:schemaRefs>
</ds:datastoreItem>
</file>

<file path=customXml/itemProps5.xml><?xml version="1.0" encoding="utf-8"?>
<ds:datastoreItem xmlns:ds="http://schemas.openxmlformats.org/officeDocument/2006/customXml" ds:itemID="{8FCE017F-8FC9-4885-9499-A106CBCEBD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4</vt:i4>
      </vt:variant>
    </vt:vector>
  </HeadingPairs>
  <TitlesOfParts>
    <vt:vector size="26" baseType="lpstr">
      <vt:lpstr>Cover</vt:lpstr>
      <vt:lpstr>Sign-off</vt:lpstr>
      <vt:lpstr>Log</vt:lpstr>
      <vt:lpstr>Universal data</vt:lpstr>
      <vt:lpstr>1</vt:lpstr>
      <vt:lpstr>2</vt:lpstr>
      <vt:lpstr>3</vt:lpstr>
      <vt:lpstr>4</vt:lpstr>
      <vt:lpstr>5</vt:lpstr>
      <vt:lpstr>6</vt:lpstr>
      <vt:lpstr>7</vt:lpstr>
      <vt:lpstr>8a</vt:lpstr>
      <vt:lpstr>8b</vt:lpstr>
      <vt:lpstr>8c</vt:lpstr>
      <vt:lpstr>8d</vt:lpstr>
      <vt:lpstr>8e</vt:lpstr>
      <vt:lpstr>9</vt:lpstr>
      <vt:lpstr>10</vt:lpstr>
      <vt:lpstr>11a</vt:lpstr>
      <vt:lpstr>11b</vt:lpstr>
      <vt:lpstr>11c</vt:lpstr>
      <vt:lpstr>11d</vt:lpstr>
      <vt:lpstr>ASR</vt:lpstr>
      <vt:lpstr>regulatoryYear</vt:lpstr>
      <vt:lpstr>RPI</vt:lpstr>
      <vt:lpstr>sharedServicesCharge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DCC Reporting template</dc:title>
  <dc:creator>Ofgem</dc:creator>
  <cp:lastModifiedBy>%USERNAME%</cp:lastModifiedBy>
  <cp:lastPrinted>2014-01-29T15:11:51Z</cp:lastPrinted>
  <dcterms:created xsi:type="dcterms:W3CDTF">2014-01-09T11:52:24Z</dcterms:created>
  <dcterms:modified xsi:type="dcterms:W3CDTF">2014-06-06T12:40:08Z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External Document</vt:lpwstr>
  </property>
  <property fmtid="{D5CDD505-2E9C-101B-9397-08002B2CF9AE}" pid="3" name="DLCPolicyLabelClientValue">
    <vt:lpwstr>Version : {_UIVersionString}</vt:lpwstr>
  </property>
  <property fmtid="{D5CDD505-2E9C-101B-9397-08002B2CF9AE}" pid="4" name="Select Content Type Above">
    <vt:lpwstr/>
  </property>
  <property fmtid="{D5CDD505-2E9C-101B-9397-08002B2CF9AE}" pid="5" name="DLCPolicyLabelLock">
    <vt:lpwstr/>
  </property>
  <property fmtid="{D5CDD505-2E9C-101B-9397-08002B2CF9AE}" pid="6" name="Organisation">
    <vt:lpwstr>Choose an Organisation</vt:lpwstr>
  </property>
  <property fmtid="{D5CDD505-2E9C-101B-9397-08002B2CF9AE}" pid="7" name="ContentTypeId">
    <vt:lpwstr>0x01010062488AB1AA15E14D84DFA7E22D330EDE00F2F373B92FD5044AA8CE7D79F8D28E5D</vt:lpwstr>
  </property>
  <property fmtid="{D5CDD505-2E9C-101B-9397-08002B2CF9AE}" pid="8" name="Applicable Duration">
    <vt:lpwstr>-</vt:lpwstr>
  </property>
  <property fmtid="{D5CDD505-2E9C-101B-9397-08002B2CF9AE}" pid="9" name="DLCPolicyLabelValue">
    <vt:lpwstr>Version : 7.0</vt:lpwstr>
  </property>
  <property fmtid="{D5CDD505-2E9C-101B-9397-08002B2CF9AE}" pid="10" name="Applicable Start Date">
    <vt:lpwstr>2014-01-15T00:00:00Z</vt:lpwstr>
  </property>
  <property fmtid="{D5CDD505-2E9C-101B-9397-08002B2CF9AE}" pid="11" name="Meeting Date">
    <vt:lpwstr>2014-01-15T00:00:00Z</vt:lpwstr>
  </property>
</Properties>
</file>