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nordin_zaoui_ofgem_gov_uk/Documents/Desktop/Docs for publication/Price cap - 25th Feb 2025/567/"/>
    </mc:Choice>
  </mc:AlternateContent>
  <xr:revisionPtr revIDLastSave="0" documentId="8_{78D01AFE-68E9-42F5-BF8E-C4E10425A415}" xr6:coauthVersionLast="47" xr6:coauthVersionMax="47" xr10:uidLastSave="{00000000-0000-0000-0000-000000000000}"/>
  <bookViews>
    <workbookView xWindow="-110" yWindow="-110" windowWidth="19420" windowHeight="10420"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W106" i="29" l="1"/>
  <c r="BW107" i="29"/>
  <c r="BW108" i="29"/>
  <c r="BW109" i="29"/>
  <c r="BW110" i="29"/>
  <c r="BW111" i="29"/>
  <c r="BW112" i="29"/>
  <c r="BW113" i="29"/>
  <c r="BW114" i="29"/>
  <c r="BW115" i="29"/>
  <c r="BW116" i="29"/>
  <c r="BW105" i="29"/>
  <c r="BW90" i="29"/>
  <c r="BW91" i="29"/>
  <c r="BW92" i="29"/>
  <c r="BW93" i="29"/>
  <c r="BW94" i="29"/>
  <c r="BW95" i="29"/>
  <c r="BW96" i="29"/>
  <c r="BW97" i="29"/>
  <c r="BW98" i="29"/>
  <c r="BW99" i="29"/>
  <c r="BW100" i="29"/>
  <c r="BW101" i="29"/>
  <c r="BW89" i="29"/>
  <c r="BW72" i="29"/>
  <c r="BW73" i="29"/>
  <c r="BW74" i="29"/>
  <c r="BW75" i="29"/>
  <c r="BW76" i="29"/>
  <c r="BW77" i="29"/>
  <c r="BW78" i="29"/>
  <c r="BW79" i="29"/>
  <c r="BW80" i="29"/>
  <c r="BW81" i="29"/>
  <c r="BW71" i="29"/>
  <c r="BW57" i="29"/>
  <c r="BW58" i="29"/>
  <c r="BW59" i="29"/>
  <c r="BW60" i="29"/>
  <c r="BW61" i="29"/>
  <c r="BW62" i="29"/>
  <c r="BW63" i="29"/>
  <c r="BW64" i="29"/>
  <c r="BW65" i="29"/>
  <c r="BW66" i="29"/>
  <c r="BW67" i="29"/>
  <c r="BW56" i="29"/>
  <c r="BW37" i="29"/>
  <c r="BW38" i="29"/>
  <c r="BW39" i="29"/>
  <c r="BW40" i="29"/>
  <c r="BW41" i="29"/>
  <c r="BW42" i="29"/>
  <c r="BW43" i="29"/>
  <c r="BW44" i="29"/>
  <c r="BW45" i="29"/>
  <c r="BW46" i="29"/>
  <c r="BW47" i="29"/>
  <c r="CV47" i="29" s="1"/>
  <c r="BW36" i="29"/>
  <c r="BW21" i="29"/>
  <c r="BW22" i="29"/>
  <c r="BW23" i="29"/>
  <c r="BW24" i="29"/>
  <c r="BW25" i="29"/>
  <c r="BW26" i="29"/>
  <c r="BW27" i="29"/>
  <c r="BW28" i="29"/>
  <c r="BW29" i="29"/>
  <c r="BW30" i="29"/>
  <c r="BW31" i="29"/>
  <c r="BW32" i="29"/>
  <c r="BW20" i="29"/>
  <c r="AX106" i="29"/>
  <c r="AX107" i="29"/>
  <c r="AX108" i="29"/>
  <c r="AX109" i="29"/>
  <c r="AX110" i="29"/>
  <c r="AX111" i="29"/>
  <c r="AX112" i="29"/>
  <c r="AX113" i="29"/>
  <c r="AX114" i="29"/>
  <c r="AX115" i="29"/>
  <c r="AX116" i="29"/>
  <c r="AX105" i="29"/>
  <c r="AX101" i="29"/>
  <c r="AX90" i="29"/>
  <c r="AX91" i="29"/>
  <c r="AX92" i="29"/>
  <c r="AX93" i="29"/>
  <c r="AX94" i="29"/>
  <c r="AX95" i="29"/>
  <c r="AX96" i="29"/>
  <c r="AX97" i="29"/>
  <c r="AX98" i="29"/>
  <c r="AX99" i="29"/>
  <c r="AX100" i="29"/>
  <c r="AX89" i="29"/>
  <c r="AX72" i="29"/>
  <c r="AX73" i="29"/>
  <c r="AX74" i="29"/>
  <c r="AX75" i="29"/>
  <c r="AX76" i="29"/>
  <c r="AX77" i="29"/>
  <c r="AX78" i="29"/>
  <c r="AX79" i="29"/>
  <c r="AX80" i="29"/>
  <c r="AX81" i="29"/>
  <c r="AX71" i="29"/>
  <c r="AX57" i="29"/>
  <c r="AX58" i="29"/>
  <c r="AX59" i="29"/>
  <c r="AX60" i="29"/>
  <c r="AX61" i="29"/>
  <c r="AX62" i="29"/>
  <c r="AX63" i="29"/>
  <c r="AX64" i="29"/>
  <c r="AX65" i="29"/>
  <c r="AX66" i="29"/>
  <c r="AX67" i="29"/>
  <c r="AX56" i="29"/>
  <c r="AX37" i="29"/>
  <c r="AX38" i="29"/>
  <c r="AX39" i="29"/>
  <c r="AX40" i="29"/>
  <c r="AX41" i="29"/>
  <c r="AX42" i="29"/>
  <c r="AX43" i="29"/>
  <c r="AX44" i="29"/>
  <c r="AX45" i="29"/>
  <c r="AX46" i="29"/>
  <c r="AX47" i="29"/>
  <c r="AX36" i="29"/>
  <c r="AX21" i="29"/>
  <c r="AX22" i="29"/>
  <c r="AX23" i="29"/>
  <c r="AX24" i="29"/>
  <c r="AX25" i="29"/>
  <c r="AX26" i="29"/>
  <c r="AX27" i="29"/>
  <c r="AX28" i="29"/>
  <c r="AX29" i="29"/>
  <c r="AX30" i="29"/>
  <c r="AX31" i="29"/>
  <c r="AX32" i="29"/>
  <c r="AX20" i="29"/>
  <c r="Y106" i="29"/>
  <c r="Y107" i="29"/>
  <c r="Y108" i="29"/>
  <c r="Y109" i="29"/>
  <c r="Y110" i="29"/>
  <c r="Y111" i="29"/>
  <c r="Y112" i="29"/>
  <c r="Y113" i="29"/>
  <c r="Y114" i="29"/>
  <c r="Y115" i="29"/>
  <c r="Y116" i="29"/>
  <c r="Y105" i="29"/>
  <c r="Y101" i="29"/>
  <c r="Y90" i="29"/>
  <c r="Y91" i="29"/>
  <c r="CV91" i="29" s="1"/>
  <c r="Y92" i="29"/>
  <c r="Y93" i="29"/>
  <c r="Y94" i="29"/>
  <c r="Y95" i="29"/>
  <c r="Y96" i="29"/>
  <c r="Y97" i="29"/>
  <c r="Y98" i="29"/>
  <c r="Y99" i="29"/>
  <c r="Y100" i="29"/>
  <c r="Y89" i="29"/>
  <c r="Y72" i="29"/>
  <c r="Y73" i="29"/>
  <c r="Y74" i="29"/>
  <c r="Y75" i="29"/>
  <c r="Y76" i="29"/>
  <c r="Y77" i="29"/>
  <c r="Y78" i="29"/>
  <c r="Y79" i="29"/>
  <c r="Y80" i="29"/>
  <c r="Y81" i="29"/>
  <c r="Y71" i="29"/>
  <c r="Y57" i="29"/>
  <c r="Y58" i="29"/>
  <c r="Y59" i="29"/>
  <c r="Y60" i="29"/>
  <c r="Y61" i="29"/>
  <c r="Y62" i="29"/>
  <c r="Y63" i="29"/>
  <c r="Y64" i="29"/>
  <c r="Y65" i="29"/>
  <c r="Y66" i="29"/>
  <c r="Y67" i="29"/>
  <c r="Y56" i="29"/>
  <c r="Y37" i="29"/>
  <c r="Y38" i="29"/>
  <c r="Y39" i="29"/>
  <c r="Y40" i="29"/>
  <c r="Y41" i="29"/>
  <c r="Y42" i="29"/>
  <c r="Y43" i="29"/>
  <c r="Y44" i="29"/>
  <c r="Y45" i="29"/>
  <c r="Y46" i="29"/>
  <c r="Y47" i="29"/>
  <c r="Y36" i="29"/>
  <c r="Y32" i="29"/>
  <c r="Y21" i="29"/>
  <c r="Y22" i="29"/>
  <c r="Y23" i="29"/>
  <c r="Y24" i="29"/>
  <c r="Y25" i="29"/>
  <c r="Y26" i="29"/>
  <c r="Y27" i="29"/>
  <c r="Y28" i="29"/>
  <c r="Y29" i="29"/>
  <c r="Y30" i="29"/>
  <c r="Y31" i="29"/>
  <c r="Y20" i="29"/>
  <c r="CV108" i="26"/>
  <c r="CV107" i="26"/>
  <c r="CV106" i="26"/>
  <c r="CV105" i="26"/>
  <c r="CV104" i="26"/>
  <c r="CV103" i="26"/>
  <c r="CV102" i="26"/>
  <c r="CV101" i="26"/>
  <c r="CV100" i="26"/>
  <c r="CV99" i="26"/>
  <c r="CV98" i="26"/>
  <c r="CV93" i="26"/>
  <c r="CV92" i="26"/>
  <c r="CV91" i="26"/>
  <c r="CV90" i="26"/>
  <c r="CV89" i="26"/>
  <c r="CV88" i="26"/>
  <c r="CV87" i="26"/>
  <c r="CV86" i="26"/>
  <c r="CV85" i="26"/>
  <c r="CV84" i="26"/>
  <c r="CV94" i="26" s="1"/>
  <c r="CV95" i="26" s="1"/>
  <c r="CV83" i="26"/>
  <c r="CV82" i="26"/>
  <c r="CV76" i="26"/>
  <c r="CV75" i="26"/>
  <c r="CV74" i="26"/>
  <c r="CV73" i="26"/>
  <c r="CV72" i="26"/>
  <c r="CV71" i="26"/>
  <c r="CV70" i="26"/>
  <c r="CV69" i="26"/>
  <c r="CV68" i="26"/>
  <c r="CV67" i="26"/>
  <c r="CV66" i="26"/>
  <c r="CV65" i="26"/>
  <c r="CV64" i="26"/>
  <c r="CV61" i="26"/>
  <c r="CV60" i="26"/>
  <c r="CV59" i="26"/>
  <c r="CV58" i="26"/>
  <c r="CV57" i="26"/>
  <c r="CV56" i="26"/>
  <c r="CV55" i="26"/>
  <c r="CV54" i="26"/>
  <c r="CV53" i="26"/>
  <c r="CV52" i="26"/>
  <c r="CV51" i="26"/>
  <c r="CV50" i="26"/>
  <c r="CV49" i="26"/>
  <c r="CV39" i="26"/>
  <c r="CV38" i="26"/>
  <c r="CV37" i="26"/>
  <c r="CV36" i="26"/>
  <c r="CV35" i="26"/>
  <c r="CV34" i="26"/>
  <c r="CV33" i="26"/>
  <c r="CV32" i="26"/>
  <c r="CV31" i="26"/>
  <c r="CV41" i="26" s="1"/>
  <c r="CV42" i="26" s="1"/>
  <c r="CV30" i="26"/>
  <c r="CV29" i="26"/>
  <c r="CV23" i="26"/>
  <c r="CV22" i="26"/>
  <c r="CV21" i="26"/>
  <c r="CV20" i="26"/>
  <c r="CV19" i="26"/>
  <c r="CV18" i="26"/>
  <c r="CV17" i="26"/>
  <c r="CV16" i="26"/>
  <c r="CV15" i="26"/>
  <c r="CV14" i="26"/>
  <c r="CV13" i="26"/>
  <c r="CU13" i="26"/>
  <c r="CU14" i="26"/>
  <c r="CU15" i="26"/>
  <c r="CU16" i="26"/>
  <c r="CU17" i="26"/>
  <c r="CU18" i="26"/>
  <c r="CU19" i="26"/>
  <c r="CU20" i="26"/>
  <c r="CU21" i="26"/>
  <c r="CU22" i="26"/>
  <c r="CU23" i="26"/>
  <c r="CU29" i="26"/>
  <c r="CU30" i="26"/>
  <c r="CU31" i="26"/>
  <c r="CU32" i="26"/>
  <c r="CU33" i="26"/>
  <c r="CU34" i="26"/>
  <c r="CU35" i="26"/>
  <c r="CU36" i="26"/>
  <c r="CU37" i="26"/>
  <c r="CU38" i="26"/>
  <c r="CU39" i="26"/>
  <c r="CU49" i="26"/>
  <c r="CU50" i="26"/>
  <c r="CU51" i="26"/>
  <c r="CU52" i="26"/>
  <c r="CU53" i="26"/>
  <c r="CU54" i="26"/>
  <c r="CU55" i="26"/>
  <c r="CU56" i="26"/>
  <c r="CU57" i="26"/>
  <c r="CU58" i="26"/>
  <c r="CU59" i="26"/>
  <c r="CU60" i="26"/>
  <c r="CU61" i="26"/>
  <c r="CU64" i="26"/>
  <c r="CU65" i="26"/>
  <c r="CU66" i="26"/>
  <c r="CU67" i="26"/>
  <c r="CU68" i="26"/>
  <c r="CU69" i="26"/>
  <c r="CU70" i="26"/>
  <c r="CU71" i="26"/>
  <c r="CU72" i="26"/>
  <c r="CU73" i="26"/>
  <c r="CU74" i="26"/>
  <c r="CU75" i="26"/>
  <c r="CU76" i="26"/>
  <c r="CU82" i="26"/>
  <c r="CU83" i="26"/>
  <c r="CU84" i="26"/>
  <c r="CU85" i="26"/>
  <c r="CU86" i="26"/>
  <c r="CU87" i="26"/>
  <c r="CU88" i="26"/>
  <c r="CU89" i="26"/>
  <c r="CU90" i="26"/>
  <c r="CU91" i="26"/>
  <c r="CU92" i="26"/>
  <c r="CU98" i="26"/>
  <c r="CU99" i="26"/>
  <c r="CU100" i="26"/>
  <c r="CU101" i="26"/>
  <c r="CU102" i="26"/>
  <c r="CU103" i="26"/>
  <c r="CU104" i="26"/>
  <c r="CU105" i="26"/>
  <c r="CU106" i="26"/>
  <c r="CU107" i="26"/>
  <c r="CU108" i="26"/>
  <c r="BW109" i="26"/>
  <c r="CV109" i="26" s="1"/>
  <c r="BW108" i="26"/>
  <c r="BW107" i="26"/>
  <c r="BW106" i="26"/>
  <c r="BW105" i="26"/>
  <c r="BW104" i="26"/>
  <c r="BW103" i="26"/>
  <c r="BW102" i="26"/>
  <c r="BW101" i="26"/>
  <c r="BW100" i="26"/>
  <c r="BW99" i="26"/>
  <c r="BW98" i="26"/>
  <c r="BW93" i="26"/>
  <c r="BW92" i="26"/>
  <c r="BW91" i="26"/>
  <c r="BW90" i="26"/>
  <c r="BW89" i="26"/>
  <c r="BW88" i="26"/>
  <c r="BW87" i="26"/>
  <c r="BW86" i="26"/>
  <c r="BW85" i="26"/>
  <c r="BW84" i="26"/>
  <c r="BW83" i="26"/>
  <c r="BW82" i="26"/>
  <c r="BW75" i="26"/>
  <c r="BW74" i="26"/>
  <c r="BW73" i="26"/>
  <c r="BW72" i="26"/>
  <c r="BW71" i="26"/>
  <c r="BW70" i="26"/>
  <c r="BW69" i="26"/>
  <c r="BW68" i="26"/>
  <c r="BW67" i="26"/>
  <c r="BW66" i="26"/>
  <c r="BW65" i="26"/>
  <c r="BW64" i="26"/>
  <c r="BW60" i="26"/>
  <c r="BW59" i="26"/>
  <c r="BW58" i="26"/>
  <c r="BW57" i="26"/>
  <c r="BW56" i="26"/>
  <c r="BW55" i="26"/>
  <c r="BW54" i="26"/>
  <c r="BW53" i="26"/>
  <c r="BW52" i="26"/>
  <c r="BW51" i="26"/>
  <c r="BW50" i="26"/>
  <c r="BW49" i="26"/>
  <c r="BW40" i="26"/>
  <c r="BW39" i="26"/>
  <c r="BW38" i="26"/>
  <c r="BW37" i="26"/>
  <c r="BW36" i="26"/>
  <c r="BW35" i="26"/>
  <c r="BW34" i="26"/>
  <c r="BW33" i="26"/>
  <c r="BW32" i="26"/>
  <c r="BW31" i="26"/>
  <c r="BW30" i="26"/>
  <c r="BW29" i="26"/>
  <c r="BW24" i="26"/>
  <c r="BW23" i="26"/>
  <c r="BW22" i="26"/>
  <c r="BW21" i="26"/>
  <c r="BW20" i="26"/>
  <c r="BW19" i="26"/>
  <c r="BW18" i="26"/>
  <c r="BW17" i="26"/>
  <c r="BW16" i="26"/>
  <c r="BW15" i="26"/>
  <c r="BW14" i="26"/>
  <c r="BW13" i="26"/>
  <c r="BV13" i="26"/>
  <c r="BV14" i="26"/>
  <c r="BV15" i="26"/>
  <c r="BV16" i="26"/>
  <c r="BV23" i="29" s="1"/>
  <c r="BV17" i="26"/>
  <c r="BV18" i="26"/>
  <c r="BV25" i="29" s="1"/>
  <c r="BV19" i="26"/>
  <c r="BV26" i="29" s="1"/>
  <c r="BV20" i="26"/>
  <c r="BV27" i="29" s="1"/>
  <c r="BV21" i="26"/>
  <c r="BV28" i="29" s="1"/>
  <c r="BV22" i="26"/>
  <c r="BV29" i="29" s="1"/>
  <c r="BV23" i="26"/>
  <c r="BV30" i="29" s="1"/>
  <c r="BV24" i="26"/>
  <c r="BV29" i="26"/>
  <c r="BV41" i="26" s="1"/>
  <c r="BV30" i="26"/>
  <c r="BV31" i="26"/>
  <c r="BV32" i="26"/>
  <c r="BV33" i="26"/>
  <c r="BV34" i="26"/>
  <c r="BV35" i="26"/>
  <c r="BV36" i="26"/>
  <c r="BV37" i="26"/>
  <c r="BV38" i="26"/>
  <c r="BV39" i="26"/>
  <c r="BV40" i="26"/>
  <c r="BV49" i="26"/>
  <c r="BV56" i="29" s="1"/>
  <c r="BV50" i="26"/>
  <c r="BV57" i="29" s="1"/>
  <c r="BV51" i="26"/>
  <c r="BV58" i="29" s="1"/>
  <c r="BV52" i="26"/>
  <c r="BV59" i="29" s="1"/>
  <c r="BV53" i="26"/>
  <c r="BV60" i="29" s="1"/>
  <c r="BV54" i="26"/>
  <c r="BV61" i="29" s="1"/>
  <c r="BV55" i="26"/>
  <c r="BV62" i="29" s="1"/>
  <c r="BV56" i="26"/>
  <c r="BV63" i="29" s="1"/>
  <c r="BV57" i="26"/>
  <c r="BV64" i="29" s="1"/>
  <c r="BV58" i="26"/>
  <c r="BV65" i="29" s="1"/>
  <c r="BV59" i="26"/>
  <c r="BV60" i="26"/>
  <c r="BV64" i="26"/>
  <c r="BV65" i="26"/>
  <c r="BV66" i="26"/>
  <c r="BV67" i="26"/>
  <c r="BV68" i="26"/>
  <c r="BV69" i="26"/>
  <c r="BV70" i="26"/>
  <c r="BV71" i="26"/>
  <c r="BV72" i="26"/>
  <c r="BV73" i="26"/>
  <c r="BV74" i="26"/>
  <c r="BV75" i="26"/>
  <c r="BV82" i="26"/>
  <c r="BV83" i="26"/>
  <c r="BV90" i="29" s="1"/>
  <c r="BV84" i="26"/>
  <c r="BV91" i="29" s="1"/>
  <c r="BV85" i="26"/>
  <c r="BV92" i="29" s="1"/>
  <c r="BV86" i="26"/>
  <c r="BV93" i="29" s="1"/>
  <c r="BV87" i="26"/>
  <c r="BV94" i="29" s="1"/>
  <c r="BV88" i="26"/>
  <c r="BV95" i="29" s="1"/>
  <c r="BV89" i="26"/>
  <c r="BV96" i="29" s="1"/>
  <c r="BV90" i="26"/>
  <c r="BV91" i="26"/>
  <c r="BV98" i="29" s="1"/>
  <c r="BV92" i="26"/>
  <c r="BV93" i="26"/>
  <c r="BV98" i="26"/>
  <c r="BV99" i="26"/>
  <c r="BV100" i="26"/>
  <c r="BV101" i="26"/>
  <c r="BV102" i="26"/>
  <c r="BV103" i="26"/>
  <c r="BV104" i="26"/>
  <c r="BV105" i="26"/>
  <c r="BV106" i="26"/>
  <c r="BV107" i="26"/>
  <c r="BV108" i="26"/>
  <c r="BV109" i="26"/>
  <c r="AX109" i="26"/>
  <c r="AX108" i="26"/>
  <c r="AX107" i="26"/>
  <c r="AX106" i="26"/>
  <c r="AX105" i="26"/>
  <c r="AX104" i="26"/>
  <c r="AX103" i="26"/>
  <c r="AX102" i="26"/>
  <c r="AX101" i="26"/>
  <c r="AX100" i="26"/>
  <c r="AX99" i="26"/>
  <c r="AX98" i="26"/>
  <c r="AX93" i="26"/>
  <c r="AX92" i="26"/>
  <c r="AX91" i="26"/>
  <c r="AX90" i="26"/>
  <c r="AX89" i="26"/>
  <c r="AX88" i="26"/>
  <c r="AX87" i="26"/>
  <c r="AX86" i="26"/>
  <c r="AX85" i="26"/>
  <c r="AX84" i="26"/>
  <c r="AX83" i="26"/>
  <c r="AX82" i="26"/>
  <c r="AX75" i="26"/>
  <c r="AX74" i="26"/>
  <c r="AX73" i="26"/>
  <c r="AX72" i="26"/>
  <c r="AX71" i="26"/>
  <c r="AX70" i="26"/>
  <c r="AX69" i="26"/>
  <c r="AX68" i="26"/>
  <c r="AX67" i="26"/>
  <c r="AX66" i="26"/>
  <c r="AX65" i="26"/>
  <c r="AX64" i="26"/>
  <c r="AX60" i="26"/>
  <c r="AX59" i="26"/>
  <c r="AX58" i="26"/>
  <c r="AX57" i="26"/>
  <c r="AX56" i="26"/>
  <c r="AX55" i="26"/>
  <c r="AX54" i="26"/>
  <c r="AX53" i="26"/>
  <c r="AX52" i="26"/>
  <c r="AX51" i="26"/>
  <c r="AX50" i="26"/>
  <c r="AX49" i="26"/>
  <c r="AX40" i="26"/>
  <c r="AX39" i="26"/>
  <c r="AX38" i="26"/>
  <c r="AX37" i="26"/>
  <c r="AX36" i="26"/>
  <c r="AX35" i="26"/>
  <c r="AX34" i="26"/>
  <c r="AX33" i="26"/>
  <c r="AX32" i="26"/>
  <c r="AX31" i="26"/>
  <c r="AX30" i="26"/>
  <c r="AX29" i="26"/>
  <c r="AX24" i="26"/>
  <c r="AX23" i="26"/>
  <c r="AX22" i="26"/>
  <c r="AX21" i="26"/>
  <c r="AX20" i="26"/>
  <c r="AX19" i="26"/>
  <c r="AX18" i="26"/>
  <c r="AX17" i="26"/>
  <c r="AX16" i="26"/>
  <c r="AX15" i="26"/>
  <c r="AX14" i="26"/>
  <c r="AX13" i="26"/>
  <c r="Y109" i="26"/>
  <c r="Y108" i="26"/>
  <c r="Y107" i="26"/>
  <c r="Y106" i="26"/>
  <c r="Y105" i="26"/>
  <c r="Y104" i="26"/>
  <c r="Y103" i="26"/>
  <c r="Y102" i="26"/>
  <c r="Y101" i="26"/>
  <c r="Y100" i="26"/>
  <c r="Y99" i="26"/>
  <c r="Y98" i="26"/>
  <c r="Y93" i="26"/>
  <c r="Y92" i="26"/>
  <c r="Y91" i="26"/>
  <c r="Y90" i="26"/>
  <c r="Y89" i="26"/>
  <c r="Y88" i="26"/>
  <c r="Y87" i="26"/>
  <c r="Y86" i="26"/>
  <c r="Y85" i="26"/>
  <c r="Y84" i="26"/>
  <c r="Y83" i="26"/>
  <c r="Y82" i="26"/>
  <c r="Y75" i="26"/>
  <c r="Y74" i="26"/>
  <c r="Y73" i="26"/>
  <c r="Y72" i="26"/>
  <c r="Y71" i="26"/>
  <c r="Y70" i="26"/>
  <c r="Y69" i="26"/>
  <c r="Y68" i="26"/>
  <c r="Y67" i="26"/>
  <c r="Y66" i="26"/>
  <c r="Y65" i="26"/>
  <c r="Y64" i="26"/>
  <c r="Y60" i="26"/>
  <c r="Y59" i="26"/>
  <c r="Y58" i="26"/>
  <c r="Y57" i="26"/>
  <c r="Y56" i="26"/>
  <c r="Y55" i="26"/>
  <c r="Y54" i="26"/>
  <c r="Y53" i="26"/>
  <c r="Y52" i="26"/>
  <c r="Y51" i="26"/>
  <c r="Y50" i="26"/>
  <c r="Y49" i="26"/>
  <c r="Y40" i="26"/>
  <c r="CV40" i="26" s="1"/>
  <c r="Y39" i="26"/>
  <c r="Y38" i="26"/>
  <c r="Y37" i="26"/>
  <c r="Y36" i="26"/>
  <c r="Y35" i="26"/>
  <c r="Y34" i="26"/>
  <c r="Y33" i="26"/>
  <c r="Y32" i="26"/>
  <c r="Y31" i="26"/>
  <c r="Y30" i="26"/>
  <c r="Y29" i="26"/>
  <c r="Y24" i="26"/>
  <c r="CV24" i="26" s="1"/>
  <c r="Y23" i="26"/>
  <c r="Y22" i="26"/>
  <c r="Y21" i="26"/>
  <c r="Y20" i="26"/>
  <c r="Y19" i="26"/>
  <c r="Y18" i="26"/>
  <c r="Y17" i="26"/>
  <c r="Y16" i="26"/>
  <c r="Y15" i="26"/>
  <c r="Y14" i="26"/>
  <c r="Y13" i="26"/>
  <c r="CV22" i="29"/>
  <c r="CV99" i="29"/>
  <c r="CV32" i="29"/>
  <c r="CV33" i="29" s="1"/>
  <c r="CV89" i="29"/>
  <c r="CV71" i="29"/>
  <c r="CV36" i="29"/>
  <c r="BV89" i="29"/>
  <c r="BV97" i="29"/>
  <c r="BV99" i="29"/>
  <c r="BV66" i="29"/>
  <c r="BV67" i="29"/>
  <c r="BV20" i="29"/>
  <c r="BV21" i="29"/>
  <c r="BV24" i="29"/>
  <c r="AW98" i="26"/>
  <c r="AW99" i="26"/>
  <c r="AW100" i="26"/>
  <c r="AW101" i="26"/>
  <c r="AW102" i="26"/>
  <c r="AW103" i="26"/>
  <c r="AW104" i="26"/>
  <c r="AW105" i="26"/>
  <c r="AW106" i="26"/>
  <c r="AW107" i="26"/>
  <c r="AW108" i="26"/>
  <c r="AW82" i="26"/>
  <c r="AW89" i="29" s="1"/>
  <c r="AW83" i="26"/>
  <c r="AW90" i="29" s="1"/>
  <c r="AW84" i="26"/>
  <c r="AW91" i="29" s="1"/>
  <c r="AW85" i="26"/>
  <c r="AW92" i="29" s="1"/>
  <c r="AW86" i="26"/>
  <c r="AW93" i="29" s="1"/>
  <c r="AW87" i="26"/>
  <c r="AW94" i="29" s="1"/>
  <c r="AW88" i="26"/>
  <c r="AW95" i="29" s="1"/>
  <c r="AW89" i="26"/>
  <c r="AW96" i="29" s="1"/>
  <c r="AW90" i="26"/>
  <c r="AW97" i="29" s="1"/>
  <c r="AW91" i="26"/>
  <c r="AW98" i="29" s="1"/>
  <c r="AW92" i="26"/>
  <c r="AW99" i="29" s="1"/>
  <c r="AW64" i="26"/>
  <c r="AW65" i="26"/>
  <c r="AW66" i="26"/>
  <c r="AW67" i="26"/>
  <c r="AW68" i="26"/>
  <c r="AW69" i="26"/>
  <c r="AW70" i="26"/>
  <c r="AW71" i="26"/>
  <c r="AW72" i="26"/>
  <c r="AW73" i="26"/>
  <c r="AW74" i="26"/>
  <c r="AW75" i="26"/>
  <c r="AW49" i="26"/>
  <c r="AW56" i="29" s="1"/>
  <c r="AW50" i="26"/>
  <c r="AW57" i="29" s="1"/>
  <c r="AW51" i="26"/>
  <c r="AW58" i="29" s="1"/>
  <c r="AW52" i="26"/>
  <c r="AW59" i="29" s="1"/>
  <c r="AW53" i="26"/>
  <c r="AW60" i="29" s="1"/>
  <c r="AW54" i="26"/>
  <c r="AW61" i="29" s="1"/>
  <c r="AW55" i="26"/>
  <c r="AW62" i="29" s="1"/>
  <c r="AW56" i="26"/>
  <c r="AW63" i="29" s="1"/>
  <c r="AW57" i="26"/>
  <c r="AW64" i="29" s="1"/>
  <c r="AW58" i="26"/>
  <c r="AW65" i="29" s="1"/>
  <c r="AW59" i="26"/>
  <c r="AW66" i="29" s="1"/>
  <c r="AW60" i="26"/>
  <c r="AW67" i="29" s="1"/>
  <c r="AW29" i="26"/>
  <c r="AW30" i="26"/>
  <c r="AW31" i="26"/>
  <c r="AW32" i="26"/>
  <c r="AW33" i="26"/>
  <c r="AW34" i="26"/>
  <c r="AW35" i="26"/>
  <c r="AW36" i="26"/>
  <c r="AW37" i="26"/>
  <c r="AW38" i="26"/>
  <c r="AW39" i="26"/>
  <c r="AW13" i="26"/>
  <c r="AW20" i="29" s="1"/>
  <c r="AW14" i="26"/>
  <c r="AW21" i="29" s="1"/>
  <c r="AW15" i="26"/>
  <c r="AW22" i="29" s="1"/>
  <c r="AW16" i="26"/>
  <c r="AW23" i="29" s="1"/>
  <c r="AW17" i="26"/>
  <c r="AW24" i="29" s="1"/>
  <c r="AW18" i="26"/>
  <c r="AW25" i="29" s="1"/>
  <c r="AW19" i="26"/>
  <c r="AW26" i="29" s="1"/>
  <c r="AW20" i="26"/>
  <c r="AW27" i="29" s="1"/>
  <c r="AW21" i="26"/>
  <c r="AW28" i="29" s="1"/>
  <c r="AW22" i="26"/>
  <c r="AW29" i="29" s="1"/>
  <c r="AW23" i="26"/>
  <c r="AW30" i="29" s="1"/>
  <c r="X98" i="26"/>
  <c r="X99" i="26"/>
  <c r="X100" i="26"/>
  <c r="X101" i="26"/>
  <c r="X102" i="26"/>
  <c r="X103" i="26"/>
  <c r="X104" i="26"/>
  <c r="X105" i="26"/>
  <c r="X106" i="26"/>
  <c r="X107" i="26"/>
  <c r="X108" i="26"/>
  <c r="X82" i="26"/>
  <c r="X89" i="29" s="1"/>
  <c r="X83" i="26"/>
  <c r="X90" i="29" s="1"/>
  <c r="X84" i="26"/>
  <c r="X91" i="29" s="1"/>
  <c r="X85" i="26"/>
  <c r="X92" i="29" s="1"/>
  <c r="X86" i="26"/>
  <c r="X93" i="29" s="1"/>
  <c r="X87" i="26"/>
  <c r="X94" i="29" s="1"/>
  <c r="X88" i="26"/>
  <c r="X95" i="29" s="1"/>
  <c r="X89" i="26"/>
  <c r="X96" i="29" s="1"/>
  <c r="X90" i="26"/>
  <c r="X97" i="29" s="1"/>
  <c r="X91" i="26"/>
  <c r="X98" i="29" s="1"/>
  <c r="X92" i="26"/>
  <c r="X99" i="29" s="1"/>
  <c r="X64" i="26"/>
  <c r="X65" i="26"/>
  <c r="X66" i="26"/>
  <c r="X67" i="26"/>
  <c r="X68" i="26"/>
  <c r="X69" i="26"/>
  <c r="X70" i="26"/>
  <c r="X71" i="26"/>
  <c r="X72" i="26"/>
  <c r="X73" i="26"/>
  <c r="X74" i="26"/>
  <c r="X75" i="26"/>
  <c r="X49" i="26"/>
  <c r="X56" i="29" s="1"/>
  <c r="X50" i="26"/>
  <c r="X57" i="29" s="1"/>
  <c r="X51" i="26"/>
  <c r="X58" i="29" s="1"/>
  <c r="X52" i="26"/>
  <c r="X59" i="29" s="1"/>
  <c r="X53" i="26"/>
  <c r="X60" i="29" s="1"/>
  <c r="X54" i="26"/>
  <c r="X61" i="29" s="1"/>
  <c r="X55" i="26"/>
  <c r="X62" i="29" s="1"/>
  <c r="X56" i="26"/>
  <c r="X63" i="29" s="1"/>
  <c r="X57" i="26"/>
  <c r="X64" i="29" s="1"/>
  <c r="X58" i="26"/>
  <c r="X65" i="29" s="1"/>
  <c r="X59" i="26"/>
  <c r="X66" i="29" s="1"/>
  <c r="X60" i="26"/>
  <c r="X67" i="29" s="1"/>
  <c r="X29" i="26"/>
  <c r="X30" i="26"/>
  <c r="X31" i="26"/>
  <c r="X32" i="26"/>
  <c r="X33" i="26"/>
  <c r="X34" i="26"/>
  <c r="X35" i="26"/>
  <c r="X36" i="26"/>
  <c r="X37" i="26"/>
  <c r="X38" i="26"/>
  <c r="X39" i="26"/>
  <c r="X13" i="26"/>
  <c r="X20" i="29" s="1"/>
  <c r="X14" i="26"/>
  <c r="X21" i="29" s="1"/>
  <c r="X15" i="26"/>
  <c r="X22" i="29" s="1"/>
  <c r="X16" i="26"/>
  <c r="X23" i="29" s="1"/>
  <c r="X17" i="26"/>
  <c r="X24" i="29" s="1"/>
  <c r="X18" i="26"/>
  <c r="X25" i="29" s="1"/>
  <c r="X19" i="26"/>
  <c r="X26" i="29" s="1"/>
  <c r="X20" i="26"/>
  <c r="X27" i="29" s="1"/>
  <c r="X21" i="26"/>
  <c r="X28" i="29" s="1"/>
  <c r="X22" i="26"/>
  <c r="X29" i="29" s="1"/>
  <c r="X23" i="26"/>
  <c r="X30" i="29" s="1"/>
  <c r="CV92" i="29" l="1"/>
  <c r="CV98" i="29"/>
  <c r="CV97" i="29"/>
  <c r="CV77" i="29"/>
  <c r="CV60" i="29"/>
  <c r="CV46" i="29"/>
  <c r="CV24" i="29"/>
  <c r="CV41" i="29"/>
  <c r="CV26" i="29"/>
  <c r="CV25" i="29"/>
  <c r="CV110" i="26"/>
  <c r="CV111" i="26" s="1"/>
  <c r="CV25" i="26"/>
  <c r="CV26" i="26" s="1"/>
  <c r="BW25" i="26"/>
  <c r="CV79" i="29"/>
  <c r="CV80" i="29"/>
  <c r="BW41" i="26"/>
  <c r="CV115" i="29"/>
  <c r="CV116" i="29"/>
  <c r="BW110" i="26"/>
  <c r="CV93" i="29"/>
  <c r="CV59" i="29"/>
  <c r="CV94" i="29"/>
  <c r="CV45" i="29"/>
  <c r="CV90" i="29"/>
  <c r="CV37" i="29"/>
  <c r="CV63" i="29"/>
  <c r="CV95" i="29"/>
  <c r="CV114" i="29"/>
  <c r="CV110" i="29"/>
  <c r="CV64" i="29"/>
  <c r="CV96" i="29"/>
  <c r="CV100" i="29"/>
  <c r="BW94" i="26"/>
  <c r="CV65" i="29"/>
  <c r="CV23" i="29"/>
  <c r="CV106" i="29"/>
  <c r="CV30" i="29"/>
  <c r="BV94" i="26"/>
  <c r="CV66" i="29"/>
  <c r="CV40" i="29"/>
  <c r="CV42" i="29"/>
  <c r="CV75" i="29"/>
  <c r="CV107" i="29"/>
  <c r="CV21" i="29"/>
  <c r="CV57" i="29"/>
  <c r="AX110" i="26"/>
  <c r="BV25" i="26"/>
  <c r="CV72" i="29"/>
  <c r="CV76" i="29"/>
  <c r="BV110" i="26"/>
  <c r="AX94" i="26"/>
  <c r="CV28" i="29"/>
  <c r="AX41" i="26"/>
  <c r="CV74" i="29"/>
  <c r="CV78" i="29"/>
  <c r="CV20" i="29"/>
  <c r="CV29" i="29"/>
  <c r="CV111" i="29"/>
  <c r="CV56" i="29"/>
  <c r="AX25" i="26"/>
  <c r="BV22" i="29"/>
  <c r="CU22" i="29" s="1"/>
  <c r="Y110" i="26"/>
  <c r="CV27" i="29"/>
  <c r="CV38" i="29"/>
  <c r="CV101" i="29"/>
  <c r="CV102" i="29" s="1"/>
  <c r="Y25" i="26"/>
  <c r="CV73" i="29"/>
  <c r="CV105" i="29"/>
  <c r="CV43" i="29"/>
  <c r="Y94" i="26"/>
  <c r="CV44" i="29"/>
  <c r="CV81" i="29"/>
  <c r="BW117" i="29"/>
  <c r="CV113" i="29"/>
  <c r="CV58" i="29"/>
  <c r="CV39" i="29"/>
  <c r="CV112" i="29"/>
  <c r="BW48" i="29"/>
  <c r="BW82" i="29"/>
  <c r="Y41" i="26"/>
  <c r="CV61" i="29"/>
  <c r="CV109" i="29"/>
  <c r="CV62" i="29"/>
  <c r="CV31" i="29"/>
  <c r="CV67" i="29"/>
  <c r="CV68" i="29" s="1"/>
  <c r="CV108" i="29"/>
  <c r="AX82" i="29"/>
  <c r="AX117" i="29"/>
  <c r="AX48" i="29"/>
  <c r="Y82" i="29"/>
  <c r="Y117" i="29"/>
  <c r="Y48" i="29"/>
  <c r="AW46" i="29"/>
  <c r="BV115" i="29"/>
  <c r="X46" i="29"/>
  <c r="X45" i="29"/>
  <c r="X114" i="29"/>
  <c r="X79" i="29"/>
  <c r="BV81" i="29"/>
  <c r="X43" i="29"/>
  <c r="AW45" i="29"/>
  <c r="AW115" i="29"/>
  <c r="BV45" i="29"/>
  <c r="X80" i="29"/>
  <c r="X41" i="29"/>
  <c r="X109" i="29"/>
  <c r="BV42" i="29"/>
  <c r="X108" i="29"/>
  <c r="X44" i="29"/>
  <c r="X112" i="29"/>
  <c r="X76" i="29"/>
  <c r="BV111" i="29"/>
  <c r="X42" i="29"/>
  <c r="X77" i="29"/>
  <c r="BV44" i="29"/>
  <c r="CU44" i="29" s="1"/>
  <c r="X115" i="29"/>
  <c r="BV106" i="29"/>
  <c r="X73" i="29"/>
  <c r="AW38" i="29"/>
  <c r="AW109" i="29"/>
  <c r="X72" i="29"/>
  <c r="X106" i="29"/>
  <c r="AW37" i="29"/>
  <c r="X105" i="29"/>
  <c r="AW36" i="29"/>
  <c r="X71" i="29"/>
  <c r="X81" i="29"/>
  <c r="AW71" i="29"/>
  <c r="AW42" i="29"/>
  <c r="X113" i="29"/>
  <c r="X40" i="29"/>
  <c r="X111" i="29"/>
  <c r="AW113" i="29"/>
  <c r="X39" i="29"/>
  <c r="X110" i="29"/>
  <c r="AW78" i="29"/>
  <c r="BV114" i="29"/>
  <c r="BV113" i="29"/>
  <c r="X78" i="29"/>
  <c r="X38" i="29"/>
  <c r="X75" i="29"/>
  <c r="AW40" i="29"/>
  <c r="X37" i="29"/>
  <c r="X74" i="29"/>
  <c r="X36" i="29"/>
  <c r="X107" i="29"/>
  <c r="CU24" i="29"/>
  <c r="CU59" i="29"/>
  <c r="CU91" i="29"/>
  <c r="CU23" i="29"/>
  <c r="CU58" i="29"/>
  <c r="CU90" i="29"/>
  <c r="CU20" i="29"/>
  <c r="CU67" i="29"/>
  <c r="CU68" i="29" s="1"/>
  <c r="CU99" i="29"/>
  <c r="CU57" i="29"/>
  <c r="CU89" i="29"/>
  <c r="CU66" i="29"/>
  <c r="CU98" i="29"/>
  <c r="CU21" i="29"/>
  <c r="CU30" i="29"/>
  <c r="CU65" i="29"/>
  <c r="CU97" i="29"/>
  <c r="CU29" i="29"/>
  <c r="CU64" i="29"/>
  <c r="CU96" i="29"/>
  <c r="CU28" i="29"/>
  <c r="CU63" i="29"/>
  <c r="CU95" i="29"/>
  <c r="CU27" i="29"/>
  <c r="CU62" i="29"/>
  <c r="CU94" i="29"/>
  <c r="CU26" i="29"/>
  <c r="CU61" i="29"/>
  <c r="CU93" i="29"/>
  <c r="CU56" i="29"/>
  <c r="CU25" i="29"/>
  <c r="CU60" i="29"/>
  <c r="CU92" i="29"/>
  <c r="BV71" i="29"/>
  <c r="BV38" i="29"/>
  <c r="BV37" i="29"/>
  <c r="BV72" i="29"/>
  <c r="BV79" i="29"/>
  <c r="BV75" i="29"/>
  <c r="BV39" i="29"/>
  <c r="BV74" i="29"/>
  <c r="AW72" i="29"/>
  <c r="AW114" i="29"/>
  <c r="AW81" i="29"/>
  <c r="AW80" i="29"/>
  <c r="AW112" i="29"/>
  <c r="AW44" i="29"/>
  <c r="AW79" i="29"/>
  <c r="AW111" i="29"/>
  <c r="AW110" i="29"/>
  <c r="AW77" i="29"/>
  <c r="AW41" i="29"/>
  <c r="AW76" i="29"/>
  <c r="AW108" i="29"/>
  <c r="AW75" i="29"/>
  <c r="AW107" i="29"/>
  <c r="AW43" i="29"/>
  <c r="AW39" i="29"/>
  <c r="AW74" i="29"/>
  <c r="AW106" i="29"/>
  <c r="AW73" i="29"/>
  <c r="AW105" i="29"/>
  <c r="BV105" i="29"/>
  <c r="BV36" i="29"/>
  <c r="BV73" i="29"/>
  <c r="BV46" i="29"/>
  <c r="BV80" i="29"/>
  <c r="CU80" i="29" s="1"/>
  <c r="BV112" i="29"/>
  <c r="BV40" i="29"/>
  <c r="BV43" i="29"/>
  <c r="BV78" i="29"/>
  <c r="BV110" i="29"/>
  <c r="BV77" i="29"/>
  <c r="BV109" i="29"/>
  <c r="BV41" i="29"/>
  <c r="BV76" i="29"/>
  <c r="BV108" i="29"/>
  <c r="BV107" i="29"/>
  <c r="CT13" i="26"/>
  <c r="CT14" i="26"/>
  <c r="CT15" i="26"/>
  <c r="CT16" i="26"/>
  <c r="CT17" i="26"/>
  <c r="CT18" i="26"/>
  <c r="CT19" i="26"/>
  <c r="CT20" i="26"/>
  <c r="CT21" i="26"/>
  <c r="CT22" i="26"/>
  <c r="CT23" i="26"/>
  <c r="CT29" i="26"/>
  <c r="CT30" i="26"/>
  <c r="CT31" i="26"/>
  <c r="CT32" i="26"/>
  <c r="CT33" i="26"/>
  <c r="CT34" i="26"/>
  <c r="CT35" i="26"/>
  <c r="CT36" i="26"/>
  <c r="CT37" i="26"/>
  <c r="CT38" i="26"/>
  <c r="CT39" i="26"/>
  <c r="CT49" i="26"/>
  <c r="CT50" i="26"/>
  <c r="CT51" i="26"/>
  <c r="CT52" i="26"/>
  <c r="CT53" i="26"/>
  <c r="CT54" i="26"/>
  <c r="CT55" i="26"/>
  <c r="CT56" i="26"/>
  <c r="CT57" i="26"/>
  <c r="CT58" i="26"/>
  <c r="CT59" i="26"/>
  <c r="CT60" i="26"/>
  <c r="CT61" i="26"/>
  <c r="CT64" i="26"/>
  <c r="CT65" i="26"/>
  <c r="CT66" i="26"/>
  <c r="CT67" i="26"/>
  <c r="CT68" i="26"/>
  <c r="CT69" i="26"/>
  <c r="CT70" i="26"/>
  <c r="CT71" i="26"/>
  <c r="CT72" i="26"/>
  <c r="CT73" i="26"/>
  <c r="CT74" i="26"/>
  <c r="CT75" i="26"/>
  <c r="CT76" i="26"/>
  <c r="CT82" i="26"/>
  <c r="CT83" i="26"/>
  <c r="CT84" i="26"/>
  <c r="CT85" i="26"/>
  <c r="CT86" i="26"/>
  <c r="CT87" i="26"/>
  <c r="CT88" i="26"/>
  <c r="CT89" i="26"/>
  <c r="CT90" i="26"/>
  <c r="CT91" i="26"/>
  <c r="CT92" i="26"/>
  <c r="CT98" i="26"/>
  <c r="CT99" i="26"/>
  <c r="CT100" i="26"/>
  <c r="CT101" i="26"/>
  <c r="CT102" i="26"/>
  <c r="CT103" i="26"/>
  <c r="CT104" i="26"/>
  <c r="CT105" i="26"/>
  <c r="CT106" i="26"/>
  <c r="CT107" i="26"/>
  <c r="CT108" i="26"/>
  <c r="BU98" i="26"/>
  <c r="BU99" i="26"/>
  <c r="BU100" i="26"/>
  <c r="BU101" i="26"/>
  <c r="BU102" i="26"/>
  <c r="BU103" i="26"/>
  <c r="BU104" i="26"/>
  <c r="BU105" i="26"/>
  <c r="BU106" i="26"/>
  <c r="BU107" i="26"/>
  <c r="BU108" i="26"/>
  <c r="BU82" i="26"/>
  <c r="BU83" i="26"/>
  <c r="BU90" i="29" s="1"/>
  <c r="BU84" i="26"/>
  <c r="BU91" i="29" s="1"/>
  <c r="BU85" i="26"/>
  <c r="BU92" i="29" s="1"/>
  <c r="BU86" i="26"/>
  <c r="BU93" i="29" s="1"/>
  <c r="BU87" i="26"/>
  <c r="BU94" i="29" s="1"/>
  <c r="BU88" i="26"/>
  <c r="BU95" i="29" s="1"/>
  <c r="BU89" i="26"/>
  <c r="BU96" i="29" s="1"/>
  <c r="BU90" i="26"/>
  <c r="BU97" i="29" s="1"/>
  <c r="BU91" i="26"/>
  <c r="BU98" i="29" s="1"/>
  <c r="BU92" i="26"/>
  <c r="BU99" i="29" s="1"/>
  <c r="BU64" i="26"/>
  <c r="BU65" i="26"/>
  <c r="BU66" i="26"/>
  <c r="BU67" i="26"/>
  <c r="BU68" i="26"/>
  <c r="BU69" i="26"/>
  <c r="BU70" i="26"/>
  <c r="BU71" i="26"/>
  <c r="BU72" i="26"/>
  <c r="BU73" i="26"/>
  <c r="BU74" i="26"/>
  <c r="BU75" i="26"/>
  <c r="BU49" i="26"/>
  <c r="BU56" i="29" s="1"/>
  <c r="BU50" i="26"/>
  <c r="BU57" i="29" s="1"/>
  <c r="BU51" i="26"/>
  <c r="BU58" i="29" s="1"/>
  <c r="BU52" i="26"/>
  <c r="BU59" i="29" s="1"/>
  <c r="BU53" i="26"/>
  <c r="BU60" i="29" s="1"/>
  <c r="BU54" i="26"/>
  <c r="BU61" i="29" s="1"/>
  <c r="BU55" i="26"/>
  <c r="BU62" i="29" s="1"/>
  <c r="BU56" i="26"/>
  <c r="BU63" i="29" s="1"/>
  <c r="BU57" i="26"/>
  <c r="BU64" i="29" s="1"/>
  <c r="BU58" i="26"/>
  <c r="BU65" i="29" s="1"/>
  <c r="BU59" i="26"/>
  <c r="BU66" i="29" s="1"/>
  <c r="BU60" i="26"/>
  <c r="BU67" i="29" s="1"/>
  <c r="BU29" i="26"/>
  <c r="BU30" i="26"/>
  <c r="BU31" i="26"/>
  <c r="BU32" i="26"/>
  <c r="BU33" i="26"/>
  <c r="BU34" i="26"/>
  <c r="BU35" i="26"/>
  <c r="BU36" i="26"/>
  <c r="BU37" i="26"/>
  <c r="BU38" i="26"/>
  <c r="BU39" i="26"/>
  <c r="BU13" i="26"/>
  <c r="BU20" i="29" s="1"/>
  <c r="BU14" i="26"/>
  <c r="BU21" i="29" s="1"/>
  <c r="BU15" i="26"/>
  <c r="BU22" i="29" s="1"/>
  <c r="BU16" i="26"/>
  <c r="BU23" i="29" s="1"/>
  <c r="BU17" i="26"/>
  <c r="BU24" i="29" s="1"/>
  <c r="BU18" i="26"/>
  <c r="BU25" i="29" s="1"/>
  <c r="BU19" i="26"/>
  <c r="BU26" i="29" s="1"/>
  <c r="BU20" i="26"/>
  <c r="BU27" i="29" s="1"/>
  <c r="BU21" i="26"/>
  <c r="BU28" i="29" s="1"/>
  <c r="BU22" i="26"/>
  <c r="BU29" i="29" s="1"/>
  <c r="BU23" i="26"/>
  <c r="BU30" i="29" s="1"/>
  <c r="AV13" i="26"/>
  <c r="AV20" i="29" s="1"/>
  <c r="AV14" i="26"/>
  <c r="AV21" i="29" s="1"/>
  <c r="AV15" i="26"/>
  <c r="AV22" i="29" s="1"/>
  <c r="AV16" i="26"/>
  <c r="AV23" i="29" s="1"/>
  <c r="AV17" i="26"/>
  <c r="AV24" i="29" s="1"/>
  <c r="AV18" i="26"/>
  <c r="AV25" i="29" s="1"/>
  <c r="AV19" i="26"/>
  <c r="AV26" i="29" s="1"/>
  <c r="AV20" i="26"/>
  <c r="AV27" i="29" s="1"/>
  <c r="AV21" i="26"/>
  <c r="AV28" i="29" s="1"/>
  <c r="AV22" i="26"/>
  <c r="AV29" i="29" s="1"/>
  <c r="AV23" i="26"/>
  <c r="AV30" i="29" s="1"/>
  <c r="AV29" i="26"/>
  <c r="AV30" i="26"/>
  <c r="AV31" i="26"/>
  <c r="AV32" i="26"/>
  <c r="AV33" i="26"/>
  <c r="AV34" i="26"/>
  <c r="AV35" i="26"/>
  <c r="AV36" i="26"/>
  <c r="AV37" i="26"/>
  <c r="AV38" i="26"/>
  <c r="AV39" i="26"/>
  <c r="AV49" i="26"/>
  <c r="AV56" i="29" s="1"/>
  <c r="AV50" i="26"/>
  <c r="AV57" i="29" s="1"/>
  <c r="AV51" i="26"/>
  <c r="AV58" i="29" s="1"/>
  <c r="AV52" i="26"/>
  <c r="AV59" i="29" s="1"/>
  <c r="AV53" i="26"/>
  <c r="AV60" i="29" s="1"/>
  <c r="AV54" i="26"/>
  <c r="AV61" i="29" s="1"/>
  <c r="AV55" i="26"/>
  <c r="AV62" i="29" s="1"/>
  <c r="AV56" i="26"/>
  <c r="AV63" i="29" s="1"/>
  <c r="AV57" i="26"/>
  <c r="AV64" i="29" s="1"/>
  <c r="AV58" i="26"/>
  <c r="AV65" i="29" s="1"/>
  <c r="AV59" i="26"/>
  <c r="AV66" i="29" s="1"/>
  <c r="AV60" i="26"/>
  <c r="AV67" i="29" s="1"/>
  <c r="AV64" i="26"/>
  <c r="AV71" i="29" s="1"/>
  <c r="AV65" i="26"/>
  <c r="AV66" i="26"/>
  <c r="AV67" i="26"/>
  <c r="AV68" i="26"/>
  <c r="AV69" i="26"/>
  <c r="AV70" i="26"/>
  <c r="AV71" i="26"/>
  <c r="AV72" i="26"/>
  <c r="AV73" i="26"/>
  <c r="AV74" i="26"/>
  <c r="AV75" i="26"/>
  <c r="AV82" i="26"/>
  <c r="AV89" i="29" s="1"/>
  <c r="AV83" i="26"/>
  <c r="AV90" i="29" s="1"/>
  <c r="AV84" i="26"/>
  <c r="AV91" i="29" s="1"/>
  <c r="AV85" i="26"/>
  <c r="AV92" i="29" s="1"/>
  <c r="AV86" i="26"/>
  <c r="AV93" i="29" s="1"/>
  <c r="AV87" i="26"/>
  <c r="AV94" i="29" s="1"/>
  <c r="AV88" i="26"/>
  <c r="AV95" i="29" s="1"/>
  <c r="AV89" i="26"/>
  <c r="AV96" i="29" s="1"/>
  <c r="AV90" i="26"/>
  <c r="AV97" i="29" s="1"/>
  <c r="AV91" i="26"/>
  <c r="AV98" i="29" s="1"/>
  <c r="AV92" i="26"/>
  <c r="AV98" i="26"/>
  <c r="AV99" i="26"/>
  <c r="AV100" i="26"/>
  <c r="AV101" i="26"/>
  <c r="AV102" i="26"/>
  <c r="AV103" i="26"/>
  <c r="AV104" i="26"/>
  <c r="AV105" i="26"/>
  <c r="AV106" i="26"/>
  <c r="AV107" i="26"/>
  <c r="AV108" i="26"/>
  <c r="W98" i="26"/>
  <c r="W99" i="26"/>
  <c r="W100" i="26"/>
  <c r="W101" i="26"/>
  <c r="W102" i="26"/>
  <c r="W103" i="26"/>
  <c r="W104" i="26"/>
  <c r="W105" i="26"/>
  <c r="W106" i="26"/>
  <c r="W107" i="26"/>
  <c r="W108" i="26"/>
  <c r="W82" i="26"/>
  <c r="W89" i="29" s="1"/>
  <c r="W83" i="26"/>
  <c r="W90" i="29" s="1"/>
  <c r="W84" i="26"/>
  <c r="W91" i="29" s="1"/>
  <c r="W85" i="26"/>
  <c r="W92" i="29" s="1"/>
  <c r="W86" i="26"/>
  <c r="W93" i="29" s="1"/>
  <c r="W87" i="26"/>
  <c r="W94" i="29" s="1"/>
  <c r="W88" i="26"/>
  <c r="W95" i="29" s="1"/>
  <c r="W89" i="26"/>
  <c r="W96" i="29" s="1"/>
  <c r="W90" i="26"/>
  <c r="W97" i="29" s="1"/>
  <c r="W91" i="26"/>
  <c r="W98" i="29" s="1"/>
  <c r="W92" i="26"/>
  <c r="W99" i="29" s="1"/>
  <c r="W64" i="26"/>
  <c r="W65" i="26"/>
  <c r="W66" i="26"/>
  <c r="W67" i="26"/>
  <c r="W68" i="26"/>
  <c r="W69" i="26"/>
  <c r="W70" i="26"/>
  <c r="W71" i="26"/>
  <c r="W72" i="26"/>
  <c r="W73" i="26"/>
  <c r="W74" i="26"/>
  <c r="W75" i="26"/>
  <c r="W49" i="26"/>
  <c r="W56" i="29" s="1"/>
  <c r="W50" i="26"/>
  <c r="W57" i="29" s="1"/>
  <c r="W51" i="26"/>
  <c r="W58" i="29" s="1"/>
  <c r="W52" i="26"/>
  <c r="W59" i="29" s="1"/>
  <c r="W53" i="26"/>
  <c r="W60" i="29" s="1"/>
  <c r="W54" i="26"/>
  <c r="W61" i="29" s="1"/>
  <c r="W55" i="26"/>
  <c r="W62" i="29" s="1"/>
  <c r="W56" i="26"/>
  <c r="W63" i="29" s="1"/>
  <c r="W57" i="26"/>
  <c r="W64" i="29" s="1"/>
  <c r="W58" i="26"/>
  <c r="W65" i="29" s="1"/>
  <c r="W59" i="26"/>
  <c r="W66" i="29" s="1"/>
  <c r="W60" i="26"/>
  <c r="W67" i="29" s="1"/>
  <c r="W29" i="26"/>
  <c r="W30" i="26"/>
  <c r="W31" i="26"/>
  <c r="W32" i="26"/>
  <c r="W33" i="26"/>
  <c r="W34" i="26"/>
  <c r="W35" i="26"/>
  <c r="W36" i="26"/>
  <c r="W37" i="26"/>
  <c r="W38" i="26"/>
  <c r="W39" i="26"/>
  <c r="W13" i="26"/>
  <c r="W20" i="29" s="1"/>
  <c r="W14" i="26"/>
  <c r="W21" i="29" s="1"/>
  <c r="W15" i="26"/>
  <c r="W22" i="29" s="1"/>
  <c r="W16" i="26"/>
  <c r="W23" i="29" s="1"/>
  <c r="W17" i="26"/>
  <c r="W24" i="29" s="1"/>
  <c r="W18" i="26"/>
  <c r="W25" i="29" s="1"/>
  <c r="W19" i="26"/>
  <c r="W26" i="29" s="1"/>
  <c r="W20" i="26"/>
  <c r="W27" i="29" s="1"/>
  <c r="W21" i="26"/>
  <c r="W28" i="29" s="1"/>
  <c r="W22" i="26"/>
  <c r="W29" i="29" s="1"/>
  <c r="W23" i="26"/>
  <c r="CU79" i="29" l="1"/>
  <c r="CV117" i="29"/>
  <c r="CV118" i="29" s="1"/>
  <c r="CU45" i="29"/>
  <c r="CU113" i="29"/>
  <c r="CU108" i="29"/>
  <c r="CV48" i="29"/>
  <c r="CV49" i="29" s="1"/>
  <c r="CV82" i="29"/>
  <c r="CV83" i="29" s="1"/>
  <c r="CU46" i="29"/>
  <c r="CU106" i="29"/>
  <c r="CU81" i="29"/>
  <c r="CU76" i="29"/>
  <c r="CU41" i="29"/>
  <c r="CU42" i="29"/>
  <c r="CU109" i="29"/>
  <c r="CU40" i="29"/>
  <c r="CU115" i="29"/>
  <c r="AV80" i="29"/>
  <c r="CU38" i="29"/>
  <c r="CU43" i="29"/>
  <c r="BU112" i="29"/>
  <c r="CU112" i="29"/>
  <c r="X82" i="29"/>
  <c r="CU114" i="29"/>
  <c r="CU77" i="29"/>
  <c r="CU111" i="29"/>
  <c r="CU73" i="29"/>
  <c r="CU36" i="29"/>
  <c r="CU105" i="29"/>
  <c r="CU74" i="29"/>
  <c r="AV113" i="29"/>
  <c r="AV81" i="29"/>
  <c r="AV79" i="29"/>
  <c r="CU39" i="29"/>
  <c r="AW82" i="29"/>
  <c r="CU75" i="29"/>
  <c r="AV78" i="29"/>
  <c r="AV42" i="29"/>
  <c r="CU72" i="29"/>
  <c r="AV75" i="29"/>
  <c r="CU37" i="29"/>
  <c r="CU107" i="29"/>
  <c r="CU71" i="29"/>
  <c r="CU110" i="29"/>
  <c r="CU78" i="29"/>
  <c r="BV82" i="29"/>
  <c r="CT96" i="29"/>
  <c r="W43" i="29"/>
  <c r="AV76" i="29"/>
  <c r="AV74" i="29"/>
  <c r="BU115" i="29"/>
  <c r="BU109" i="29"/>
  <c r="AV46" i="29"/>
  <c r="BU106" i="29"/>
  <c r="W39" i="29"/>
  <c r="W74" i="29"/>
  <c r="W38" i="29"/>
  <c r="W73" i="29"/>
  <c r="W105" i="29"/>
  <c r="AV115" i="29"/>
  <c r="BU42" i="29"/>
  <c r="AV77" i="29"/>
  <c r="W81" i="29"/>
  <c r="BU38" i="29"/>
  <c r="AV110" i="29"/>
  <c r="BU45" i="29"/>
  <c r="AV73" i="29"/>
  <c r="W37" i="29"/>
  <c r="W41" i="29"/>
  <c r="W76" i="29"/>
  <c r="W77" i="29"/>
  <c r="W108" i="29"/>
  <c r="W106" i="29"/>
  <c r="AV105" i="29"/>
  <c r="BU43" i="29"/>
  <c r="BU78" i="29"/>
  <c r="BU41" i="29"/>
  <c r="BU108" i="29"/>
  <c r="BU107" i="29"/>
  <c r="BU39" i="29"/>
  <c r="BU36" i="29"/>
  <c r="W40" i="29"/>
  <c r="W75" i="29"/>
  <c r="W107" i="29"/>
  <c r="BU77" i="29"/>
  <c r="AV44" i="29"/>
  <c r="BU76" i="29"/>
  <c r="W36" i="29"/>
  <c r="W71" i="29"/>
  <c r="W115" i="29"/>
  <c r="AV114" i="29"/>
  <c r="AV43" i="29"/>
  <c r="BU40" i="29"/>
  <c r="BU75" i="29"/>
  <c r="BU74" i="29"/>
  <c r="W113" i="29"/>
  <c r="AV112" i="29"/>
  <c r="AV41" i="29"/>
  <c r="BU73" i="29"/>
  <c r="AV40" i="29"/>
  <c r="BU37" i="29"/>
  <c r="W72" i="29"/>
  <c r="W44" i="29"/>
  <c r="W111" i="29"/>
  <c r="BU71" i="29"/>
  <c r="AV45" i="29"/>
  <c r="W42" i="29"/>
  <c r="CT94" i="29"/>
  <c r="W109" i="29"/>
  <c r="W114" i="29"/>
  <c r="AV72" i="29"/>
  <c r="AV99" i="29"/>
  <c r="BU72" i="29"/>
  <c r="BU105" i="29"/>
  <c r="AV39" i="29"/>
  <c r="AV111" i="29"/>
  <c r="W79" i="29"/>
  <c r="W78" i="29"/>
  <c r="CT95" i="29"/>
  <c r="W110" i="29"/>
  <c r="CT99" i="29"/>
  <c r="BU114" i="29"/>
  <c r="BU46" i="29"/>
  <c r="CT98" i="29"/>
  <c r="BU113" i="29"/>
  <c r="BU89" i="29"/>
  <c r="CT89" i="29" s="1"/>
  <c r="BU44" i="29"/>
  <c r="BU111" i="29"/>
  <c r="AV107" i="29"/>
  <c r="AV106" i="29"/>
  <c r="CT91" i="29"/>
  <c r="BU110" i="29"/>
  <c r="CT92" i="29"/>
  <c r="CT90" i="29"/>
  <c r="CT93" i="29"/>
  <c r="AV109" i="29"/>
  <c r="AV38" i="29"/>
  <c r="AV108" i="29"/>
  <c r="AV37" i="29"/>
  <c r="BU81" i="29"/>
  <c r="AV36" i="29"/>
  <c r="BU80" i="29"/>
  <c r="BU79" i="29"/>
  <c r="W30" i="29"/>
  <c r="CT30" i="29" s="1"/>
  <c r="W46" i="29"/>
  <c r="W45" i="29"/>
  <c r="W80" i="29"/>
  <c r="CT97" i="29"/>
  <c r="W112" i="29"/>
  <c r="CT67" i="29"/>
  <c r="CT68" i="29" s="1"/>
  <c r="CT66" i="29"/>
  <c r="CT65" i="29"/>
  <c r="CT64" i="29"/>
  <c r="CT63" i="29"/>
  <c r="CT62" i="29"/>
  <c r="CT60" i="29"/>
  <c r="CT59" i="29"/>
  <c r="CT56" i="29"/>
  <c r="CT29" i="29"/>
  <c r="CT28" i="29"/>
  <c r="CT27" i="29"/>
  <c r="CT26" i="29"/>
  <c r="CT25" i="29"/>
  <c r="CT24" i="29"/>
  <c r="CT22" i="29"/>
  <c r="CT21" i="29"/>
  <c r="CT20" i="29"/>
  <c r="CU82" i="29" l="1"/>
  <c r="CU83" i="29" s="1"/>
  <c r="CT112" i="29"/>
  <c r="CT74" i="29"/>
  <c r="CT45" i="29"/>
  <c r="CT43" i="29"/>
  <c r="CT109" i="29"/>
  <c r="CT115" i="29"/>
  <c r="CT106" i="29"/>
  <c r="CT105" i="29"/>
  <c r="CT37" i="29"/>
  <c r="CT73" i="29"/>
  <c r="CT75" i="29"/>
  <c r="CT38" i="29"/>
  <c r="AV82" i="29"/>
  <c r="CT77" i="29"/>
  <c r="CT42" i="29"/>
  <c r="CT81" i="29"/>
  <c r="CT41" i="29"/>
  <c r="CT39" i="29"/>
  <c r="CT40" i="29"/>
  <c r="CT108" i="29"/>
  <c r="CT76" i="29"/>
  <c r="CT78" i="29"/>
  <c r="CT111" i="29"/>
  <c r="CT107" i="29"/>
  <c r="CT44" i="29"/>
  <c r="CT79" i="29"/>
  <c r="CT71" i="29"/>
  <c r="CT36" i="29"/>
  <c r="CT46" i="29"/>
  <c r="CT113" i="29"/>
  <c r="CT80" i="29"/>
  <c r="CT110" i="29"/>
  <c r="CT72" i="29"/>
  <c r="CT114" i="29"/>
  <c r="W82" i="29"/>
  <c r="BU82" i="29"/>
  <c r="CT58" i="29"/>
  <c r="CT61" i="29"/>
  <c r="CT23" i="29"/>
  <c r="CT57" i="29"/>
  <c r="CT82" i="29" l="1"/>
  <c r="CT83" i="29" s="1"/>
  <c r="V29" i="26"/>
  <c r="AG12" i="24"/>
  <c r="AG14" i="24"/>
  <c r="AG13" i="24"/>
  <c r="AG42" i="18"/>
  <c r="AG41" i="18"/>
  <c r="AG40" i="18"/>
  <c r="AG13" i="18"/>
  <c r="AG13" i="19" s="1"/>
  <c r="AG12" i="18"/>
  <c r="AG12" i="21"/>
  <c r="CS15" i="26"/>
  <c r="CS13" i="26"/>
  <c r="CS14" i="26"/>
  <c r="CS16" i="26"/>
  <c r="CS17" i="26"/>
  <c r="CS18" i="26"/>
  <c r="CS19" i="26"/>
  <c r="CS20" i="26"/>
  <c r="CS21" i="26"/>
  <c r="CS22" i="26"/>
  <c r="CS23" i="26"/>
  <c r="CS29" i="26"/>
  <c r="CS30" i="26"/>
  <c r="CS31" i="26"/>
  <c r="CS32" i="26"/>
  <c r="CS33" i="26"/>
  <c r="CS34" i="26"/>
  <c r="CS35" i="26"/>
  <c r="CS36" i="26"/>
  <c r="CS37" i="26"/>
  <c r="CS38" i="26"/>
  <c r="CS39" i="26"/>
  <c r="CS49" i="26"/>
  <c r="CS50" i="26"/>
  <c r="CS51" i="26"/>
  <c r="CS52" i="26"/>
  <c r="CS53" i="26"/>
  <c r="CS54" i="26"/>
  <c r="CS55" i="26"/>
  <c r="CS56" i="26"/>
  <c r="CS57" i="26"/>
  <c r="CS58" i="26"/>
  <c r="CS59" i="26"/>
  <c r="CS60" i="26"/>
  <c r="CS61" i="26"/>
  <c r="CS64" i="26"/>
  <c r="CS65" i="26"/>
  <c r="CS66" i="26"/>
  <c r="CS67" i="26"/>
  <c r="CS68" i="26"/>
  <c r="CS69" i="26"/>
  <c r="CS70" i="26"/>
  <c r="CS71" i="26"/>
  <c r="CS72" i="26"/>
  <c r="CS73" i="26"/>
  <c r="CS74" i="26"/>
  <c r="CS75" i="26"/>
  <c r="CS76" i="26"/>
  <c r="CS82" i="26"/>
  <c r="CS83" i="26"/>
  <c r="CS84" i="26"/>
  <c r="CS85" i="26"/>
  <c r="CS86" i="26"/>
  <c r="CS87" i="26"/>
  <c r="CS88" i="26"/>
  <c r="CS89" i="26"/>
  <c r="CS90" i="26"/>
  <c r="CS91" i="26"/>
  <c r="CS92" i="26"/>
  <c r="CS98" i="26"/>
  <c r="CS99" i="26"/>
  <c r="CS100" i="26"/>
  <c r="CS101" i="26"/>
  <c r="CS102" i="26"/>
  <c r="CS103" i="26"/>
  <c r="CS104" i="26"/>
  <c r="CS105" i="26"/>
  <c r="CS106" i="26"/>
  <c r="CS107" i="26"/>
  <c r="CS108" i="26"/>
  <c r="BT98" i="26"/>
  <c r="BT99" i="26"/>
  <c r="BT100" i="26"/>
  <c r="BT101" i="26"/>
  <c r="BT102" i="26"/>
  <c r="BT103" i="26"/>
  <c r="BT104" i="26"/>
  <c r="BT105" i="26"/>
  <c r="BT106" i="26"/>
  <c r="BT107" i="26"/>
  <c r="BT108" i="26"/>
  <c r="BT82" i="26"/>
  <c r="BT83" i="26"/>
  <c r="BT84" i="26"/>
  <c r="BT85" i="26"/>
  <c r="BT86" i="26"/>
  <c r="BT87" i="26"/>
  <c r="BT88" i="26"/>
  <c r="BT89" i="26"/>
  <c r="BT90" i="26"/>
  <c r="BT91" i="26"/>
  <c r="BT92" i="26"/>
  <c r="BT64" i="26"/>
  <c r="BT65" i="26"/>
  <c r="BT66" i="26"/>
  <c r="BT67" i="26"/>
  <c r="BT68" i="26"/>
  <c r="BT69" i="26"/>
  <c r="BT70" i="26"/>
  <c r="BT71" i="26"/>
  <c r="BT72" i="26"/>
  <c r="BT73" i="26"/>
  <c r="BT74" i="26"/>
  <c r="BT75" i="26"/>
  <c r="BT50" i="26"/>
  <c r="BT51" i="26"/>
  <c r="BT52" i="26"/>
  <c r="BT53" i="26"/>
  <c r="BT54" i="26"/>
  <c r="BT55" i="26"/>
  <c r="BT56" i="26"/>
  <c r="BT57" i="26"/>
  <c r="BT58" i="26"/>
  <c r="BT59" i="26"/>
  <c r="BT60" i="26"/>
  <c r="BT29" i="26"/>
  <c r="BT30" i="26"/>
  <c r="BT31" i="26"/>
  <c r="BT32" i="26"/>
  <c r="BT33" i="26"/>
  <c r="BT34" i="26"/>
  <c r="BT35" i="26"/>
  <c r="BT36" i="26"/>
  <c r="BT37" i="26"/>
  <c r="BT38" i="26"/>
  <c r="BT39" i="26"/>
  <c r="BT13" i="26"/>
  <c r="BT14" i="26"/>
  <c r="BT15" i="26"/>
  <c r="BT16" i="26"/>
  <c r="BT17" i="26"/>
  <c r="BT18" i="26"/>
  <c r="BT19" i="26"/>
  <c r="BT20" i="26"/>
  <c r="BT21" i="26"/>
  <c r="BT22" i="26"/>
  <c r="BT23" i="26"/>
  <c r="AU13" i="26"/>
  <c r="AU14" i="26"/>
  <c r="AU15" i="26"/>
  <c r="AU16" i="26"/>
  <c r="AU17" i="26"/>
  <c r="AU18" i="26"/>
  <c r="AU19" i="26"/>
  <c r="AU20" i="26"/>
  <c r="AU21" i="26"/>
  <c r="AU22" i="26"/>
  <c r="AU23" i="26"/>
  <c r="AU29" i="26"/>
  <c r="AU30" i="26"/>
  <c r="AU31" i="26"/>
  <c r="AU32" i="26"/>
  <c r="AU33" i="26"/>
  <c r="AU34" i="26"/>
  <c r="AU35" i="26"/>
  <c r="AU36" i="26"/>
  <c r="AU37" i="26"/>
  <c r="AU38" i="26"/>
  <c r="AU39" i="26"/>
  <c r="AU49" i="26"/>
  <c r="AU50" i="26"/>
  <c r="AU51" i="26"/>
  <c r="AU52" i="26"/>
  <c r="AU53" i="26"/>
  <c r="AU54" i="26"/>
  <c r="AU55" i="26"/>
  <c r="AU56" i="26"/>
  <c r="AU57" i="26"/>
  <c r="AU58" i="26"/>
  <c r="AU59" i="26"/>
  <c r="AU60" i="26"/>
  <c r="AU64" i="26"/>
  <c r="AU65" i="26"/>
  <c r="AU66" i="26"/>
  <c r="AU67" i="26"/>
  <c r="AU68" i="26"/>
  <c r="AU69" i="26"/>
  <c r="AU70" i="26"/>
  <c r="AU71" i="26"/>
  <c r="AU72" i="26"/>
  <c r="AU73" i="26"/>
  <c r="AU74" i="26"/>
  <c r="AU75" i="26"/>
  <c r="AU82" i="26"/>
  <c r="AU83" i="26"/>
  <c r="AU84" i="26"/>
  <c r="AU85" i="26"/>
  <c r="AU86" i="26"/>
  <c r="AU87" i="26"/>
  <c r="AU88" i="26"/>
  <c r="AU89" i="26"/>
  <c r="AU90" i="26"/>
  <c r="AU91" i="26"/>
  <c r="AU92" i="26"/>
  <c r="AU98" i="26"/>
  <c r="AU99" i="26"/>
  <c r="AU100" i="26"/>
  <c r="AU101" i="26"/>
  <c r="AU102" i="26"/>
  <c r="AU103" i="26"/>
  <c r="AU104" i="26"/>
  <c r="AU105" i="26"/>
  <c r="AU106" i="26"/>
  <c r="AU107" i="26"/>
  <c r="AU108" i="26"/>
  <c r="V98" i="26"/>
  <c r="V99" i="26"/>
  <c r="V100" i="26"/>
  <c r="V101" i="26"/>
  <c r="V102" i="26"/>
  <c r="V103" i="26"/>
  <c r="V104" i="26"/>
  <c r="V105" i="26"/>
  <c r="V106" i="26"/>
  <c r="V107" i="26"/>
  <c r="V108" i="26"/>
  <c r="V82" i="26"/>
  <c r="V89" i="29" s="1"/>
  <c r="V83" i="26"/>
  <c r="V90" i="29" s="1"/>
  <c r="V84" i="26"/>
  <c r="V91" i="29" s="1"/>
  <c r="V85" i="26"/>
  <c r="V92" i="29" s="1"/>
  <c r="V86" i="26"/>
  <c r="V93" i="29" s="1"/>
  <c r="V87" i="26"/>
  <c r="V94" i="29" s="1"/>
  <c r="V88" i="26"/>
  <c r="V95" i="29" s="1"/>
  <c r="V89" i="26"/>
  <c r="V96" i="29" s="1"/>
  <c r="V90" i="26"/>
  <c r="V97" i="29" s="1"/>
  <c r="V91" i="26"/>
  <c r="V98" i="29" s="1"/>
  <c r="V92" i="26"/>
  <c r="V99" i="29" s="1"/>
  <c r="V64" i="26"/>
  <c r="V65" i="26"/>
  <c r="V66" i="26"/>
  <c r="V67" i="26"/>
  <c r="V68" i="26"/>
  <c r="V69" i="26"/>
  <c r="V70" i="26"/>
  <c r="V71" i="26"/>
  <c r="V72" i="26"/>
  <c r="V73" i="26"/>
  <c r="V74" i="26"/>
  <c r="V75" i="26"/>
  <c r="V49" i="26"/>
  <c r="V50" i="26"/>
  <c r="V51" i="26"/>
  <c r="V52" i="26"/>
  <c r="V53" i="26"/>
  <c r="V54" i="26"/>
  <c r="V55" i="26"/>
  <c r="V56" i="26"/>
  <c r="V57" i="26"/>
  <c r="V58" i="26"/>
  <c r="V59" i="26"/>
  <c r="V60" i="26"/>
  <c r="V30" i="26"/>
  <c r="V31" i="26"/>
  <c r="V32" i="26"/>
  <c r="V33" i="26"/>
  <c r="V34" i="26"/>
  <c r="V35" i="26"/>
  <c r="V36" i="26"/>
  <c r="V37" i="26"/>
  <c r="V38" i="26"/>
  <c r="V39" i="26"/>
  <c r="V13" i="26"/>
  <c r="V36" i="29" s="1"/>
  <c r="V14" i="26"/>
  <c r="V15" i="26"/>
  <c r="V16" i="26"/>
  <c r="V17" i="26"/>
  <c r="V18" i="26"/>
  <c r="V19" i="26"/>
  <c r="V20" i="26"/>
  <c r="V21" i="26"/>
  <c r="V22" i="26"/>
  <c r="V23" i="26"/>
  <c r="AG12" i="19" l="1"/>
  <c r="V79" i="29"/>
  <c r="V81" i="29"/>
  <c r="V56" i="29"/>
  <c r="V57" i="29"/>
  <c r="V58" i="29"/>
  <c r="V59" i="29"/>
  <c r="V60" i="29"/>
  <c r="V61" i="29"/>
  <c r="V63" i="29"/>
  <c r="V64" i="29"/>
  <c r="V65" i="29"/>
  <c r="V66" i="29"/>
  <c r="V67" i="29"/>
  <c r="V40" i="29"/>
  <c r="V41" i="29"/>
  <c r="V23" i="29"/>
  <c r="V25" i="29"/>
  <c r="V42" i="29"/>
  <c r="V27" i="29"/>
  <c r="V28" i="29"/>
  <c r="V29" i="29"/>
  <c r="V30" i="29"/>
  <c r="BT91" i="29"/>
  <c r="BT98" i="29"/>
  <c r="BT73" i="29"/>
  <c r="BT74" i="29"/>
  <c r="BT63" i="29"/>
  <c r="BT64" i="29"/>
  <c r="BT24" i="29"/>
  <c r="BT25" i="29"/>
  <c r="BT26" i="29"/>
  <c r="AU72" i="29"/>
  <c r="AU76" i="29"/>
  <c r="AU80" i="29"/>
  <c r="AU81" i="29"/>
  <c r="AU94" i="29"/>
  <c r="V78" i="29"/>
  <c r="V62" i="29"/>
  <c r="V24" i="29"/>
  <c r="BT106" i="29"/>
  <c r="BT107" i="29"/>
  <c r="BT108" i="29"/>
  <c r="BT110" i="29"/>
  <c r="BT114" i="29"/>
  <c r="BT115" i="29"/>
  <c r="BT89" i="29"/>
  <c r="BT90" i="29"/>
  <c r="BT92" i="29"/>
  <c r="BT93" i="29"/>
  <c r="BT94" i="29"/>
  <c r="BT95" i="29"/>
  <c r="BT96" i="29"/>
  <c r="BT97" i="29"/>
  <c r="BT99" i="29"/>
  <c r="BT72" i="29"/>
  <c r="BT75" i="29"/>
  <c r="BT76" i="29"/>
  <c r="BT77" i="29"/>
  <c r="BT49" i="26"/>
  <c r="BT56" i="29" s="1"/>
  <c r="BT57" i="29"/>
  <c r="BT58" i="29"/>
  <c r="BT59" i="29"/>
  <c r="BT60" i="29"/>
  <c r="BT61" i="29"/>
  <c r="BT62" i="29"/>
  <c r="BT79" i="29"/>
  <c r="BT65" i="29"/>
  <c r="BT66" i="29"/>
  <c r="BT67" i="29"/>
  <c r="BT40" i="29"/>
  <c r="BT41" i="29"/>
  <c r="BT46" i="29"/>
  <c r="BT20" i="29"/>
  <c r="BT21" i="29"/>
  <c r="BT22" i="29"/>
  <c r="BT23" i="29"/>
  <c r="BT27" i="29"/>
  <c r="BT28" i="29"/>
  <c r="BT29" i="29"/>
  <c r="BT30" i="29"/>
  <c r="AU20" i="29"/>
  <c r="AU21" i="29"/>
  <c r="AU22" i="29"/>
  <c r="AU23" i="29"/>
  <c r="AU24" i="29"/>
  <c r="AU25" i="29"/>
  <c r="AU26" i="29"/>
  <c r="AU27" i="29"/>
  <c r="AU28" i="29"/>
  <c r="AU29" i="29"/>
  <c r="AU30" i="29"/>
  <c r="AU39" i="29"/>
  <c r="AU42" i="29"/>
  <c r="AU43" i="29"/>
  <c r="AU45" i="29"/>
  <c r="AU46" i="29"/>
  <c r="AU56" i="29"/>
  <c r="AU57" i="29"/>
  <c r="AU58" i="29"/>
  <c r="AU59" i="29"/>
  <c r="AU61" i="29"/>
  <c r="AU62" i="29"/>
  <c r="AU63" i="29"/>
  <c r="AU64" i="29"/>
  <c r="AU65" i="29"/>
  <c r="AU66" i="29"/>
  <c r="AU67" i="29"/>
  <c r="AU71" i="29"/>
  <c r="AU73" i="29"/>
  <c r="AU74" i="29"/>
  <c r="AU89" i="29"/>
  <c r="AU90" i="29"/>
  <c r="AU91" i="29"/>
  <c r="AU92" i="29"/>
  <c r="AU93" i="29"/>
  <c r="AU97" i="29"/>
  <c r="AU98" i="29"/>
  <c r="AU99" i="29"/>
  <c r="AU107" i="29"/>
  <c r="AU108" i="29"/>
  <c r="AU110" i="29"/>
  <c r="AU113" i="29"/>
  <c r="AU114" i="29"/>
  <c r="V105" i="29"/>
  <c r="V109" i="29"/>
  <c r="V110" i="29"/>
  <c r="V111" i="29"/>
  <c r="V112" i="29"/>
  <c r="V113" i="29"/>
  <c r="V114" i="29"/>
  <c r="V115" i="29"/>
  <c r="CS98" i="29" l="1"/>
  <c r="BT38" i="29"/>
  <c r="BT81" i="29"/>
  <c r="CS81" i="29" s="1"/>
  <c r="BT105" i="29"/>
  <c r="CS105" i="29" s="1"/>
  <c r="BT78" i="29"/>
  <c r="CS78" i="29" s="1"/>
  <c r="BT43" i="29"/>
  <c r="BT113" i="29"/>
  <c r="CS113" i="29" s="1"/>
  <c r="BT42" i="29"/>
  <c r="CS42" i="29" s="1"/>
  <c r="BT109" i="29"/>
  <c r="CS109" i="29" s="1"/>
  <c r="BT45" i="29"/>
  <c r="BT44" i="29"/>
  <c r="BT71" i="29"/>
  <c r="CS25" i="29"/>
  <c r="CS27" i="29"/>
  <c r="BT112" i="29"/>
  <c r="CS23" i="29"/>
  <c r="CS90" i="29"/>
  <c r="BT111" i="29"/>
  <c r="CS111" i="29" s="1"/>
  <c r="CS29" i="29"/>
  <c r="BT37" i="29"/>
  <c r="BT80" i="29"/>
  <c r="CS30" i="29"/>
  <c r="BT39" i="29"/>
  <c r="BT36" i="29"/>
  <c r="CS28" i="29"/>
  <c r="CS115" i="29"/>
  <c r="CS114" i="29"/>
  <c r="CS110" i="29"/>
  <c r="AU36" i="29"/>
  <c r="AU106" i="29"/>
  <c r="AU79" i="29"/>
  <c r="AU75" i="29"/>
  <c r="AU109" i="29"/>
  <c r="AU105" i="29"/>
  <c r="AU78" i="29"/>
  <c r="AU37" i="29"/>
  <c r="AU77" i="29"/>
  <c r="AU112" i="29"/>
  <c r="AU38" i="29"/>
  <c r="AU111" i="29"/>
  <c r="AU115" i="29"/>
  <c r="AU44" i="29"/>
  <c r="AU41" i="29"/>
  <c r="AU60" i="29"/>
  <c r="AU40" i="29"/>
  <c r="AU96" i="29"/>
  <c r="AU95" i="29"/>
  <c r="V108" i="29"/>
  <c r="CS108" i="29" s="1"/>
  <c r="V77" i="29"/>
  <c r="CS77" i="29" s="1"/>
  <c r="V107" i="29"/>
  <c r="CS107" i="29" s="1"/>
  <c r="CS92" i="29"/>
  <c r="V106" i="29"/>
  <c r="CS106" i="29" s="1"/>
  <c r="CS91" i="29"/>
  <c r="V72" i="29"/>
  <c r="CS72" i="29" s="1"/>
  <c r="V71" i="29"/>
  <c r="V80" i="29"/>
  <c r="V37" i="29"/>
  <c r="V38" i="29"/>
  <c r="V26" i="29"/>
  <c r="CS26" i="29" s="1"/>
  <c r="V22" i="29"/>
  <c r="CS22" i="29" s="1"/>
  <c r="V20" i="29"/>
  <c r="CS20" i="29" s="1"/>
  <c r="CS24" i="29"/>
  <c r="V46" i="29"/>
  <c r="CS46" i="29" s="1"/>
  <c r="V45" i="29"/>
  <c r="V21" i="29"/>
  <c r="CS21" i="29" s="1"/>
  <c r="V44" i="29"/>
  <c r="V43" i="29"/>
  <c r="CS57" i="29"/>
  <c r="V76" i="29"/>
  <c r="CS76" i="29" s="1"/>
  <c r="V75" i="29"/>
  <c r="CS75" i="29" s="1"/>
  <c r="V74" i="29"/>
  <c r="CS74" i="29" s="1"/>
  <c r="V73" i="29"/>
  <c r="CS73" i="29" s="1"/>
  <c r="CS58" i="29"/>
  <c r="CS60" i="29"/>
  <c r="V39" i="29"/>
  <c r="CS99" i="29"/>
  <c r="CS59" i="29"/>
  <c r="CS95" i="29"/>
  <c r="CS89" i="29"/>
  <c r="CS64" i="29"/>
  <c r="CS62" i="29"/>
  <c r="CS97" i="29"/>
  <c r="CS96" i="29"/>
  <c r="CS41" i="29"/>
  <c r="CS61" i="29"/>
  <c r="CS94" i="29"/>
  <c r="CS56" i="29"/>
  <c r="CS93" i="29"/>
  <c r="CS79" i="29"/>
  <c r="CS66" i="29"/>
  <c r="CS65" i="29"/>
  <c r="CS40" i="29"/>
  <c r="CS63" i="29"/>
  <c r="CS67" i="29"/>
  <c r="CS68" i="29" s="1"/>
  <c r="CS38" i="29" l="1"/>
  <c r="CS80" i="29"/>
  <c r="CS71" i="29"/>
  <c r="CS43" i="29"/>
  <c r="AU82" i="29"/>
  <c r="CS45" i="29"/>
  <c r="CS37" i="29"/>
  <c r="BT82" i="29"/>
  <c r="CS44" i="29"/>
  <c r="CS112" i="29"/>
  <c r="CS39" i="29"/>
  <c r="CS36" i="29"/>
  <c r="V82" i="29"/>
  <c r="CS82" i="29" l="1"/>
  <c r="CS83" i="29" s="1"/>
  <c r="F77" i="20"/>
  <c r="CR61" i="26"/>
  <c r="CR60" i="26"/>
  <c r="CR59" i="26"/>
  <c r="CR58" i="26"/>
  <c r="CR57" i="26"/>
  <c r="CR56" i="26"/>
  <c r="CR55" i="26"/>
  <c r="CR54" i="26"/>
  <c r="CR53" i="26"/>
  <c r="CR52" i="26"/>
  <c r="CR51" i="26"/>
  <c r="CR50" i="26"/>
  <c r="CR49" i="26"/>
  <c r="CR105" i="26"/>
  <c r="CR86" i="26"/>
  <c r="CR65" i="26"/>
  <c r="CR73" i="26"/>
  <c r="CR17" i="26"/>
  <c r="BS99" i="26"/>
  <c r="BS107" i="26"/>
  <c r="BS87" i="26"/>
  <c r="BS94" i="29" s="1"/>
  <c r="BS65" i="26"/>
  <c r="BS73" i="26"/>
  <c r="BS54" i="26"/>
  <c r="BS61" i="29" s="1"/>
  <c r="BS30" i="26"/>
  <c r="BS38" i="26"/>
  <c r="BS18" i="26"/>
  <c r="AT99" i="26"/>
  <c r="AT107" i="26"/>
  <c r="AT87" i="26"/>
  <c r="AT94" i="29" s="1"/>
  <c r="AT65" i="26"/>
  <c r="AT73" i="26"/>
  <c r="AT54" i="26"/>
  <c r="AT61" i="29" s="1"/>
  <c r="AT30" i="26"/>
  <c r="AT38" i="26"/>
  <c r="AT18" i="26"/>
  <c r="AT25" i="29" s="1"/>
  <c r="U98" i="26"/>
  <c r="U99" i="26"/>
  <c r="U100" i="26"/>
  <c r="U101" i="26"/>
  <c r="U102" i="26"/>
  <c r="U103" i="26"/>
  <c r="U104" i="26"/>
  <c r="U105" i="26"/>
  <c r="U106" i="26"/>
  <c r="U107" i="26"/>
  <c r="U108" i="26"/>
  <c r="U82" i="26"/>
  <c r="U83" i="26"/>
  <c r="U84" i="26"/>
  <c r="U85" i="26"/>
  <c r="U86" i="26"/>
  <c r="U93" i="29" s="1"/>
  <c r="U87" i="26"/>
  <c r="U94" i="29" s="1"/>
  <c r="U88" i="26"/>
  <c r="U95" i="29" s="1"/>
  <c r="U89" i="26"/>
  <c r="U96" i="29" s="1"/>
  <c r="U90" i="26"/>
  <c r="U91" i="26"/>
  <c r="U92" i="26"/>
  <c r="U64" i="26"/>
  <c r="U65" i="26"/>
  <c r="U66" i="26"/>
  <c r="U67" i="26"/>
  <c r="U68" i="26"/>
  <c r="U69" i="26"/>
  <c r="U70" i="26"/>
  <c r="U71" i="26"/>
  <c r="U72" i="26"/>
  <c r="U73" i="26"/>
  <c r="U74" i="26"/>
  <c r="U75" i="26"/>
  <c r="U49" i="26"/>
  <c r="U50" i="26"/>
  <c r="U57" i="29" s="1"/>
  <c r="U51" i="26"/>
  <c r="U58" i="29" s="1"/>
  <c r="U52" i="26"/>
  <c r="U59" i="29" s="1"/>
  <c r="U53" i="26"/>
  <c r="U60" i="29" s="1"/>
  <c r="U54" i="26"/>
  <c r="U55" i="26"/>
  <c r="U56" i="26"/>
  <c r="U57" i="26"/>
  <c r="U58" i="26"/>
  <c r="U65" i="29" s="1"/>
  <c r="U59" i="26"/>
  <c r="U66" i="29" s="1"/>
  <c r="U60" i="26"/>
  <c r="U67" i="29" s="1"/>
  <c r="U29" i="26"/>
  <c r="U30" i="26"/>
  <c r="U31" i="26"/>
  <c r="U32" i="26"/>
  <c r="U33" i="26"/>
  <c r="U34" i="26"/>
  <c r="U35" i="26"/>
  <c r="U36" i="26"/>
  <c r="U37" i="26"/>
  <c r="U38" i="26"/>
  <c r="U39" i="26"/>
  <c r="U14" i="26"/>
  <c r="U21" i="29" s="1"/>
  <c r="U15" i="26"/>
  <c r="U22" i="29" s="1"/>
  <c r="U16" i="26"/>
  <c r="U23" i="29" s="1"/>
  <c r="U17" i="26"/>
  <c r="U24" i="29" s="1"/>
  <c r="U18" i="26"/>
  <c r="U19" i="26"/>
  <c r="U20" i="26"/>
  <c r="U21" i="26"/>
  <c r="U22" i="26"/>
  <c r="U29" i="29" s="1"/>
  <c r="U23" i="26"/>
  <c r="U30" i="29" s="1"/>
  <c r="U13" i="26"/>
  <c r="CR108" i="26"/>
  <c r="CR107" i="26"/>
  <c r="CR106" i="26"/>
  <c r="CR104" i="26"/>
  <c r="CR103" i="26"/>
  <c r="CR102" i="26"/>
  <c r="CR101" i="26"/>
  <c r="CR100" i="26"/>
  <c r="CR99" i="26"/>
  <c r="CR98" i="26"/>
  <c r="CR92" i="26"/>
  <c r="CR91" i="26"/>
  <c r="CR90" i="26"/>
  <c r="CR89" i="26"/>
  <c r="CR88" i="26"/>
  <c r="CR87" i="26"/>
  <c r="CR85" i="26"/>
  <c r="CR83" i="26"/>
  <c r="CR82" i="26"/>
  <c r="CR76" i="26"/>
  <c r="CR75" i="26"/>
  <c r="CR74" i="26"/>
  <c r="CR72" i="26"/>
  <c r="CR71" i="26"/>
  <c r="CR70" i="26"/>
  <c r="CR69" i="26"/>
  <c r="CR68" i="26"/>
  <c r="CR67" i="26"/>
  <c r="CR66" i="26"/>
  <c r="CR64" i="26"/>
  <c r="CR39" i="26"/>
  <c r="CR38" i="26"/>
  <c r="CR37" i="26"/>
  <c r="CR36" i="26"/>
  <c r="CR35" i="26"/>
  <c r="CR34" i="26"/>
  <c r="CR33" i="26"/>
  <c r="CR32" i="26"/>
  <c r="CR31" i="26"/>
  <c r="CR30" i="26"/>
  <c r="CR29" i="26"/>
  <c r="CR14" i="26"/>
  <c r="CR13" i="26"/>
  <c r="CR15" i="26"/>
  <c r="CR16" i="26"/>
  <c r="CR18" i="26"/>
  <c r="CR19" i="26"/>
  <c r="CR20" i="26"/>
  <c r="CR21" i="26"/>
  <c r="CR22" i="26"/>
  <c r="CR23" i="26"/>
  <c r="BS108" i="26"/>
  <c r="BS106" i="26"/>
  <c r="BS105" i="26"/>
  <c r="BS104" i="26"/>
  <c r="BS103" i="26"/>
  <c r="BS102" i="26"/>
  <c r="BS101" i="26"/>
  <c r="BS100" i="26"/>
  <c r="BS98" i="26"/>
  <c r="BS92" i="26"/>
  <c r="BS99" i="29" s="1"/>
  <c r="BS91" i="26"/>
  <c r="BS98" i="29" s="1"/>
  <c r="BS90" i="26"/>
  <c r="BS97" i="29" s="1"/>
  <c r="BS89" i="26"/>
  <c r="BS96" i="29" s="1"/>
  <c r="BS88" i="26"/>
  <c r="BS95" i="29" s="1"/>
  <c r="BS86" i="26"/>
  <c r="BS93" i="29" s="1"/>
  <c r="BS85" i="26"/>
  <c r="BS92" i="29" s="1"/>
  <c r="BS84" i="26"/>
  <c r="BS91" i="29" s="1"/>
  <c r="BS83" i="26"/>
  <c r="BS90" i="29" s="1"/>
  <c r="BS82" i="26"/>
  <c r="BS75" i="26"/>
  <c r="BS74" i="26"/>
  <c r="BS72" i="26"/>
  <c r="BS71" i="26"/>
  <c r="BS70" i="26"/>
  <c r="BS69" i="26"/>
  <c r="BS68" i="26"/>
  <c r="BS67" i="26"/>
  <c r="BS66" i="26"/>
  <c r="BS64" i="26"/>
  <c r="BS60" i="26"/>
  <c r="BS67" i="29" s="1"/>
  <c r="BS59" i="26"/>
  <c r="BS66" i="29" s="1"/>
  <c r="BS58" i="26"/>
  <c r="BS65" i="29" s="1"/>
  <c r="BS57" i="26"/>
  <c r="BS64" i="29" s="1"/>
  <c r="BS56" i="26"/>
  <c r="BS63" i="29" s="1"/>
  <c r="BS55" i="26"/>
  <c r="BS62" i="29" s="1"/>
  <c r="BS53" i="26"/>
  <c r="BS60" i="29" s="1"/>
  <c r="BS52" i="26"/>
  <c r="BS59" i="29" s="1"/>
  <c r="BS51" i="26"/>
  <c r="BS58" i="29" s="1"/>
  <c r="BS50" i="26"/>
  <c r="BS57" i="29" s="1"/>
  <c r="BS49" i="26"/>
  <c r="BS56" i="29" s="1"/>
  <c r="BS39" i="26"/>
  <c r="BS37" i="26"/>
  <c r="BS36" i="26"/>
  <c r="BS35" i="26"/>
  <c r="BS34" i="26"/>
  <c r="BS33" i="26"/>
  <c r="BS32" i="26"/>
  <c r="BS31" i="26"/>
  <c r="BS29" i="26"/>
  <c r="BS14" i="26"/>
  <c r="BS21" i="29" s="1"/>
  <c r="BS15" i="26"/>
  <c r="BS22" i="29" s="1"/>
  <c r="BS16" i="26"/>
  <c r="BS23" i="29" s="1"/>
  <c r="BS17" i="26"/>
  <c r="BS24" i="29" s="1"/>
  <c r="BS19" i="26"/>
  <c r="BS26" i="29" s="1"/>
  <c r="BS20" i="26"/>
  <c r="BS27" i="29" s="1"/>
  <c r="BS21" i="26"/>
  <c r="BS28" i="29" s="1"/>
  <c r="BS22" i="26"/>
  <c r="BS29" i="29" s="1"/>
  <c r="BS23" i="26"/>
  <c r="BS30" i="29" s="1"/>
  <c r="BS13" i="26"/>
  <c r="BS20" i="29" s="1"/>
  <c r="AT108" i="26"/>
  <c r="AT106" i="26"/>
  <c r="AT105" i="26"/>
  <c r="AT104" i="26"/>
  <c r="AT103" i="26"/>
  <c r="AT102" i="26"/>
  <c r="AT101" i="26"/>
  <c r="AT100" i="26"/>
  <c r="AT98" i="26"/>
  <c r="AT92" i="26"/>
  <c r="AT99" i="29" s="1"/>
  <c r="AT91" i="26"/>
  <c r="AT98" i="29" s="1"/>
  <c r="AT90" i="26"/>
  <c r="AT97" i="29" s="1"/>
  <c r="AT89" i="26"/>
  <c r="AT96" i="29" s="1"/>
  <c r="AT88" i="26"/>
  <c r="AT95" i="29" s="1"/>
  <c r="AT86" i="26"/>
  <c r="AT93" i="29" s="1"/>
  <c r="AT85" i="26"/>
  <c r="AT92" i="29" s="1"/>
  <c r="AT84" i="26"/>
  <c r="AT91" i="29" s="1"/>
  <c r="AT83" i="26"/>
  <c r="AT90" i="29" s="1"/>
  <c r="AT82" i="26"/>
  <c r="AT89" i="29" s="1"/>
  <c r="AT75" i="26"/>
  <c r="AT74" i="26"/>
  <c r="AT72" i="26"/>
  <c r="AT71" i="26"/>
  <c r="AT70" i="26"/>
  <c r="AT69" i="26"/>
  <c r="AT68" i="26"/>
  <c r="AT67" i="26"/>
  <c r="AT66" i="26"/>
  <c r="AT64" i="26"/>
  <c r="AT60" i="26"/>
  <c r="AT67" i="29" s="1"/>
  <c r="AT59" i="26"/>
  <c r="AT66" i="29" s="1"/>
  <c r="AT58" i="26"/>
  <c r="AT65" i="29" s="1"/>
  <c r="AT57" i="26"/>
  <c r="AT64" i="29" s="1"/>
  <c r="AT56" i="26"/>
  <c r="AT63" i="29" s="1"/>
  <c r="AT55" i="26"/>
  <c r="AT62" i="29" s="1"/>
  <c r="AT53" i="26"/>
  <c r="AT60" i="29" s="1"/>
  <c r="AT52" i="26"/>
  <c r="AT59" i="29" s="1"/>
  <c r="AT51" i="26"/>
  <c r="AT58" i="29" s="1"/>
  <c r="AT50" i="26"/>
  <c r="AT57" i="29" s="1"/>
  <c r="AT49" i="26"/>
  <c r="AT56" i="29" s="1"/>
  <c r="AT39" i="26"/>
  <c r="AT37" i="26"/>
  <c r="AT36" i="26"/>
  <c r="AT35" i="26"/>
  <c r="AT34" i="26"/>
  <c r="AT33" i="26"/>
  <c r="AT32" i="26"/>
  <c r="AT31" i="26"/>
  <c r="AT29" i="26"/>
  <c r="AT14" i="26"/>
  <c r="AT21" i="29" s="1"/>
  <c r="AT15" i="26"/>
  <c r="AT22" i="29" s="1"/>
  <c r="AT16" i="26"/>
  <c r="AT23" i="29" s="1"/>
  <c r="AT17" i="26"/>
  <c r="AT24" i="29" s="1"/>
  <c r="AT19" i="26"/>
  <c r="AT26" i="29" s="1"/>
  <c r="AT20" i="26"/>
  <c r="AT27" i="29" s="1"/>
  <c r="AT21" i="26"/>
  <c r="AT28" i="29" s="1"/>
  <c r="AT22" i="26"/>
  <c r="AT29" i="29" s="1"/>
  <c r="AT23" i="26"/>
  <c r="AT30" i="29" s="1"/>
  <c r="AT13" i="26"/>
  <c r="AT20" i="29" s="1"/>
  <c r="BS110" i="29" l="1"/>
  <c r="BS41" i="29"/>
  <c r="BS108" i="29"/>
  <c r="AT110" i="29"/>
  <c r="BS71" i="29"/>
  <c r="AT76" i="29"/>
  <c r="AT112" i="29"/>
  <c r="U76" i="29"/>
  <c r="AT111" i="29"/>
  <c r="U77" i="29"/>
  <c r="BS79" i="29"/>
  <c r="U80" i="29"/>
  <c r="U108" i="29"/>
  <c r="BS73" i="29"/>
  <c r="AT77" i="29"/>
  <c r="BS43" i="29"/>
  <c r="AT75" i="29"/>
  <c r="BS81" i="29"/>
  <c r="AT39" i="29"/>
  <c r="BS44" i="29"/>
  <c r="BS38" i="29"/>
  <c r="U81" i="29"/>
  <c r="U73" i="29"/>
  <c r="U72" i="29"/>
  <c r="BS107" i="29"/>
  <c r="BS115" i="29"/>
  <c r="BS74" i="29"/>
  <c r="BS76" i="29"/>
  <c r="BS46" i="29"/>
  <c r="BS39" i="29"/>
  <c r="AT115" i="29"/>
  <c r="AT78" i="29"/>
  <c r="AT40" i="29"/>
  <c r="AT42" i="29"/>
  <c r="AT41" i="29"/>
  <c r="BS109" i="29"/>
  <c r="AT105" i="29"/>
  <c r="AT43" i="29"/>
  <c r="AT71" i="29"/>
  <c r="AT79" i="29"/>
  <c r="BS75" i="29"/>
  <c r="AT113" i="29"/>
  <c r="BS40" i="29"/>
  <c r="BS111" i="29"/>
  <c r="AT36" i="29"/>
  <c r="AT44" i="29"/>
  <c r="AT107" i="29"/>
  <c r="AT73" i="29"/>
  <c r="AT81" i="29"/>
  <c r="AT108" i="29"/>
  <c r="BS77" i="29"/>
  <c r="BS112" i="29"/>
  <c r="AT38" i="29"/>
  <c r="AT46" i="29"/>
  <c r="AT74" i="29"/>
  <c r="AT109" i="29"/>
  <c r="BS42" i="29"/>
  <c r="BS78" i="29"/>
  <c r="BS105" i="29"/>
  <c r="BS113" i="29"/>
  <c r="AT114" i="29"/>
  <c r="BS72" i="29"/>
  <c r="AT106" i="29"/>
  <c r="U112" i="29"/>
  <c r="BS45" i="29"/>
  <c r="AT72" i="29"/>
  <c r="AT80" i="29"/>
  <c r="BS106" i="29"/>
  <c r="AT45" i="29"/>
  <c r="BS37" i="29"/>
  <c r="BS80" i="29"/>
  <c r="BS114" i="29"/>
  <c r="U42" i="29"/>
  <c r="U92" i="29"/>
  <c r="CR92" i="29" s="1"/>
  <c r="CR94" i="29"/>
  <c r="CR23" i="29"/>
  <c r="CR67" i="29"/>
  <c r="CR68" i="29" s="1"/>
  <c r="CR59" i="29"/>
  <c r="AT37" i="29"/>
  <c r="CR93" i="29"/>
  <c r="CR30" i="29"/>
  <c r="CR22" i="29"/>
  <c r="CR66" i="29"/>
  <c r="CR58" i="29"/>
  <c r="BS25" i="29"/>
  <c r="CR21" i="29"/>
  <c r="U40" i="29"/>
  <c r="CR65" i="29"/>
  <c r="CR57" i="29"/>
  <c r="U114" i="29"/>
  <c r="U106" i="29"/>
  <c r="BS36" i="29"/>
  <c r="CR60" i="29"/>
  <c r="U79" i="29"/>
  <c r="U71" i="29"/>
  <c r="U113" i="29"/>
  <c r="U105" i="29"/>
  <c r="CR24" i="29"/>
  <c r="CR29" i="29"/>
  <c r="U43" i="29"/>
  <c r="U78" i="29"/>
  <c r="CR96" i="29"/>
  <c r="U63" i="29"/>
  <c r="CR63" i="29" s="1"/>
  <c r="CR95" i="29"/>
  <c r="U62" i="29"/>
  <c r="CR62" i="29" s="1"/>
  <c r="BS89" i="29"/>
  <c r="U115" i="29"/>
  <c r="U107" i="29"/>
  <c r="U99" i="29"/>
  <c r="CR99" i="29" s="1"/>
  <c r="U91" i="29"/>
  <c r="CR91" i="29" s="1"/>
  <c r="U111" i="29"/>
  <c r="U98" i="29"/>
  <c r="CR98" i="29" s="1"/>
  <c r="U90" i="29"/>
  <c r="CR90" i="29" s="1"/>
  <c r="U110" i="29"/>
  <c r="U97" i="29"/>
  <c r="CR97" i="29" s="1"/>
  <c r="U89" i="29"/>
  <c r="U109" i="29"/>
  <c r="U75" i="29"/>
  <c r="U64" i="29"/>
  <c r="CR64" i="29" s="1"/>
  <c r="U56" i="29"/>
  <c r="CR56" i="29" s="1"/>
  <c r="U74" i="29"/>
  <c r="U61" i="29"/>
  <c r="CR61" i="29" s="1"/>
  <c r="U36" i="29"/>
  <c r="U44" i="29"/>
  <c r="U28" i="29"/>
  <c r="CR28" i="29" s="1"/>
  <c r="U20" i="29"/>
  <c r="CR20" i="29" s="1"/>
  <c r="U41" i="29"/>
  <c r="U27" i="29"/>
  <c r="CR27" i="29" s="1"/>
  <c r="U39" i="29"/>
  <c r="U26" i="29"/>
  <c r="CR26" i="29" s="1"/>
  <c r="U46" i="29"/>
  <c r="U38" i="29"/>
  <c r="U25" i="29"/>
  <c r="U45" i="29"/>
  <c r="U37" i="29"/>
  <c r="CA110" i="26"/>
  <c r="CB110" i="26"/>
  <c r="CC110" i="26"/>
  <c r="CD110" i="26"/>
  <c r="CE110" i="26"/>
  <c r="CF110" i="26"/>
  <c r="CG110" i="26"/>
  <c r="CH110" i="26"/>
  <c r="CI110" i="26"/>
  <c r="CJ110" i="26"/>
  <c r="CL110" i="26"/>
  <c r="CM110" i="26"/>
  <c r="CN110" i="26"/>
  <c r="CO110" i="26"/>
  <c r="CA111" i="26"/>
  <c r="CB111" i="26"/>
  <c r="CC111" i="26"/>
  <c r="CD111" i="26"/>
  <c r="CE111" i="26"/>
  <c r="CF111" i="26"/>
  <c r="CG111" i="26"/>
  <c r="CH111" i="26"/>
  <c r="CI111" i="26"/>
  <c r="CJ111" i="26"/>
  <c r="CL111" i="26"/>
  <c r="CM111" i="26"/>
  <c r="CN111" i="26"/>
  <c r="CO111" i="26"/>
  <c r="CA98" i="26"/>
  <c r="CB98" i="26"/>
  <c r="CC98" i="26"/>
  <c r="CD98" i="26"/>
  <c r="CE98" i="26"/>
  <c r="CF98" i="26"/>
  <c r="CG98" i="26"/>
  <c r="CH98" i="26"/>
  <c r="CI98" i="26"/>
  <c r="CJ98" i="26"/>
  <c r="CL98" i="26"/>
  <c r="CM98" i="26"/>
  <c r="CN98" i="26"/>
  <c r="CO98" i="26"/>
  <c r="CP98" i="26"/>
  <c r="CQ98" i="26"/>
  <c r="CA99" i="26"/>
  <c r="CB99" i="26"/>
  <c r="CC99" i="26"/>
  <c r="CD99" i="26"/>
  <c r="CE99" i="26"/>
  <c r="CF99" i="26"/>
  <c r="CG99" i="26"/>
  <c r="CH99" i="26"/>
  <c r="CI99" i="26"/>
  <c r="CJ99" i="26"/>
  <c r="CL99" i="26"/>
  <c r="CM99" i="26"/>
  <c r="CN99" i="26"/>
  <c r="CO99" i="26"/>
  <c r="CP99" i="26"/>
  <c r="CQ99" i="26"/>
  <c r="CA100" i="26"/>
  <c r="CB100" i="26"/>
  <c r="CC100" i="26"/>
  <c r="CD100" i="26"/>
  <c r="CE100" i="26"/>
  <c r="CF100" i="26"/>
  <c r="CG100" i="26"/>
  <c r="CH100" i="26"/>
  <c r="CI100" i="26"/>
  <c r="CJ100" i="26"/>
  <c r="CL100" i="26"/>
  <c r="CM100" i="26"/>
  <c r="CN100" i="26"/>
  <c r="CO100" i="26"/>
  <c r="CP100" i="26"/>
  <c r="CQ100" i="26"/>
  <c r="CA101" i="26"/>
  <c r="CB101" i="26"/>
  <c r="CC101" i="26"/>
  <c r="CD101" i="26"/>
  <c r="CE101" i="26"/>
  <c r="CF101" i="26"/>
  <c r="CG101" i="26"/>
  <c r="CH101" i="26"/>
  <c r="CI101" i="26"/>
  <c r="CJ101" i="26"/>
  <c r="CL101" i="26"/>
  <c r="CM101" i="26"/>
  <c r="CN101" i="26"/>
  <c r="CO101" i="26"/>
  <c r="CP101" i="26"/>
  <c r="CQ101" i="26"/>
  <c r="CA102" i="26"/>
  <c r="CB102" i="26"/>
  <c r="CC102" i="26"/>
  <c r="CD102" i="26"/>
  <c r="CE102" i="26"/>
  <c r="CF102" i="26"/>
  <c r="CG102" i="26"/>
  <c r="CH102" i="26"/>
  <c r="CI102" i="26"/>
  <c r="CJ102" i="26"/>
  <c r="CL102" i="26"/>
  <c r="CM102" i="26"/>
  <c r="CN102" i="26"/>
  <c r="CO102" i="26"/>
  <c r="CP102" i="26"/>
  <c r="CQ102" i="26"/>
  <c r="CA103" i="26"/>
  <c r="CB103" i="26"/>
  <c r="CC103" i="26"/>
  <c r="CD103" i="26"/>
  <c r="CE103" i="26"/>
  <c r="CF103" i="26"/>
  <c r="CG103" i="26"/>
  <c r="CH103" i="26"/>
  <c r="CI103" i="26"/>
  <c r="CJ103" i="26"/>
  <c r="CL103" i="26"/>
  <c r="CM103" i="26"/>
  <c r="CN103" i="26"/>
  <c r="CO103" i="26"/>
  <c r="CP103" i="26"/>
  <c r="CQ103" i="26"/>
  <c r="CA104" i="26"/>
  <c r="CB104" i="26"/>
  <c r="CC104" i="26"/>
  <c r="CD104" i="26"/>
  <c r="CE104" i="26"/>
  <c r="CF104" i="26"/>
  <c r="CG104" i="26"/>
  <c r="CH104" i="26"/>
  <c r="CI104" i="26"/>
  <c r="CJ104" i="26"/>
  <c r="CL104" i="26"/>
  <c r="CM104" i="26"/>
  <c r="CN104" i="26"/>
  <c r="CO104" i="26"/>
  <c r="CP104" i="26"/>
  <c r="CQ104" i="26"/>
  <c r="CA105" i="26"/>
  <c r="CB105" i="26"/>
  <c r="CC105" i="26"/>
  <c r="CD105" i="26"/>
  <c r="CE105" i="26"/>
  <c r="CF105" i="26"/>
  <c r="CG105" i="26"/>
  <c r="CH105" i="26"/>
  <c r="CI105" i="26"/>
  <c r="CJ105" i="26"/>
  <c r="CL105" i="26"/>
  <c r="CM105" i="26"/>
  <c r="CN105" i="26"/>
  <c r="CO105" i="26"/>
  <c r="CP105" i="26"/>
  <c r="CQ105" i="26"/>
  <c r="CA106" i="26"/>
  <c r="CB106" i="26"/>
  <c r="CC106" i="26"/>
  <c r="CD106" i="26"/>
  <c r="CE106" i="26"/>
  <c r="CF106" i="26"/>
  <c r="CG106" i="26"/>
  <c r="CH106" i="26"/>
  <c r="CI106" i="26"/>
  <c r="CJ106" i="26"/>
  <c r="CL106" i="26"/>
  <c r="CM106" i="26"/>
  <c r="CN106" i="26"/>
  <c r="CO106" i="26"/>
  <c r="CP106" i="26"/>
  <c r="CQ106" i="26"/>
  <c r="CA107" i="26"/>
  <c r="CB107" i="26"/>
  <c r="CC107" i="26"/>
  <c r="CD107" i="26"/>
  <c r="CE107" i="26"/>
  <c r="CF107" i="26"/>
  <c r="CG107" i="26"/>
  <c r="CH107" i="26"/>
  <c r="CI107" i="26"/>
  <c r="CJ107" i="26"/>
  <c r="CL107" i="26"/>
  <c r="CM107" i="26"/>
  <c r="CN107" i="26"/>
  <c r="CO107" i="26"/>
  <c r="CP107" i="26"/>
  <c r="CQ107" i="26"/>
  <c r="CA108" i="26"/>
  <c r="CB108" i="26"/>
  <c r="CC108" i="26"/>
  <c r="CD108" i="26"/>
  <c r="CE108" i="26"/>
  <c r="CF108" i="26"/>
  <c r="CG108" i="26"/>
  <c r="CH108" i="26"/>
  <c r="CI108" i="26"/>
  <c r="CJ108" i="26"/>
  <c r="CL108" i="26"/>
  <c r="CM108" i="26"/>
  <c r="CN108" i="26"/>
  <c r="CO108" i="26"/>
  <c r="CP108" i="26"/>
  <c r="CQ108" i="26"/>
  <c r="BZ111" i="26"/>
  <c r="BZ110" i="26"/>
  <c r="BZ99" i="26"/>
  <c r="BZ100" i="26"/>
  <c r="BZ101" i="26"/>
  <c r="BZ102" i="26"/>
  <c r="BZ103" i="26"/>
  <c r="BZ104" i="26"/>
  <c r="BZ105" i="26"/>
  <c r="BZ106" i="26"/>
  <c r="BZ107" i="26"/>
  <c r="BZ108" i="26"/>
  <c r="BZ98" i="26"/>
  <c r="BB110" i="26"/>
  <c r="BC110" i="26"/>
  <c r="BD110" i="26"/>
  <c r="BE110" i="26"/>
  <c r="BF110" i="26"/>
  <c r="BG110" i="26"/>
  <c r="BH110" i="26"/>
  <c r="BI110" i="26"/>
  <c r="BJ110" i="26"/>
  <c r="BK110" i="26"/>
  <c r="BM110" i="26"/>
  <c r="BN110" i="26"/>
  <c r="BO110" i="26"/>
  <c r="BP110" i="26"/>
  <c r="BB98" i="26"/>
  <c r="BC98" i="26"/>
  <c r="BD98" i="26"/>
  <c r="BE98" i="26"/>
  <c r="BF98" i="26"/>
  <c r="BG98" i="26"/>
  <c r="BH98" i="26"/>
  <c r="BI98" i="26"/>
  <c r="BJ98" i="26"/>
  <c r="BK98" i="26"/>
  <c r="BM98" i="26"/>
  <c r="BN98" i="26"/>
  <c r="BO98" i="26"/>
  <c r="BP98" i="26"/>
  <c r="BQ98" i="26"/>
  <c r="BR98" i="26"/>
  <c r="BB99" i="26"/>
  <c r="BC99" i="26"/>
  <c r="BD99" i="26"/>
  <c r="BE99" i="26"/>
  <c r="BF99" i="26"/>
  <c r="BG99" i="26"/>
  <c r="BH99" i="26"/>
  <c r="BI99" i="26"/>
  <c r="BJ99" i="26"/>
  <c r="BK99" i="26"/>
  <c r="BM99" i="26"/>
  <c r="BN99" i="26"/>
  <c r="BO99" i="26"/>
  <c r="BP99" i="26"/>
  <c r="BQ99" i="26"/>
  <c r="BR99" i="26"/>
  <c r="BB100" i="26"/>
  <c r="BC100" i="26"/>
  <c r="BD100" i="26"/>
  <c r="BE100" i="26"/>
  <c r="BF100" i="26"/>
  <c r="BG100" i="26"/>
  <c r="BH100" i="26"/>
  <c r="BI100" i="26"/>
  <c r="BJ100" i="26"/>
  <c r="BK100" i="26"/>
  <c r="BM100" i="26"/>
  <c r="BN100" i="26"/>
  <c r="BO100" i="26"/>
  <c r="BP100" i="26"/>
  <c r="BQ100" i="26"/>
  <c r="BR100" i="26"/>
  <c r="BB101" i="26"/>
  <c r="BC101" i="26"/>
  <c r="BD101" i="26"/>
  <c r="BE101" i="26"/>
  <c r="BF101" i="26"/>
  <c r="BG101" i="26"/>
  <c r="BH101" i="26"/>
  <c r="BI101" i="26"/>
  <c r="BJ101" i="26"/>
  <c r="BK101" i="26"/>
  <c r="BM101" i="26"/>
  <c r="BN101" i="26"/>
  <c r="BO101" i="26"/>
  <c r="BP101" i="26"/>
  <c r="BQ101" i="26"/>
  <c r="BR101" i="26"/>
  <c r="BB102" i="26"/>
  <c r="BC102" i="26"/>
  <c r="BD102" i="26"/>
  <c r="BE102" i="26"/>
  <c r="BF102" i="26"/>
  <c r="BG102" i="26"/>
  <c r="BH102" i="26"/>
  <c r="BI102" i="26"/>
  <c r="BJ102" i="26"/>
  <c r="BK102" i="26"/>
  <c r="BM102" i="26"/>
  <c r="BN102" i="26"/>
  <c r="BO102" i="26"/>
  <c r="BP102" i="26"/>
  <c r="BQ102" i="26"/>
  <c r="BR102" i="26"/>
  <c r="BB103" i="26"/>
  <c r="BC103" i="26"/>
  <c r="BD103" i="26"/>
  <c r="BE103" i="26"/>
  <c r="BF103" i="26"/>
  <c r="BG103" i="26"/>
  <c r="BH103" i="26"/>
  <c r="BI103" i="26"/>
  <c r="BJ103" i="26"/>
  <c r="BK103" i="26"/>
  <c r="BM103" i="26"/>
  <c r="BN103" i="26"/>
  <c r="BO103" i="26"/>
  <c r="BP103" i="26"/>
  <c r="BQ103" i="26"/>
  <c r="BR103" i="26"/>
  <c r="BB104" i="26"/>
  <c r="BC104" i="26"/>
  <c r="BD104" i="26"/>
  <c r="BE104" i="26"/>
  <c r="BF104" i="26"/>
  <c r="BG104" i="26"/>
  <c r="BH104" i="26"/>
  <c r="BI104" i="26"/>
  <c r="BJ104" i="26"/>
  <c r="BK104" i="26"/>
  <c r="BM104" i="26"/>
  <c r="BN104" i="26"/>
  <c r="BO104" i="26"/>
  <c r="BP104" i="26"/>
  <c r="BQ104" i="26"/>
  <c r="BR104" i="26"/>
  <c r="BB105" i="26"/>
  <c r="BC105" i="26"/>
  <c r="BD105" i="26"/>
  <c r="BE105" i="26"/>
  <c r="BF105" i="26"/>
  <c r="BG105" i="26"/>
  <c r="BH105" i="26"/>
  <c r="BI105" i="26"/>
  <c r="BJ105" i="26"/>
  <c r="BK105" i="26"/>
  <c r="BM105" i="26"/>
  <c r="BN105" i="26"/>
  <c r="BO105" i="26"/>
  <c r="BP105" i="26"/>
  <c r="BQ105" i="26"/>
  <c r="BR105" i="26"/>
  <c r="BB106" i="26"/>
  <c r="BC106" i="26"/>
  <c r="BD106" i="26"/>
  <c r="BE106" i="26"/>
  <c r="BF106" i="26"/>
  <c r="BG106" i="26"/>
  <c r="BH106" i="26"/>
  <c r="BI106" i="26"/>
  <c r="BJ106" i="26"/>
  <c r="BK106" i="26"/>
  <c r="BM106" i="26"/>
  <c r="BN106" i="26"/>
  <c r="BO106" i="26"/>
  <c r="BP106" i="26"/>
  <c r="BQ106" i="26"/>
  <c r="BR106" i="26"/>
  <c r="BB107" i="26"/>
  <c r="BC107" i="26"/>
  <c r="BD107" i="26"/>
  <c r="BE107" i="26"/>
  <c r="BF107" i="26"/>
  <c r="BG107" i="26"/>
  <c r="BH107" i="26"/>
  <c r="BI107" i="26"/>
  <c r="BJ107" i="26"/>
  <c r="BK107" i="26"/>
  <c r="BM107" i="26"/>
  <c r="BN107" i="26"/>
  <c r="BO107" i="26"/>
  <c r="BP107" i="26"/>
  <c r="BQ107" i="26"/>
  <c r="BR107" i="26"/>
  <c r="BB108" i="26"/>
  <c r="BC108" i="26"/>
  <c r="BD108" i="26"/>
  <c r="BE108" i="26"/>
  <c r="BF108" i="26"/>
  <c r="BG108" i="26"/>
  <c r="BH108" i="26"/>
  <c r="BI108" i="26"/>
  <c r="BJ108" i="26"/>
  <c r="BK108" i="26"/>
  <c r="BM108" i="26"/>
  <c r="BN108" i="26"/>
  <c r="BO108" i="26"/>
  <c r="BP108" i="26"/>
  <c r="BQ108" i="26"/>
  <c r="BR108" i="26"/>
  <c r="BA110" i="26"/>
  <c r="BA99" i="26"/>
  <c r="BA100" i="26"/>
  <c r="BA101" i="26"/>
  <c r="BA102" i="26"/>
  <c r="BA103" i="26"/>
  <c r="BA104" i="26"/>
  <c r="BA105" i="26"/>
  <c r="BA106" i="26"/>
  <c r="BA107" i="26"/>
  <c r="BA108" i="26"/>
  <c r="BA98" i="26"/>
  <c r="AC110" i="26"/>
  <c r="AD110" i="26"/>
  <c r="AE110" i="26"/>
  <c r="AF110" i="26"/>
  <c r="AG110" i="26"/>
  <c r="AH110" i="26"/>
  <c r="AI110" i="26"/>
  <c r="AJ110" i="26"/>
  <c r="AK110" i="26"/>
  <c r="AL110" i="26"/>
  <c r="AN110" i="26"/>
  <c r="AO110" i="26"/>
  <c r="AP110" i="26"/>
  <c r="AQ110" i="26"/>
  <c r="AC98" i="26"/>
  <c r="AD98" i="26"/>
  <c r="AE98" i="26"/>
  <c r="AF98" i="26"/>
  <c r="AG98" i="26"/>
  <c r="AH98" i="26"/>
  <c r="AI98" i="26"/>
  <c r="AJ98" i="26"/>
  <c r="AK98" i="26"/>
  <c r="AL98" i="26"/>
  <c r="AN98" i="26"/>
  <c r="AO98" i="26"/>
  <c r="AP98" i="26"/>
  <c r="AQ98" i="26"/>
  <c r="AR98" i="26"/>
  <c r="AS98" i="26"/>
  <c r="AC99" i="26"/>
  <c r="AD99" i="26"/>
  <c r="AE99" i="26"/>
  <c r="AF99" i="26"/>
  <c r="AG99" i="26"/>
  <c r="AH99" i="26"/>
  <c r="AI99" i="26"/>
  <c r="AJ99" i="26"/>
  <c r="AK99" i="26"/>
  <c r="AL99" i="26"/>
  <c r="AN99" i="26"/>
  <c r="AO99" i="26"/>
  <c r="AP99" i="26"/>
  <c r="AQ99" i="26"/>
  <c r="AR99" i="26"/>
  <c r="AS99" i="26"/>
  <c r="AC100" i="26"/>
  <c r="AD100" i="26"/>
  <c r="AE100" i="26"/>
  <c r="AF100" i="26"/>
  <c r="AG100" i="26"/>
  <c r="AH100" i="26"/>
  <c r="AI100" i="26"/>
  <c r="AJ100" i="26"/>
  <c r="AK100" i="26"/>
  <c r="AL100" i="26"/>
  <c r="AN100" i="26"/>
  <c r="AO100" i="26"/>
  <c r="AP100" i="26"/>
  <c r="AQ100" i="26"/>
  <c r="AR100" i="26"/>
  <c r="AS100" i="26"/>
  <c r="AC101" i="26"/>
  <c r="AD101" i="26"/>
  <c r="AE101" i="26"/>
  <c r="AF101" i="26"/>
  <c r="AG101" i="26"/>
  <c r="AH101" i="26"/>
  <c r="AI101" i="26"/>
  <c r="AJ101" i="26"/>
  <c r="AK101" i="26"/>
  <c r="AL101" i="26"/>
  <c r="AN101" i="26"/>
  <c r="AO101" i="26"/>
  <c r="AP101" i="26"/>
  <c r="AQ101" i="26"/>
  <c r="AR101" i="26"/>
  <c r="AS101" i="26"/>
  <c r="AC102" i="26"/>
  <c r="AD102" i="26"/>
  <c r="AE102" i="26"/>
  <c r="AF102" i="26"/>
  <c r="AG102" i="26"/>
  <c r="AH102" i="26"/>
  <c r="AI102" i="26"/>
  <c r="AJ102" i="26"/>
  <c r="AK102" i="26"/>
  <c r="AL102" i="26"/>
  <c r="AN102" i="26"/>
  <c r="AO102" i="26"/>
  <c r="AP102" i="26"/>
  <c r="AQ102" i="26"/>
  <c r="AR102" i="26"/>
  <c r="AS102" i="26"/>
  <c r="AC103" i="26"/>
  <c r="AD103" i="26"/>
  <c r="AE103" i="26"/>
  <c r="AF103" i="26"/>
  <c r="AG103" i="26"/>
  <c r="AH103" i="26"/>
  <c r="AI103" i="26"/>
  <c r="AJ103" i="26"/>
  <c r="AK103" i="26"/>
  <c r="AL103" i="26"/>
  <c r="AN103" i="26"/>
  <c r="AO103" i="26"/>
  <c r="AP103" i="26"/>
  <c r="AQ103" i="26"/>
  <c r="AR103" i="26"/>
  <c r="AS103" i="26"/>
  <c r="AC104" i="26"/>
  <c r="AD104" i="26"/>
  <c r="AE104" i="26"/>
  <c r="AF104" i="26"/>
  <c r="AG104" i="26"/>
  <c r="AH104" i="26"/>
  <c r="AI104" i="26"/>
  <c r="AJ104" i="26"/>
  <c r="AK104" i="26"/>
  <c r="AL104" i="26"/>
  <c r="AN104" i="26"/>
  <c r="AO104" i="26"/>
  <c r="AP104" i="26"/>
  <c r="AQ104" i="26"/>
  <c r="AR104" i="26"/>
  <c r="AS104" i="26"/>
  <c r="AC105" i="26"/>
  <c r="AD105" i="26"/>
  <c r="AE105" i="26"/>
  <c r="AF105" i="26"/>
  <c r="AG105" i="26"/>
  <c r="AH105" i="26"/>
  <c r="AI105" i="26"/>
  <c r="AJ105" i="26"/>
  <c r="AK105" i="26"/>
  <c r="AL105" i="26"/>
  <c r="AN105" i="26"/>
  <c r="AO105" i="26"/>
  <c r="AP105" i="26"/>
  <c r="AQ105" i="26"/>
  <c r="AR105" i="26"/>
  <c r="AS105" i="26"/>
  <c r="AC106" i="26"/>
  <c r="AD106" i="26"/>
  <c r="AE106" i="26"/>
  <c r="AF106" i="26"/>
  <c r="AG106" i="26"/>
  <c r="AH106" i="26"/>
  <c r="AI106" i="26"/>
  <c r="AJ106" i="26"/>
  <c r="AK106" i="26"/>
  <c r="AL106" i="26"/>
  <c r="AN106" i="26"/>
  <c r="AO106" i="26"/>
  <c r="AP106" i="26"/>
  <c r="AQ106" i="26"/>
  <c r="AR106" i="26"/>
  <c r="AS106" i="26"/>
  <c r="AC107" i="26"/>
  <c r="AD107" i="26"/>
  <c r="AE107" i="26"/>
  <c r="AF107" i="26"/>
  <c r="AG107" i="26"/>
  <c r="AH107" i="26"/>
  <c r="AI107" i="26"/>
  <c r="AJ107" i="26"/>
  <c r="AK107" i="26"/>
  <c r="AL107" i="26"/>
  <c r="AN107" i="26"/>
  <c r="AO107" i="26"/>
  <c r="AP107" i="26"/>
  <c r="AQ107" i="26"/>
  <c r="AR107" i="26"/>
  <c r="AS107" i="26"/>
  <c r="AC108" i="26"/>
  <c r="AD108" i="26"/>
  <c r="AE108" i="26"/>
  <c r="AF108" i="26"/>
  <c r="AG108" i="26"/>
  <c r="AH108" i="26"/>
  <c r="AI108" i="26"/>
  <c r="AJ108" i="26"/>
  <c r="AK108" i="26"/>
  <c r="AL108" i="26"/>
  <c r="AN108" i="26"/>
  <c r="AO108" i="26"/>
  <c r="AP108" i="26"/>
  <c r="AQ108" i="26"/>
  <c r="AR108" i="26"/>
  <c r="AS108" i="26"/>
  <c r="AB110" i="26"/>
  <c r="AB99" i="26"/>
  <c r="AB100" i="26"/>
  <c r="AB101" i="26"/>
  <c r="AB102" i="26"/>
  <c r="AB103" i="26"/>
  <c r="AB104" i="26"/>
  <c r="AB105" i="26"/>
  <c r="AB106" i="26"/>
  <c r="AB107" i="26"/>
  <c r="AB108" i="26"/>
  <c r="AB98" i="26"/>
  <c r="D110" i="26"/>
  <c r="E110" i="26"/>
  <c r="F110" i="26"/>
  <c r="G110" i="26"/>
  <c r="H110" i="26"/>
  <c r="I110" i="26"/>
  <c r="J110" i="26"/>
  <c r="K110" i="26"/>
  <c r="L110" i="26"/>
  <c r="M110" i="26"/>
  <c r="O110" i="26"/>
  <c r="P110" i="26"/>
  <c r="Q110" i="26"/>
  <c r="R110"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1" i="26"/>
  <c r="E101" i="26"/>
  <c r="F101" i="26"/>
  <c r="G101" i="26"/>
  <c r="H101" i="26"/>
  <c r="I101" i="26"/>
  <c r="J101" i="26"/>
  <c r="K101" i="26"/>
  <c r="L101" i="26"/>
  <c r="M101" i="26"/>
  <c r="O101" i="26"/>
  <c r="P101" i="26"/>
  <c r="Q101" i="26"/>
  <c r="R101" i="26"/>
  <c r="S101" i="26"/>
  <c r="T101"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4" i="26"/>
  <c r="E104" i="26"/>
  <c r="F104" i="26"/>
  <c r="G104" i="26"/>
  <c r="H104" i="26"/>
  <c r="I104" i="26"/>
  <c r="J104" i="26"/>
  <c r="K104" i="26"/>
  <c r="L104" i="26"/>
  <c r="M104" i="26"/>
  <c r="O104" i="26"/>
  <c r="P104" i="26"/>
  <c r="Q104" i="26"/>
  <c r="R104" i="26"/>
  <c r="S104" i="26"/>
  <c r="T104" i="26"/>
  <c r="D105" i="26"/>
  <c r="E105" i="26"/>
  <c r="F105" i="26"/>
  <c r="G105" i="26"/>
  <c r="H105" i="26"/>
  <c r="I105" i="26"/>
  <c r="J105" i="26"/>
  <c r="K105" i="26"/>
  <c r="L105" i="26"/>
  <c r="M105" i="26"/>
  <c r="O105" i="26"/>
  <c r="P105" i="26"/>
  <c r="Q105" i="26"/>
  <c r="R105" i="26"/>
  <c r="S105" i="26"/>
  <c r="T105"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D108" i="26"/>
  <c r="E108" i="26"/>
  <c r="F108" i="26"/>
  <c r="G108" i="26"/>
  <c r="H108" i="26"/>
  <c r="I108" i="26"/>
  <c r="J108" i="26"/>
  <c r="K108" i="26"/>
  <c r="L108" i="26"/>
  <c r="M108" i="26"/>
  <c r="O108" i="26"/>
  <c r="P108" i="26"/>
  <c r="Q108" i="26"/>
  <c r="R108" i="26"/>
  <c r="S108" i="26"/>
  <c r="T108" i="26"/>
  <c r="C110" i="26"/>
  <c r="C99" i="26"/>
  <c r="C100" i="26"/>
  <c r="C101" i="26"/>
  <c r="C102" i="26"/>
  <c r="C103" i="26"/>
  <c r="C104" i="26"/>
  <c r="C105" i="26"/>
  <c r="C106" i="26"/>
  <c r="C107" i="26"/>
  <c r="C108" i="26"/>
  <c r="C98" i="26"/>
  <c r="CA94" i="26"/>
  <c r="CB94" i="26"/>
  <c r="CC94" i="26"/>
  <c r="CD94" i="26"/>
  <c r="CE94" i="26"/>
  <c r="CF94" i="26"/>
  <c r="CG94" i="26"/>
  <c r="CH94" i="26"/>
  <c r="CI94" i="26"/>
  <c r="CJ94" i="26"/>
  <c r="CL94" i="26"/>
  <c r="CM94" i="26"/>
  <c r="CN94" i="26"/>
  <c r="CO94" i="26"/>
  <c r="CA95" i="26"/>
  <c r="CB95" i="26"/>
  <c r="CC95" i="26"/>
  <c r="CD95" i="26"/>
  <c r="CE95" i="26"/>
  <c r="CF95" i="26"/>
  <c r="CG95" i="26"/>
  <c r="CH95" i="26"/>
  <c r="CI95" i="26"/>
  <c r="CJ95" i="26"/>
  <c r="CL95" i="26"/>
  <c r="CM95" i="26"/>
  <c r="CN95" i="26"/>
  <c r="CO95" i="26"/>
  <c r="CA82" i="26"/>
  <c r="CB82" i="26"/>
  <c r="CC82" i="26"/>
  <c r="CD82" i="26"/>
  <c r="CE82" i="26"/>
  <c r="CF82" i="26"/>
  <c r="CG82" i="26"/>
  <c r="CH82" i="26"/>
  <c r="CI82" i="26"/>
  <c r="CJ82" i="26"/>
  <c r="CL82" i="26"/>
  <c r="CM82" i="26"/>
  <c r="CN82" i="26"/>
  <c r="CO82" i="26"/>
  <c r="CP82" i="26"/>
  <c r="CQ82" i="26"/>
  <c r="CA83" i="26"/>
  <c r="CB83" i="26"/>
  <c r="CC83" i="26"/>
  <c r="CD83" i="26"/>
  <c r="CE83" i="26"/>
  <c r="CF83" i="26"/>
  <c r="CG83" i="26"/>
  <c r="CH83" i="26"/>
  <c r="CI83" i="26"/>
  <c r="CJ83" i="26"/>
  <c r="CL83" i="26"/>
  <c r="CM83" i="26"/>
  <c r="CN83" i="26"/>
  <c r="CO83" i="26"/>
  <c r="CP83" i="26"/>
  <c r="CQ83" i="26"/>
  <c r="CA84" i="26"/>
  <c r="CB84" i="26"/>
  <c r="CC84" i="26"/>
  <c r="CD84" i="26"/>
  <c r="CE84" i="26"/>
  <c r="CF84" i="26"/>
  <c r="CG84" i="26"/>
  <c r="CH84" i="26"/>
  <c r="CI84" i="26"/>
  <c r="CJ84" i="26"/>
  <c r="CL84" i="26"/>
  <c r="CM84" i="26"/>
  <c r="CN84" i="26"/>
  <c r="CO84" i="26"/>
  <c r="CA85" i="26"/>
  <c r="CB85" i="26"/>
  <c r="CC85" i="26"/>
  <c r="CD85" i="26"/>
  <c r="CE85" i="26"/>
  <c r="CF85" i="26"/>
  <c r="CG85" i="26"/>
  <c r="CH85" i="26"/>
  <c r="CI85" i="26"/>
  <c r="CJ85" i="26"/>
  <c r="CL85" i="26"/>
  <c r="CM85" i="26"/>
  <c r="CN85" i="26"/>
  <c r="CO85" i="26"/>
  <c r="CP85" i="26"/>
  <c r="CQ85" i="26"/>
  <c r="CA86" i="26"/>
  <c r="CB86" i="26"/>
  <c r="CC86" i="26"/>
  <c r="CD86" i="26"/>
  <c r="CE86" i="26"/>
  <c r="CF86" i="26"/>
  <c r="CG86" i="26"/>
  <c r="CH86" i="26"/>
  <c r="CI86" i="26"/>
  <c r="CJ86" i="26"/>
  <c r="CL86" i="26"/>
  <c r="CM86" i="26"/>
  <c r="CN86" i="26"/>
  <c r="CO86" i="26"/>
  <c r="CP86" i="26"/>
  <c r="CQ86" i="26"/>
  <c r="CA87" i="26"/>
  <c r="CB87" i="26"/>
  <c r="CC87" i="26"/>
  <c r="CD87" i="26"/>
  <c r="CE87" i="26"/>
  <c r="CF87" i="26"/>
  <c r="CG87" i="26"/>
  <c r="CH87" i="26"/>
  <c r="CI87" i="26"/>
  <c r="CJ87" i="26"/>
  <c r="CL87" i="26"/>
  <c r="CM87" i="26"/>
  <c r="CN87" i="26"/>
  <c r="CO87" i="26"/>
  <c r="CP87" i="26"/>
  <c r="CQ87" i="26"/>
  <c r="CA88" i="26"/>
  <c r="CB88" i="26"/>
  <c r="CC88" i="26"/>
  <c r="CD88" i="26"/>
  <c r="CE88" i="26"/>
  <c r="CF88" i="26"/>
  <c r="CG88" i="26"/>
  <c r="CH88" i="26"/>
  <c r="CI88" i="26"/>
  <c r="CJ88" i="26"/>
  <c r="CL88" i="26"/>
  <c r="CM88" i="26"/>
  <c r="CN88" i="26"/>
  <c r="CO88" i="26"/>
  <c r="CP88" i="26"/>
  <c r="CQ88" i="26"/>
  <c r="CA89" i="26"/>
  <c r="CB89" i="26"/>
  <c r="CC89" i="26"/>
  <c r="CD89" i="26"/>
  <c r="CE89" i="26"/>
  <c r="CF89" i="26"/>
  <c r="CG89" i="26"/>
  <c r="CH89" i="26"/>
  <c r="CI89" i="26"/>
  <c r="CJ89" i="26"/>
  <c r="CL89" i="26"/>
  <c r="CM89" i="26"/>
  <c r="CN89" i="26"/>
  <c r="CO89" i="26"/>
  <c r="CP89" i="26"/>
  <c r="CQ89" i="26"/>
  <c r="CA90" i="26"/>
  <c r="CB90" i="26"/>
  <c r="CC90" i="26"/>
  <c r="CD90" i="26"/>
  <c r="CE90" i="26"/>
  <c r="CF90" i="26"/>
  <c r="CG90" i="26"/>
  <c r="CH90" i="26"/>
  <c r="CI90" i="26"/>
  <c r="CJ90" i="26"/>
  <c r="CL90" i="26"/>
  <c r="CM90" i="26"/>
  <c r="CN90" i="26"/>
  <c r="CO90" i="26"/>
  <c r="CP90" i="26"/>
  <c r="CQ90" i="26"/>
  <c r="CA91" i="26"/>
  <c r="CB91" i="26"/>
  <c r="CC91" i="26"/>
  <c r="CD91" i="26"/>
  <c r="CE91" i="26"/>
  <c r="CF91" i="26"/>
  <c r="CG91" i="26"/>
  <c r="CH91" i="26"/>
  <c r="CI91" i="26"/>
  <c r="CJ91" i="26"/>
  <c r="CL91" i="26"/>
  <c r="CM91" i="26"/>
  <c r="CN91" i="26"/>
  <c r="CO91" i="26"/>
  <c r="CP91" i="26"/>
  <c r="CQ91" i="26"/>
  <c r="CA92" i="26"/>
  <c r="CB92" i="26"/>
  <c r="CC92" i="26"/>
  <c r="CD92" i="26"/>
  <c r="CE92" i="26"/>
  <c r="CF92" i="26"/>
  <c r="CG92" i="26"/>
  <c r="CH92" i="26"/>
  <c r="CI92" i="26"/>
  <c r="CJ92" i="26"/>
  <c r="CL92" i="26"/>
  <c r="CM92" i="26"/>
  <c r="CN92" i="26"/>
  <c r="CO92" i="26"/>
  <c r="CP92" i="26"/>
  <c r="CQ92" i="26"/>
  <c r="BZ95" i="26"/>
  <c r="BZ94" i="26"/>
  <c r="BZ83" i="26"/>
  <c r="BZ84" i="26"/>
  <c r="BZ85" i="26"/>
  <c r="BZ86" i="26"/>
  <c r="BZ87" i="26"/>
  <c r="BZ88" i="26"/>
  <c r="BZ89" i="26"/>
  <c r="BZ90" i="26"/>
  <c r="BZ91" i="26"/>
  <c r="BZ92" i="26"/>
  <c r="BZ82" i="26"/>
  <c r="BB94" i="26"/>
  <c r="BC94" i="26"/>
  <c r="BD94" i="26"/>
  <c r="BE94" i="26"/>
  <c r="BF94" i="26"/>
  <c r="BG94" i="26"/>
  <c r="BH94" i="26"/>
  <c r="BI94" i="26"/>
  <c r="BJ94" i="26"/>
  <c r="BK94" i="26"/>
  <c r="BM94" i="26"/>
  <c r="BN94" i="26"/>
  <c r="BO94" i="26"/>
  <c r="BP94" i="26"/>
  <c r="BB82" i="26"/>
  <c r="BC82" i="26"/>
  <c r="BD82" i="26"/>
  <c r="BE82" i="26"/>
  <c r="BF82" i="26"/>
  <c r="BG82" i="26"/>
  <c r="BH82" i="26"/>
  <c r="BI82" i="26"/>
  <c r="BJ82" i="26"/>
  <c r="BK82" i="26"/>
  <c r="BM82" i="26"/>
  <c r="BN82" i="26"/>
  <c r="BO82" i="26"/>
  <c r="BP82" i="26"/>
  <c r="BQ82" i="26"/>
  <c r="BR82" i="26"/>
  <c r="BB83" i="26"/>
  <c r="BC83" i="26"/>
  <c r="BD83" i="26"/>
  <c r="BE83" i="26"/>
  <c r="BF83" i="26"/>
  <c r="BG83" i="26"/>
  <c r="BH83" i="26"/>
  <c r="BI83" i="26"/>
  <c r="BJ83" i="26"/>
  <c r="BK83" i="26"/>
  <c r="BM83" i="26"/>
  <c r="BN83" i="26"/>
  <c r="BO83" i="26"/>
  <c r="BP83" i="26"/>
  <c r="BQ83" i="26"/>
  <c r="BR83" i="26"/>
  <c r="BB84" i="26"/>
  <c r="BC84" i="26"/>
  <c r="BD84" i="26"/>
  <c r="BE84" i="26"/>
  <c r="BF84" i="26"/>
  <c r="BG84" i="26"/>
  <c r="BH84" i="26"/>
  <c r="BI84" i="26"/>
  <c r="BJ84" i="26"/>
  <c r="BK84" i="26"/>
  <c r="BM84" i="26"/>
  <c r="BN84" i="26"/>
  <c r="BO84" i="26"/>
  <c r="BP84" i="26"/>
  <c r="BQ84" i="26"/>
  <c r="BR84" i="26"/>
  <c r="BB85" i="26"/>
  <c r="BC85" i="26"/>
  <c r="BD85" i="26"/>
  <c r="BE85" i="26"/>
  <c r="BF85" i="26"/>
  <c r="BG85" i="26"/>
  <c r="BH85" i="26"/>
  <c r="BI85" i="26"/>
  <c r="BJ85" i="26"/>
  <c r="BK85" i="26"/>
  <c r="BM85" i="26"/>
  <c r="BN85" i="26"/>
  <c r="BO85" i="26"/>
  <c r="BP85" i="26"/>
  <c r="BQ85" i="26"/>
  <c r="BR85" i="26"/>
  <c r="BB86" i="26"/>
  <c r="BC86" i="26"/>
  <c r="BD86" i="26"/>
  <c r="BE86" i="26"/>
  <c r="BF86" i="26"/>
  <c r="BG86" i="26"/>
  <c r="BH86" i="26"/>
  <c r="BI86" i="26"/>
  <c r="BJ86" i="26"/>
  <c r="BK86" i="26"/>
  <c r="BM86" i="26"/>
  <c r="BN86" i="26"/>
  <c r="BO86" i="26"/>
  <c r="BP86" i="26"/>
  <c r="BQ86" i="26"/>
  <c r="BR86" i="26"/>
  <c r="BB87" i="26"/>
  <c r="BC87" i="26"/>
  <c r="BD87" i="26"/>
  <c r="BE87" i="26"/>
  <c r="BF87" i="26"/>
  <c r="BG87" i="26"/>
  <c r="BH87" i="26"/>
  <c r="BI87" i="26"/>
  <c r="BJ87" i="26"/>
  <c r="BK87" i="26"/>
  <c r="BM87" i="26"/>
  <c r="BN87" i="26"/>
  <c r="BO87" i="26"/>
  <c r="BP87" i="26"/>
  <c r="BQ87" i="26"/>
  <c r="BR87" i="26"/>
  <c r="BB88" i="26"/>
  <c r="BC88" i="26"/>
  <c r="BD88" i="26"/>
  <c r="BE88" i="26"/>
  <c r="BF88" i="26"/>
  <c r="BG88" i="26"/>
  <c r="BH88" i="26"/>
  <c r="BI88" i="26"/>
  <c r="BJ88" i="26"/>
  <c r="BK88" i="26"/>
  <c r="BM88" i="26"/>
  <c r="BN88" i="26"/>
  <c r="BO88" i="26"/>
  <c r="BP88" i="26"/>
  <c r="BQ88" i="26"/>
  <c r="BR88" i="26"/>
  <c r="BB89" i="26"/>
  <c r="BC89" i="26"/>
  <c r="BD89" i="26"/>
  <c r="BE89" i="26"/>
  <c r="BF89" i="26"/>
  <c r="BG89" i="26"/>
  <c r="BH89" i="26"/>
  <c r="BI89" i="26"/>
  <c r="BJ89" i="26"/>
  <c r="BK89" i="26"/>
  <c r="BM89" i="26"/>
  <c r="BN89" i="26"/>
  <c r="BO89" i="26"/>
  <c r="BP89" i="26"/>
  <c r="BQ89" i="26"/>
  <c r="BR89" i="26"/>
  <c r="BB90" i="26"/>
  <c r="BC90" i="26"/>
  <c r="BD90" i="26"/>
  <c r="BE90" i="26"/>
  <c r="BF90" i="26"/>
  <c r="BG90" i="26"/>
  <c r="BH90" i="26"/>
  <c r="BI90" i="26"/>
  <c r="BJ90" i="26"/>
  <c r="BK90" i="26"/>
  <c r="BM90" i="26"/>
  <c r="BN90" i="26"/>
  <c r="BO90" i="26"/>
  <c r="BP90" i="26"/>
  <c r="BQ90" i="26"/>
  <c r="BR90" i="26"/>
  <c r="BB91" i="26"/>
  <c r="BC91" i="26"/>
  <c r="BD91" i="26"/>
  <c r="BE91" i="26"/>
  <c r="BF91" i="26"/>
  <c r="BG91" i="26"/>
  <c r="BH91" i="26"/>
  <c r="BI91" i="26"/>
  <c r="BJ91" i="26"/>
  <c r="BK91" i="26"/>
  <c r="BM91" i="26"/>
  <c r="BN91" i="26"/>
  <c r="BO91" i="26"/>
  <c r="BP91" i="26"/>
  <c r="BQ91" i="26"/>
  <c r="BR91" i="26"/>
  <c r="BB92" i="26"/>
  <c r="BC92" i="26"/>
  <c r="BD92" i="26"/>
  <c r="BE92" i="26"/>
  <c r="BF92" i="26"/>
  <c r="BG92" i="26"/>
  <c r="BH92" i="26"/>
  <c r="BI92" i="26"/>
  <c r="BJ92" i="26"/>
  <c r="BK92" i="26"/>
  <c r="BM92" i="26"/>
  <c r="BN92" i="26"/>
  <c r="BO92" i="26"/>
  <c r="BP92" i="26"/>
  <c r="BQ92" i="26"/>
  <c r="BR92" i="26"/>
  <c r="BA94" i="26"/>
  <c r="BA83" i="26"/>
  <c r="BA84" i="26"/>
  <c r="BA85" i="26"/>
  <c r="BA86" i="26"/>
  <c r="BA87" i="26"/>
  <c r="BA88" i="26"/>
  <c r="BA89" i="26"/>
  <c r="BA90" i="26"/>
  <c r="BA91" i="26"/>
  <c r="BA92" i="26"/>
  <c r="BA82" i="26"/>
  <c r="AC94" i="26"/>
  <c r="AD94" i="26"/>
  <c r="AE94" i="26"/>
  <c r="AF94" i="26"/>
  <c r="AG94" i="26"/>
  <c r="AH94" i="26"/>
  <c r="AI94" i="26"/>
  <c r="AJ94" i="26"/>
  <c r="AK94" i="26"/>
  <c r="AL94" i="26"/>
  <c r="AN94" i="26"/>
  <c r="AO94" i="26"/>
  <c r="AP94" i="26"/>
  <c r="AQ94" i="26"/>
  <c r="AC82" i="26"/>
  <c r="AD82" i="26"/>
  <c r="AE82" i="26"/>
  <c r="AF82" i="26"/>
  <c r="AG82" i="26"/>
  <c r="AH82" i="26"/>
  <c r="AI82" i="26"/>
  <c r="AJ82" i="26"/>
  <c r="AK82" i="26"/>
  <c r="AL82" i="26"/>
  <c r="AN82" i="26"/>
  <c r="AO82" i="26"/>
  <c r="AP82" i="26"/>
  <c r="AQ82" i="26"/>
  <c r="AR82" i="26"/>
  <c r="AS82" i="26"/>
  <c r="AC83" i="26"/>
  <c r="AD83" i="26"/>
  <c r="AE83" i="26"/>
  <c r="AF83" i="26"/>
  <c r="AG83" i="26"/>
  <c r="AH83" i="26"/>
  <c r="AI83" i="26"/>
  <c r="AJ83" i="26"/>
  <c r="AK83" i="26"/>
  <c r="AL83" i="26"/>
  <c r="AN83" i="26"/>
  <c r="AO83" i="26"/>
  <c r="AP83" i="26"/>
  <c r="AQ83" i="26"/>
  <c r="AR83" i="26"/>
  <c r="AS83" i="26"/>
  <c r="AC84" i="26"/>
  <c r="AD84" i="26"/>
  <c r="AE84" i="26"/>
  <c r="AF84" i="26"/>
  <c r="AG84" i="26"/>
  <c r="AH84" i="26"/>
  <c r="AI84" i="26"/>
  <c r="AJ84" i="26"/>
  <c r="AK84" i="26"/>
  <c r="AL84" i="26"/>
  <c r="AN84" i="26"/>
  <c r="AO84" i="26"/>
  <c r="AP84" i="26"/>
  <c r="AQ84" i="26"/>
  <c r="AR84" i="26"/>
  <c r="AS84" i="26"/>
  <c r="AC85" i="26"/>
  <c r="AD85" i="26"/>
  <c r="AE85" i="26"/>
  <c r="AF85" i="26"/>
  <c r="AG85" i="26"/>
  <c r="AH85" i="26"/>
  <c r="AI85" i="26"/>
  <c r="AJ85" i="26"/>
  <c r="AK85" i="26"/>
  <c r="AL85" i="26"/>
  <c r="AN85" i="26"/>
  <c r="AO85" i="26"/>
  <c r="AP85" i="26"/>
  <c r="AQ85" i="26"/>
  <c r="AR85" i="26"/>
  <c r="AS85" i="26"/>
  <c r="AC86" i="26"/>
  <c r="AD86" i="26"/>
  <c r="AE86" i="26"/>
  <c r="AF86" i="26"/>
  <c r="AG86" i="26"/>
  <c r="AH86" i="26"/>
  <c r="AI86" i="26"/>
  <c r="AJ86" i="26"/>
  <c r="AK86" i="26"/>
  <c r="AL86" i="26"/>
  <c r="AN86" i="26"/>
  <c r="AO86" i="26"/>
  <c r="AP86" i="26"/>
  <c r="AQ86" i="26"/>
  <c r="AR86" i="26"/>
  <c r="AS86" i="26"/>
  <c r="AC87" i="26"/>
  <c r="AD87" i="26"/>
  <c r="AE87" i="26"/>
  <c r="AF87" i="26"/>
  <c r="AG87" i="26"/>
  <c r="AH87" i="26"/>
  <c r="AI87" i="26"/>
  <c r="AJ87" i="26"/>
  <c r="AK87" i="26"/>
  <c r="AL87" i="26"/>
  <c r="AN87" i="26"/>
  <c r="AO87" i="26"/>
  <c r="AP87" i="26"/>
  <c r="AQ87" i="26"/>
  <c r="AR87" i="26"/>
  <c r="AS87" i="26"/>
  <c r="AC88" i="26"/>
  <c r="AD88" i="26"/>
  <c r="AE88" i="26"/>
  <c r="AF88" i="26"/>
  <c r="AG88" i="26"/>
  <c r="AH88" i="26"/>
  <c r="AI88" i="26"/>
  <c r="AJ88" i="26"/>
  <c r="AK88" i="26"/>
  <c r="AL88" i="26"/>
  <c r="AN88" i="26"/>
  <c r="AO88" i="26"/>
  <c r="AP88" i="26"/>
  <c r="AQ88" i="26"/>
  <c r="AR88" i="26"/>
  <c r="AS88" i="26"/>
  <c r="AC89" i="26"/>
  <c r="AD89" i="26"/>
  <c r="AE89" i="26"/>
  <c r="AF89" i="26"/>
  <c r="AG89" i="26"/>
  <c r="AH89" i="26"/>
  <c r="AI89" i="26"/>
  <c r="AJ89" i="26"/>
  <c r="AK89" i="26"/>
  <c r="AL89" i="26"/>
  <c r="AN89" i="26"/>
  <c r="AO89" i="26"/>
  <c r="AP89" i="26"/>
  <c r="AQ89" i="26"/>
  <c r="AR89" i="26"/>
  <c r="AS89" i="26"/>
  <c r="AC90" i="26"/>
  <c r="AD90" i="26"/>
  <c r="AE90" i="26"/>
  <c r="AF90" i="26"/>
  <c r="AG90" i="26"/>
  <c r="AH90" i="26"/>
  <c r="AI90" i="26"/>
  <c r="AJ90" i="26"/>
  <c r="AK90" i="26"/>
  <c r="AL90" i="26"/>
  <c r="AN90" i="26"/>
  <c r="AO90" i="26"/>
  <c r="AP90" i="26"/>
  <c r="AQ90" i="26"/>
  <c r="AR90" i="26"/>
  <c r="AS90" i="26"/>
  <c r="AC91" i="26"/>
  <c r="AD91" i="26"/>
  <c r="AE91" i="26"/>
  <c r="AF91" i="26"/>
  <c r="AG91" i="26"/>
  <c r="AH91" i="26"/>
  <c r="AI91" i="26"/>
  <c r="AJ91" i="26"/>
  <c r="AK91" i="26"/>
  <c r="AL91" i="26"/>
  <c r="AN91" i="26"/>
  <c r="AO91" i="26"/>
  <c r="AP91" i="26"/>
  <c r="AQ91" i="26"/>
  <c r="AR91" i="26"/>
  <c r="AS91" i="26"/>
  <c r="AC92" i="26"/>
  <c r="AD92" i="26"/>
  <c r="AE92" i="26"/>
  <c r="AF92" i="26"/>
  <c r="AG92" i="26"/>
  <c r="AH92" i="26"/>
  <c r="AI92" i="26"/>
  <c r="AJ92" i="26"/>
  <c r="AK92" i="26"/>
  <c r="AL92" i="26"/>
  <c r="AN92" i="26"/>
  <c r="AO92" i="26"/>
  <c r="AP92" i="26"/>
  <c r="AQ92" i="26"/>
  <c r="AR92" i="26"/>
  <c r="AS92" i="26"/>
  <c r="AB94" i="26"/>
  <c r="AB83" i="26"/>
  <c r="AB84" i="26"/>
  <c r="AB85" i="26"/>
  <c r="AB86" i="26"/>
  <c r="AB87" i="26"/>
  <c r="AB88" i="26"/>
  <c r="AB89" i="26"/>
  <c r="AB90" i="26"/>
  <c r="AB91" i="26"/>
  <c r="AB92" i="26"/>
  <c r="AB82" i="26"/>
  <c r="D94" i="26"/>
  <c r="E94" i="26"/>
  <c r="F94" i="26"/>
  <c r="G94" i="26"/>
  <c r="H94" i="26"/>
  <c r="I94" i="26"/>
  <c r="J94" i="26"/>
  <c r="K94" i="26"/>
  <c r="L94" i="26"/>
  <c r="M94" i="26"/>
  <c r="O94" i="26"/>
  <c r="P94" i="26"/>
  <c r="Q94" i="26"/>
  <c r="R94" i="26"/>
  <c r="D82" i="26"/>
  <c r="E82" i="26"/>
  <c r="F82" i="26"/>
  <c r="G82" i="26"/>
  <c r="H82" i="26"/>
  <c r="I82" i="26"/>
  <c r="J82" i="26"/>
  <c r="K82" i="26"/>
  <c r="L82" i="26"/>
  <c r="M82" i="26"/>
  <c r="O82" i="26"/>
  <c r="P82" i="26"/>
  <c r="Q82" i="26"/>
  <c r="R82" i="26"/>
  <c r="S82" i="26"/>
  <c r="T82" i="26"/>
  <c r="D83" i="26"/>
  <c r="E83" i="26"/>
  <c r="F83" i="26"/>
  <c r="G83" i="26"/>
  <c r="H83" i="26"/>
  <c r="I83" i="26"/>
  <c r="J83" i="26"/>
  <c r="K83" i="26"/>
  <c r="L83" i="26"/>
  <c r="M83" i="26"/>
  <c r="O83" i="26"/>
  <c r="P83" i="26"/>
  <c r="Q83" i="26"/>
  <c r="R83" i="26"/>
  <c r="S83" i="26"/>
  <c r="T83" i="26"/>
  <c r="D84" i="26"/>
  <c r="E84" i="26"/>
  <c r="F84" i="26"/>
  <c r="G84" i="26"/>
  <c r="H84" i="26"/>
  <c r="I84" i="26"/>
  <c r="J84" i="26"/>
  <c r="K84" i="26"/>
  <c r="L84" i="26"/>
  <c r="M84" i="26"/>
  <c r="O84" i="26"/>
  <c r="P84" i="26"/>
  <c r="Q84" i="26"/>
  <c r="R84" i="26"/>
  <c r="S84" i="26"/>
  <c r="T84"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D88" i="26"/>
  <c r="E88" i="26"/>
  <c r="F88" i="26"/>
  <c r="G88" i="26"/>
  <c r="H88" i="26"/>
  <c r="I88" i="26"/>
  <c r="J88" i="26"/>
  <c r="K88" i="26"/>
  <c r="L88" i="26"/>
  <c r="M88" i="26"/>
  <c r="O88" i="26"/>
  <c r="P88" i="26"/>
  <c r="Q88" i="26"/>
  <c r="R88" i="26"/>
  <c r="S88" i="26"/>
  <c r="T88" i="26"/>
  <c r="D89" i="26"/>
  <c r="E89" i="26"/>
  <c r="F89" i="26"/>
  <c r="G89" i="26"/>
  <c r="H89" i="26"/>
  <c r="I89" i="26"/>
  <c r="J89" i="26"/>
  <c r="K89" i="26"/>
  <c r="L89" i="26"/>
  <c r="M89" i="26"/>
  <c r="O89" i="26"/>
  <c r="P89" i="26"/>
  <c r="Q89" i="26"/>
  <c r="R89" i="26"/>
  <c r="S89" i="26"/>
  <c r="T89" i="26"/>
  <c r="D90" i="26"/>
  <c r="E90" i="26"/>
  <c r="F90" i="26"/>
  <c r="G90" i="26"/>
  <c r="H90" i="26"/>
  <c r="I90" i="26"/>
  <c r="J90" i="26"/>
  <c r="K90" i="26"/>
  <c r="L90" i="26"/>
  <c r="M90" i="26"/>
  <c r="O90" i="26"/>
  <c r="P90" i="26"/>
  <c r="Q90" i="26"/>
  <c r="R90" i="26"/>
  <c r="S90" i="26"/>
  <c r="T90" i="26"/>
  <c r="D91" i="26"/>
  <c r="E91" i="26"/>
  <c r="F91" i="26"/>
  <c r="G91" i="26"/>
  <c r="H91" i="26"/>
  <c r="I91" i="26"/>
  <c r="J91" i="26"/>
  <c r="K91" i="26"/>
  <c r="L91" i="26"/>
  <c r="M91" i="26"/>
  <c r="O91" i="26"/>
  <c r="P91" i="26"/>
  <c r="Q91" i="26"/>
  <c r="R91" i="26"/>
  <c r="S91" i="26"/>
  <c r="T91" i="26"/>
  <c r="D92" i="26"/>
  <c r="E92" i="26"/>
  <c r="F92" i="26"/>
  <c r="G92" i="26"/>
  <c r="H92" i="26"/>
  <c r="I92" i="26"/>
  <c r="J92" i="26"/>
  <c r="K92" i="26"/>
  <c r="L92" i="26"/>
  <c r="M92" i="26"/>
  <c r="O92" i="26"/>
  <c r="P92" i="26"/>
  <c r="Q92" i="26"/>
  <c r="R92" i="26"/>
  <c r="S92" i="26"/>
  <c r="T92" i="26"/>
  <c r="C94" i="26"/>
  <c r="C83" i="26"/>
  <c r="C84" i="26"/>
  <c r="C85" i="26"/>
  <c r="C86" i="26"/>
  <c r="C87" i="26"/>
  <c r="C88" i="26"/>
  <c r="C89" i="26"/>
  <c r="C90" i="26"/>
  <c r="C91" i="26"/>
  <c r="C92" i="26"/>
  <c r="C82" i="26"/>
  <c r="CA64" i="26"/>
  <c r="CB64" i="26"/>
  <c r="CC64" i="26"/>
  <c r="CD64" i="26"/>
  <c r="CE64" i="26"/>
  <c r="CF64" i="26"/>
  <c r="CG64" i="26"/>
  <c r="CH64" i="26"/>
  <c r="CI64" i="26"/>
  <c r="CJ64" i="26"/>
  <c r="CL64" i="26"/>
  <c r="CM64" i="26"/>
  <c r="CN64" i="26"/>
  <c r="CO64" i="26"/>
  <c r="CP64" i="26"/>
  <c r="CQ64" i="26"/>
  <c r="CA65" i="26"/>
  <c r="CB65" i="26"/>
  <c r="CC65" i="26"/>
  <c r="CD65" i="26"/>
  <c r="CE65" i="26"/>
  <c r="CF65" i="26"/>
  <c r="CG65" i="26"/>
  <c r="CH65" i="26"/>
  <c r="CI65" i="26"/>
  <c r="CJ65" i="26"/>
  <c r="CL65" i="26"/>
  <c r="CM65" i="26"/>
  <c r="CN65" i="26"/>
  <c r="CO65" i="26"/>
  <c r="CP65" i="26"/>
  <c r="CQ65" i="26"/>
  <c r="CA66" i="26"/>
  <c r="CB66" i="26"/>
  <c r="CC66" i="26"/>
  <c r="CD66" i="26"/>
  <c r="CE66" i="26"/>
  <c r="CF66" i="26"/>
  <c r="CG66" i="26"/>
  <c r="CH66" i="26"/>
  <c r="CI66" i="26"/>
  <c r="CJ66" i="26"/>
  <c r="CL66" i="26"/>
  <c r="CM66" i="26"/>
  <c r="CN66" i="26"/>
  <c r="CO66" i="26"/>
  <c r="CP66" i="26"/>
  <c r="CQ66" i="26"/>
  <c r="CA67" i="26"/>
  <c r="CB67" i="26"/>
  <c r="CC67" i="26"/>
  <c r="CD67" i="26"/>
  <c r="CE67" i="26"/>
  <c r="CF67" i="26"/>
  <c r="CG67" i="26"/>
  <c r="CH67" i="26"/>
  <c r="CI67" i="26"/>
  <c r="CJ67" i="26"/>
  <c r="CL67" i="26"/>
  <c r="CM67" i="26"/>
  <c r="CN67" i="26"/>
  <c r="CO67" i="26"/>
  <c r="CP67" i="26"/>
  <c r="CQ67" i="26"/>
  <c r="CA68" i="26"/>
  <c r="CB68" i="26"/>
  <c r="CC68" i="26"/>
  <c r="CD68" i="26"/>
  <c r="CE68" i="26"/>
  <c r="CF68" i="26"/>
  <c r="CG68" i="26"/>
  <c r="CH68" i="26"/>
  <c r="CI68" i="26"/>
  <c r="CJ68" i="26"/>
  <c r="CL68" i="26"/>
  <c r="CM68" i="26"/>
  <c r="CN68" i="26"/>
  <c r="CO68" i="26"/>
  <c r="CP68" i="26"/>
  <c r="CQ68" i="26"/>
  <c r="CA69" i="26"/>
  <c r="CB69" i="26"/>
  <c r="CC69" i="26"/>
  <c r="CD69" i="26"/>
  <c r="CE69" i="26"/>
  <c r="CF69" i="26"/>
  <c r="CG69" i="26"/>
  <c r="CH69" i="26"/>
  <c r="CI69" i="26"/>
  <c r="CJ69" i="26"/>
  <c r="CL69" i="26"/>
  <c r="CM69" i="26"/>
  <c r="CN69" i="26"/>
  <c r="CO69" i="26"/>
  <c r="CP69" i="26"/>
  <c r="CQ69" i="26"/>
  <c r="CA70" i="26"/>
  <c r="CB70" i="26"/>
  <c r="CC70" i="26"/>
  <c r="CD70" i="26"/>
  <c r="CE70" i="26"/>
  <c r="CF70" i="26"/>
  <c r="CG70" i="26"/>
  <c r="CH70" i="26"/>
  <c r="CI70" i="26"/>
  <c r="CJ70" i="26"/>
  <c r="CL70" i="26"/>
  <c r="CM70" i="26"/>
  <c r="CN70" i="26"/>
  <c r="CO70" i="26"/>
  <c r="CP70" i="26"/>
  <c r="CQ70" i="26"/>
  <c r="CA71" i="26"/>
  <c r="CB71" i="26"/>
  <c r="CC71" i="26"/>
  <c r="CD71" i="26"/>
  <c r="CE71" i="26"/>
  <c r="CF71" i="26"/>
  <c r="CG71" i="26"/>
  <c r="CH71" i="26"/>
  <c r="CI71" i="26"/>
  <c r="CJ71" i="26"/>
  <c r="CL71" i="26"/>
  <c r="CM71" i="26"/>
  <c r="CN71" i="26"/>
  <c r="CO71" i="26"/>
  <c r="CP71" i="26"/>
  <c r="CQ71" i="26"/>
  <c r="CA72" i="26"/>
  <c r="CB72" i="26"/>
  <c r="CC72" i="26"/>
  <c r="CD72" i="26"/>
  <c r="CE72" i="26"/>
  <c r="CF72" i="26"/>
  <c r="CG72" i="26"/>
  <c r="CH72" i="26"/>
  <c r="CI72" i="26"/>
  <c r="CJ72" i="26"/>
  <c r="CL72" i="26"/>
  <c r="CM72" i="26"/>
  <c r="CN72" i="26"/>
  <c r="CO72" i="26"/>
  <c r="CP72" i="26"/>
  <c r="CQ72" i="26"/>
  <c r="CA73" i="26"/>
  <c r="CB73" i="26"/>
  <c r="CC73" i="26"/>
  <c r="CD73" i="26"/>
  <c r="CE73" i="26"/>
  <c r="CF73" i="26"/>
  <c r="CG73" i="26"/>
  <c r="CH73" i="26"/>
  <c r="CI73" i="26"/>
  <c r="CJ73" i="26"/>
  <c r="CL73" i="26"/>
  <c r="CM73" i="26"/>
  <c r="CN73" i="26"/>
  <c r="CO73" i="26"/>
  <c r="CP73" i="26"/>
  <c r="CQ73" i="26"/>
  <c r="CA74" i="26"/>
  <c r="CB74" i="26"/>
  <c r="CC74" i="26"/>
  <c r="CD74" i="26"/>
  <c r="CE74" i="26"/>
  <c r="CF74" i="26"/>
  <c r="CG74" i="26"/>
  <c r="CH74" i="26"/>
  <c r="CI74" i="26"/>
  <c r="CJ74" i="26"/>
  <c r="CL74" i="26"/>
  <c r="CM74" i="26"/>
  <c r="CN74" i="26"/>
  <c r="CO74" i="26"/>
  <c r="CP74" i="26"/>
  <c r="CQ74" i="26"/>
  <c r="CA75" i="26"/>
  <c r="CB75" i="26"/>
  <c r="CC75" i="26"/>
  <c r="CD75" i="26"/>
  <c r="CE75" i="26"/>
  <c r="CF75" i="26"/>
  <c r="CG75" i="26"/>
  <c r="CH75" i="26"/>
  <c r="CI75" i="26"/>
  <c r="CJ75" i="26"/>
  <c r="CL75" i="26"/>
  <c r="CM75" i="26"/>
  <c r="CN75" i="26"/>
  <c r="CO75" i="26"/>
  <c r="CP75" i="26"/>
  <c r="CQ75" i="26"/>
  <c r="CA76" i="26"/>
  <c r="CB76" i="26"/>
  <c r="CC76" i="26"/>
  <c r="CD76" i="26"/>
  <c r="CE76" i="26"/>
  <c r="CF76" i="26"/>
  <c r="CG76" i="26"/>
  <c r="CH76" i="26"/>
  <c r="CI76" i="26"/>
  <c r="CJ76" i="26"/>
  <c r="CL76" i="26"/>
  <c r="CM76" i="26"/>
  <c r="CN76" i="26"/>
  <c r="CO76" i="26"/>
  <c r="CP76" i="26"/>
  <c r="CQ76" i="26"/>
  <c r="BZ65" i="26"/>
  <c r="BZ66" i="26"/>
  <c r="BZ67" i="26"/>
  <c r="BZ68" i="26"/>
  <c r="BZ69" i="26"/>
  <c r="BZ70" i="26"/>
  <c r="BZ71" i="26"/>
  <c r="BZ72" i="26"/>
  <c r="BZ73" i="26"/>
  <c r="BZ74" i="26"/>
  <c r="BZ75" i="26"/>
  <c r="BZ76" i="26"/>
  <c r="BZ64" i="26"/>
  <c r="BB64" i="26"/>
  <c r="BC64" i="26"/>
  <c r="BD64" i="26"/>
  <c r="BE64" i="26"/>
  <c r="BF64" i="26"/>
  <c r="BG64" i="26"/>
  <c r="BH64" i="26"/>
  <c r="BI64" i="26"/>
  <c r="BJ64" i="26"/>
  <c r="BK64" i="26"/>
  <c r="BM64" i="26"/>
  <c r="BN64" i="26"/>
  <c r="BO64" i="26"/>
  <c r="BP64" i="26"/>
  <c r="BQ64" i="26"/>
  <c r="BR64" i="26"/>
  <c r="BB65" i="26"/>
  <c r="BC65" i="26"/>
  <c r="BD65" i="26"/>
  <c r="BE65" i="26"/>
  <c r="BF65" i="26"/>
  <c r="BG65" i="26"/>
  <c r="BH65" i="26"/>
  <c r="BI65" i="26"/>
  <c r="BJ65" i="26"/>
  <c r="BK65" i="26"/>
  <c r="BM65" i="26"/>
  <c r="BN65" i="26"/>
  <c r="BO65" i="26"/>
  <c r="BP65" i="26"/>
  <c r="BQ65" i="26"/>
  <c r="BR65" i="26"/>
  <c r="BB66" i="26"/>
  <c r="BC66" i="26"/>
  <c r="BD66" i="26"/>
  <c r="BE66" i="26"/>
  <c r="BF66" i="26"/>
  <c r="BG66" i="26"/>
  <c r="BH66" i="26"/>
  <c r="BI66" i="26"/>
  <c r="BJ66" i="26"/>
  <c r="BK66" i="26"/>
  <c r="BM66" i="26"/>
  <c r="BN66" i="26"/>
  <c r="BO66" i="26"/>
  <c r="BP66" i="26"/>
  <c r="BQ66" i="26"/>
  <c r="BR66" i="26"/>
  <c r="BB67" i="26"/>
  <c r="BC67" i="26"/>
  <c r="BD67" i="26"/>
  <c r="BE67" i="26"/>
  <c r="BF67" i="26"/>
  <c r="BG67" i="26"/>
  <c r="BH67" i="26"/>
  <c r="BI67" i="26"/>
  <c r="BJ67" i="26"/>
  <c r="BK67" i="26"/>
  <c r="BM67" i="26"/>
  <c r="BN67" i="26"/>
  <c r="BO67" i="26"/>
  <c r="BP67" i="26"/>
  <c r="BQ67" i="26"/>
  <c r="BR67" i="26"/>
  <c r="BB68" i="26"/>
  <c r="BC68" i="26"/>
  <c r="BD68" i="26"/>
  <c r="BE68" i="26"/>
  <c r="BF68" i="26"/>
  <c r="BG68" i="26"/>
  <c r="BH68" i="26"/>
  <c r="BI68" i="26"/>
  <c r="BJ68" i="26"/>
  <c r="BK68" i="26"/>
  <c r="BM68" i="26"/>
  <c r="BN68" i="26"/>
  <c r="BO68" i="26"/>
  <c r="BP68" i="26"/>
  <c r="BQ68" i="26"/>
  <c r="BR68" i="26"/>
  <c r="BB69" i="26"/>
  <c r="BC69" i="26"/>
  <c r="BD69" i="26"/>
  <c r="BE69" i="26"/>
  <c r="BF69" i="26"/>
  <c r="BG69" i="26"/>
  <c r="BH69" i="26"/>
  <c r="BI69" i="26"/>
  <c r="BJ69" i="26"/>
  <c r="BK69" i="26"/>
  <c r="BM69" i="26"/>
  <c r="BN69" i="26"/>
  <c r="BO69" i="26"/>
  <c r="BP69" i="26"/>
  <c r="BQ69" i="26"/>
  <c r="BR69" i="26"/>
  <c r="BB70" i="26"/>
  <c r="BC70" i="26"/>
  <c r="BD70" i="26"/>
  <c r="BE70" i="26"/>
  <c r="BF70" i="26"/>
  <c r="BG70" i="26"/>
  <c r="BH70" i="26"/>
  <c r="BI70" i="26"/>
  <c r="BJ70" i="26"/>
  <c r="BK70" i="26"/>
  <c r="BM70" i="26"/>
  <c r="BN70" i="26"/>
  <c r="BO70" i="26"/>
  <c r="BP70" i="26"/>
  <c r="BQ70" i="26"/>
  <c r="BR70" i="26"/>
  <c r="BB71" i="26"/>
  <c r="BC71" i="26"/>
  <c r="BD71" i="26"/>
  <c r="BE71" i="26"/>
  <c r="BF71" i="26"/>
  <c r="BG71" i="26"/>
  <c r="BH71" i="26"/>
  <c r="BI71" i="26"/>
  <c r="BJ71" i="26"/>
  <c r="BK71" i="26"/>
  <c r="BM71" i="26"/>
  <c r="BN71" i="26"/>
  <c r="BO71" i="26"/>
  <c r="BP71" i="26"/>
  <c r="BQ71" i="26"/>
  <c r="BR71" i="26"/>
  <c r="BB72" i="26"/>
  <c r="BC72" i="26"/>
  <c r="BD72" i="26"/>
  <c r="BE72" i="26"/>
  <c r="BF72" i="26"/>
  <c r="BG72" i="26"/>
  <c r="BH72" i="26"/>
  <c r="BI72" i="26"/>
  <c r="BJ72" i="26"/>
  <c r="BK72" i="26"/>
  <c r="BM72" i="26"/>
  <c r="BN72" i="26"/>
  <c r="BO72" i="26"/>
  <c r="BP72" i="26"/>
  <c r="BQ72" i="26"/>
  <c r="BR72" i="26"/>
  <c r="BB73" i="26"/>
  <c r="BC73" i="26"/>
  <c r="BD73" i="26"/>
  <c r="BE73" i="26"/>
  <c r="BF73" i="26"/>
  <c r="BG73" i="26"/>
  <c r="BH73" i="26"/>
  <c r="BI73" i="26"/>
  <c r="BJ73" i="26"/>
  <c r="BK73" i="26"/>
  <c r="BM73" i="26"/>
  <c r="BN73" i="26"/>
  <c r="BO73" i="26"/>
  <c r="BP73" i="26"/>
  <c r="BQ73" i="26"/>
  <c r="BR73" i="26"/>
  <c r="BB74" i="26"/>
  <c r="BC74" i="26"/>
  <c r="BD74" i="26"/>
  <c r="BE74" i="26"/>
  <c r="BF74" i="26"/>
  <c r="BG74" i="26"/>
  <c r="BH74" i="26"/>
  <c r="BI74" i="26"/>
  <c r="BJ74" i="26"/>
  <c r="BK74" i="26"/>
  <c r="BM74" i="26"/>
  <c r="BN74" i="26"/>
  <c r="BO74" i="26"/>
  <c r="BP74" i="26"/>
  <c r="BQ74" i="26"/>
  <c r="BR74" i="26"/>
  <c r="BB75" i="26"/>
  <c r="BC75" i="26"/>
  <c r="BD75" i="26"/>
  <c r="BE75" i="26"/>
  <c r="BF75" i="26"/>
  <c r="BG75" i="26"/>
  <c r="BH75" i="26"/>
  <c r="BI75" i="26"/>
  <c r="BJ75" i="26"/>
  <c r="BK75" i="26"/>
  <c r="BM75" i="26"/>
  <c r="BN75" i="26"/>
  <c r="BO75" i="26"/>
  <c r="BP75" i="26"/>
  <c r="BQ75" i="26"/>
  <c r="BR75" i="26"/>
  <c r="BA65" i="26"/>
  <c r="BA66" i="26"/>
  <c r="BA67" i="26"/>
  <c r="BA68" i="26"/>
  <c r="BA69" i="26"/>
  <c r="BA70" i="26"/>
  <c r="BA71" i="26"/>
  <c r="BA72" i="26"/>
  <c r="BA73" i="26"/>
  <c r="BA74" i="26"/>
  <c r="BA75" i="26"/>
  <c r="BA64" i="26"/>
  <c r="AC64" i="26"/>
  <c r="AD64" i="26"/>
  <c r="AE64" i="26"/>
  <c r="AF64" i="26"/>
  <c r="AG64" i="26"/>
  <c r="AH64" i="26"/>
  <c r="AI64" i="26"/>
  <c r="AJ64" i="26"/>
  <c r="AK64" i="26"/>
  <c r="AL64" i="26"/>
  <c r="AN64" i="26"/>
  <c r="AO64" i="26"/>
  <c r="AP64" i="26"/>
  <c r="AQ64" i="26"/>
  <c r="AR64" i="26"/>
  <c r="AS64" i="26"/>
  <c r="AC65" i="26"/>
  <c r="AD65" i="26"/>
  <c r="AE65" i="26"/>
  <c r="AF65" i="26"/>
  <c r="AG65" i="26"/>
  <c r="AH65" i="26"/>
  <c r="AI65" i="26"/>
  <c r="AJ65" i="26"/>
  <c r="AK65" i="26"/>
  <c r="AL65" i="26"/>
  <c r="AN65" i="26"/>
  <c r="AO65" i="26"/>
  <c r="AP65" i="26"/>
  <c r="AQ65" i="26"/>
  <c r="AR65" i="26"/>
  <c r="AS65" i="26"/>
  <c r="AC66" i="26"/>
  <c r="AD66" i="26"/>
  <c r="AE66" i="26"/>
  <c r="AF66" i="26"/>
  <c r="AG66" i="26"/>
  <c r="AH66" i="26"/>
  <c r="AI66" i="26"/>
  <c r="AJ66" i="26"/>
  <c r="AK66" i="26"/>
  <c r="AL66" i="26"/>
  <c r="AN66" i="26"/>
  <c r="AO66" i="26"/>
  <c r="AP66" i="26"/>
  <c r="AQ66" i="26"/>
  <c r="AR66" i="26"/>
  <c r="AS66" i="26"/>
  <c r="AC67" i="26"/>
  <c r="AD67" i="26"/>
  <c r="AE67" i="26"/>
  <c r="AF67" i="26"/>
  <c r="AG67" i="26"/>
  <c r="AH67" i="26"/>
  <c r="AI67" i="26"/>
  <c r="AJ67" i="26"/>
  <c r="AK67" i="26"/>
  <c r="AL67" i="26"/>
  <c r="AN67" i="26"/>
  <c r="AO67" i="26"/>
  <c r="AP67" i="26"/>
  <c r="AQ67" i="26"/>
  <c r="AR67" i="26"/>
  <c r="AS67" i="26"/>
  <c r="AC68" i="26"/>
  <c r="AD68" i="26"/>
  <c r="AE68" i="26"/>
  <c r="AF68" i="26"/>
  <c r="AG68" i="26"/>
  <c r="AH68" i="26"/>
  <c r="AI68" i="26"/>
  <c r="AJ68" i="26"/>
  <c r="AK68" i="26"/>
  <c r="AL68" i="26"/>
  <c r="AN68" i="26"/>
  <c r="AO68" i="26"/>
  <c r="AP68" i="26"/>
  <c r="AQ68" i="26"/>
  <c r="AR68" i="26"/>
  <c r="AS68" i="26"/>
  <c r="AC69" i="26"/>
  <c r="AD69" i="26"/>
  <c r="AE69" i="26"/>
  <c r="AF69" i="26"/>
  <c r="AG69" i="26"/>
  <c r="AH69" i="26"/>
  <c r="AI69" i="26"/>
  <c r="AJ69" i="26"/>
  <c r="AK69" i="26"/>
  <c r="AL69" i="26"/>
  <c r="AN69" i="26"/>
  <c r="AO69" i="26"/>
  <c r="AP69" i="26"/>
  <c r="AQ69" i="26"/>
  <c r="AR69" i="26"/>
  <c r="AS69" i="26"/>
  <c r="AC70" i="26"/>
  <c r="AD70" i="26"/>
  <c r="AE70" i="26"/>
  <c r="AF70" i="26"/>
  <c r="AG70" i="26"/>
  <c r="AH70" i="26"/>
  <c r="AI70" i="26"/>
  <c r="AJ70" i="26"/>
  <c r="AK70" i="26"/>
  <c r="AL70" i="26"/>
  <c r="AN70" i="26"/>
  <c r="AO70" i="26"/>
  <c r="AP70" i="26"/>
  <c r="AQ70" i="26"/>
  <c r="AR70" i="26"/>
  <c r="AS70" i="26"/>
  <c r="AC71" i="26"/>
  <c r="AD71" i="26"/>
  <c r="AE71" i="26"/>
  <c r="AF71" i="26"/>
  <c r="AG71" i="26"/>
  <c r="AH71" i="26"/>
  <c r="AI71" i="26"/>
  <c r="AJ71" i="26"/>
  <c r="AK71" i="26"/>
  <c r="AL71" i="26"/>
  <c r="AN71" i="26"/>
  <c r="AO71" i="26"/>
  <c r="AP71" i="26"/>
  <c r="AQ71" i="26"/>
  <c r="AR71" i="26"/>
  <c r="AS71" i="26"/>
  <c r="AC72" i="26"/>
  <c r="AD72" i="26"/>
  <c r="AE72" i="26"/>
  <c r="AF72" i="26"/>
  <c r="AG72" i="26"/>
  <c r="AH72" i="26"/>
  <c r="AI72" i="26"/>
  <c r="AJ72" i="26"/>
  <c r="AK72" i="26"/>
  <c r="AL72" i="26"/>
  <c r="AN72" i="26"/>
  <c r="AO72" i="26"/>
  <c r="AP72" i="26"/>
  <c r="AQ72" i="26"/>
  <c r="AR72" i="26"/>
  <c r="AS72" i="26"/>
  <c r="AC73" i="26"/>
  <c r="AD73" i="26"/>
  <c r="AE73" i="26"/>
  <c r="AF73" i="26"/>
  <c r="AG73" i="26"/>
  <c r="AH73" i="26"/>
  <c r="AI73" i="26"/>
  <c r="AJ73" i="26"/>
  <c r="AK73" i="26"/>
  <c r="AL73" i="26"/>
  <c r="AN73" i="26"/>
  <c r="AO73" i="26"/>
  <c r="AP73" i="26"/>
  <c r="AQ73" i="26"/>
  <c r="AR73" i="26"/>
  <c r="AS73" i="26"/>
  <c r="AC74" i="26"/>
  <c r="AD74" i="26"/>
  <c r="AE74" i="26"/>
  <c r="AF74" i="26"/>
  <c r="AG74" i="26"/>
  <c r="AH74" i="26"/>
  <c r="AI74" i="26"/>
  <c r="AJ74" i="26"/>
  <c r="AK74" i="26"/>
  <c r="AL74" i="26"/>
  <c r="AN74" i="26"/>
  <c r="AO74" i="26"/>
  <c r="AP74" i="26"/>
  <c r="AQ74" i="26"/>
  <c r="AR74" i="26"/>
  <c r="AS74" i="26"/>
  <c r="AC75" i="26"/>
  <c r="AD75" i="26"/>
  <c r="AE75" i="26"/>
  <c r="AF75" i="26"/>
  <c r="AG75" i="26"/>
  <c r="AH75" i="26"/>
  <c r="AI75" i="26"/>
  <c r="AJ75" i="26"/>
  <c r="AK75" i="26"/>
  <c r="AL75" i="26"/>
  <c r="AN75" i="26"/>
  <c r="AO75" i="26"/>
  <c r="AP75" i="26"/>
  <c r="AQ75" i="26"/>
  <c r="AR75" i="26"/>
  <c r="AS75" i="26"/>
  <c r="AB65" i="26"/>
  <c r="AB66" i="26"/>
  <c r="AB67" i="26"/>
  <c r="AB68" i="26"/>
  <c r="AB69" i="26"/>
  <c r="AB70" i="26"/>
  <c r="AB71" i="26"/>
  <c r="AB72" i="26"/>
  <c r="AB73" i="26"/>
  <c r="AB74" i="26"/>
  <c r="AB75" i="26"/>
  <c r="AB64" i="26"/>
  <c r="D64" i="26"/>
  <c r="E64" i="26"/>
  <c r="F64" i="26"/>
  <c r="G64" i="26"/>
  <c r="H64" i="26"/>
  <c r="I64" i="26"/>
  <c r="J64" i="26"/>
  <c r="K64" i="26"/>
  <c r="L64" i="26"/>
  <c r="M64" i="26"/>
  <c r="O64" i="26"/>
  <c r="P64" i="26"/>
  <c r="Q64" i="26"/>
  <c r="R64" i="26"/>
  <c r="S64" i="26"/>
  <c r="T64" i="26"/>
  <c r="D65" i="26"/>
  <c r="E65" i="26"/>
  <c r="F65" i="26"/>
  <c r="G65" i="26"/>
  <c r="H65" i="26"/>
  <c r="I65" i="26"/>
  <c r="J65" i="26"/>
  <c r="K65" i="26"/>
  <c r="L65" i="26"/>
  <c r="M65" i="26"/>
  <c r="O65" i="26"/>
  <c r="P65" i="26"/>
  <c r="Q65" i="26"/>
  <c r="R65" i="26"/>
  <c r="S65" i="26"/>
  <c r="T65" i="26"/>
  <c r="D66" i="26"/>
  <c r="E66" i="26"/>
  <c r="F66" i="26"/>
  <c r="G66" i="26"/>
  <c r="H66" i="26"/>
  <c r="I66" i="26"/>
  <c r="J66" i="26"/>
  <c r="K66" i="26"/>
  <c r="L66" i="26"/>
  <c r="M66" i="26"/>
  <c r="O66" i="26"/>
  <c r="P66" i="26"/>
  <c r="Q66" i="26"/>
  <c r="R66" i="26"/>
  <c r="S66" i="26"/>
  <c r="T66"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D70" i="26"/>
  <c r="E70" i="26"/>
  <c r="F70" i="26"/>
  <c r="G70" i="26"/>
  <c r="H70" i="26"/>
  <c r="I70" i="26"/>
  <c r="J70" i="26"/>
  <c r="K70" i="26"/>
  <c r="L70" i="26"/>
  <c r="M70" i="26"/>
  <c r="O70" i="26"/>
  <c r="P70" i="26"/>
  <c r="Q70" i="26"/>
  <c r="R70" i="26"/>
  <c r="S70" i="26"/>
  <c r="T70" i="26"/>
  <c r="D71" i="26"/>
  <c r="E71" i="26"/>
  <c r="F71" i="26"/>
  <c r="G71" i="26"/>
  <c r="H71" i="26"/>
  <c r="I71" i="26"/>
  <c r="J71" i="26"/>
  <c r="K71" i="26"/>
  <c r="L71" i="26"/>
  <c r="M71" i="26"/>
  <c r="O71" i="26"/>
  <c r="P71" i="26"/>
  <c r="Q71" i="26"/>
  <c r="R71" i="26"/>
  <c r="S71" i="26"/>
  <c r="T71" i="26"/>
  <c r="D72" i="26"/>
  <c r="E72" i="26"/>
  <c r="F72" i="26"/>
  <c r="G72" i="26"/>
  <c r="H72" i="26"/>
  <c r="I72" i="26"/>
  <c r="J72" i="26"/>
  <c r="K72" i="26"/>
  <c r="L72" i="26"/>
  <c r="M72" i="26"/>
  <c r="O72" i="26"/>
  <c r="P72" i="26"/>
  <c r="Q72" i="26"/>
  <c r="R72" i="26"/>
  <c r="S72" i="26"/>
  <c r="T72"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C65" i="26"/>
  <c r="C66" i="26"/>
  <c r="C67" i="26"/>
  <c r="C68" i="26"/>
  <c r="C69" i="26"/>
  <c r="C70" i="26"/>
  <c r="C71" i="26"/>
  <c r="C72" i="26"/>
  <c r="C73" i="26"/>
  <c r="C74" i="26"/>
  <c r="C75" i="26"/>
  <c r="C64" i="26"/>
  <c r="BB49" i="26"/>
  <c r="BC49" i="26"/>
  <c r="BD49" i="26"/>
  <c r="BE49" i="26"/>
  <c r="BF49" i="26"/>
  <c r="BG49" i="26"/>
  <c r="BH49" i="26"/>
  <c r="BI49" i="26"/>
  <c r="BJ49" i="26"/>
  <c r="BK49" i="26"/>
  <c r="BM49" i="26"/>
  <c r="BN49" i="26"/>
  <c r="BO49" i="26"/>
  <c r="BP49" i="26"/>
  <c r="BQ49" i="26"/>
  <c r="BR49" i="26"/>
  <c r="BB50" i="26"/>
  <c r="BC50" i="26"/>
  <c r="BD50" i="26"/>
  <c r="BE50" i="26"/>
  <c r="BF50" i="26"/>
  <c r="BG50" i="26"/>
  <c r="BH50" i="26"/>
  <c r="BI50" i="26"/>
  <c r="BJ50" i="26"/>
  <c r="BK50" i="26"/>
  <c r="BM50" i="26"/>
  <c r="BN50" i="26"/>
  <c r="BO50" i="26"/>
  <c r="BP50" i="26"/>
  <c r="BQ50" i="26"/>
  <c r="BR50" i="26"/>
  <c r="BB51" i="26"/>
  <c r="BC51" i="26"/>
  <c r="BD51" i="26"/>
  <c r="BE51" i="26"/>
  <c r="BF51" i="26"/>
  <c r="BG51" i="26"/>
  <c r="BH51" i="26"/>
  <c r="BI51" i="26"/>
  <c r="BJ51" i="26"/>
  <c r="BK51" i="26"/>
  <c r="BM51" i="26"/>
  <c r="BN51" i="26"/>
  <c r="BO51" i="26"/>
  <c r="BP51" i="26"/>
  <c r="BQ51" i="26"/>
  <c r="BR51" i="26"/>
  <c r="BB52" i="26"/>
  <c r="BC52" i="26"/>
  <c r="BD52" i="26"/>
  <c r="BE52" i="26"/>
  <c r="BF52" i="26"/>
  <c r="BG52" i="26"/>
  <c r="BH52" i="26"/>
  <c r="BI52" i="26"/>
  <c r="BJ52" i="26"/>
  <c r="BK52" i="26"/>
  <c r="BM52" i="26"/>
  <c r="BN52" i="26"/>
  <c r="BO52" i="26"/>
  <c r="BP52" i="26"/>
  <c r="BQ52" i="26"/>
  <c r="BR52" i="26"/>
  <c r="BB53" i="26"/>
  <c r="BC53" i="26"/>
  <c r="BD53" i="26"/>
  <c r="BE53" i="26"/>
  <c r="BF53" i="26"/>
  <c r="BG53" i="26"/>
  <c r="BH53" i="26"/>
  <c r="BI53" i="26"/>
  <c r="BJ53" i="26"/>
  <c r="BK53" i="26"/>
  <c r="BM53" i="26"/>
  <c r="BN53" i="26"/>
  <c r="BO53" i="26"/>
  <c r="BP53" i="26"/>
  <c r="BQ53" i="26"/>
  <c r="BR53" i="26"/>
  <c r="BB54" i="26"/>
  <c r="BC54" i="26"/>
  <c r="BD54" i="26"/>
  <c r="BE54" i="26"/>
  <c r="BF54" i="26"/>
  <c r="BG54" i="26"/>
  <c r="BH54" i="26"/>
  <c r="BI54" i="26"/>
  <c r="BJ54" i="26"/>
  <c r="BK54" i="26"/>
  <c r="BM54" i="26"/>
  <c r="BN54" i="26"/>
  <c r="BO54" i="26"/>
  <c r="BP54" i="26"/>
  <c r="BQ54" i="26"/>
  <c r="BR54" i="26"/>
  <c r="BB55" i="26"/>
  <c r="BC55" i="26"/>
  <c r="BD55" i="26"/>
  <c r="BE55" i="26"/>
  <c r="BF55" i="26"/>
  <c r="BG55" i="26"/>
  <c r="BH55" i="26"/>
  <c r="BI55" i="26"/>
  <c r="BJ55" i="26"/>
  <c r="BK55" i="26"/>
  <c r="BM55" i="26"/>
  <c r="BN55" i="26"/>
  <c r="BO55" i="26"/>
  <c r="BP55" i="26"/>
  <c r="BQ55" i="26"/>
  <c r="BR55" i="26"/>
  <c r="BB56" i="26"/>
  <c r="BC56" i="26"/>
  <c r="BD56" i="26"/>
  <c r="BE56" i="26"/>
  <c r="BF56" i="26"/>
  <c r="BG56" i="26"/>
  <c r="BH56" i="26"/>
  <c r="BI56" i="26"/>
  <c r="BJ56" i="26"/>
  <c r="BK56" i="26"/>
  <c r="BM56" i="26"/>
  <c r="BN56" i="26"/>
  <c r="BO56" i="26"/>
  <c r="BP56" i="26"/>
  <c r="BQ56" i="26"/>
  <c r="BR56" i="26"/>
  <c r="BB57" i="26"/>
  <c r="BC57" i="26"/>
  <c r="BD57" i="26"/>
  <c r="BE57" i="26"/>
  <c r="BF57" i="26"/>
  <c r="BG57" i="26"/>
  <c r="BH57" i="26"/>
  <c r="BI57" i="26"/>
  <c r="BJ57" i="26"/>
  <c r="BK57" i="26"/>
  <c r="BM57" i="26"/>
  <c r="BN57" i="26"/>
  <c r="BO57" i="26"/>
  <c r="BP57" i="26"/>
  <c r="BQ57" i="26"/>
  <c r="BR57" i="26"/>
  <c r="BB58" i="26"/>
  <c r="BC58" i="26"/>
  <c r="BD58" i="26"/>
  <c r="BE58" i="26"/>
  <c r="BF58" i="26"/>
  <c r="BG58" i="26"/>
  <c r="BH58" i="26"/>
  <c r="BI58" i="26"/>
  <c r="BJ58" i="26"/>
  <c r="BK58" i="26"/>
  <c r="BM58" i="26"/>
  <c r="BN58" i="26"/>
  <c r="BO58" i="26"/>
  <c r="BP58" i="26"/>
  <c r="BQ58" i="26"/>
  <c r="BR58" i="26"/>
  <c r="BB59" i="26"/>
  <c r="BC59" i="26"/>
  <c r="BD59" i="26"/>
  <c r="BE59" i="26"/>
  <c r="BF59" i="26"/>
  <c r="BG59" i="26"/>
  <c r="BH59" i="26"/>
  <c r="BI59" i="26"/>
  <c r="BJ59" i="26"/>
  <c r="BK59" i="26"/>
  <c r="BM59" i="26"/>
  <c r="BN59" i="26"/>
  <c r="BO59" i="26"/>
  <c r="BP59" i="26"/>
  <c r="BQ59" i="26"/>
  <c r="BR59" i="26"/>
  <c r="BB60" i="26"/>
  <c r="BC60" i="26"/>
  <c r="BD60" i="26"/>
  <c r="BE60" i="26"/>
  <c r="BF60" i="26"/>
  <c r="BG60" i="26"/>
  <c r="BH60" i="26"/>
  <c r="BI60" i="26"/>
  <c r="BJ60" i="26"/>
  <c r="BK60" i="26"/>
  <c r="BM60" i="26"/>
  <c r="BN60" i="26"/>
  <c r="BO60" i="26"/>
  <c r="BP60" i="26"/>
  <c r="BQ60" i="26"/>
  <c r="BR60" i="26"/>
  <c r="BA50" i="26"/>
  <c r="BA51" i="26"/>
  <c r="BA52" i="26"/>
  <c r="BA53" i="26"/>
  <c r="BA54" i="26"/>
  <c r="BA55" i="26"/>
  <c r="BA56" i="26"/>
  <c r="BA57" i="26"/>
  <c r="BA58" i="26"/>
  <c r="BA59" i="26"/>
  <c r="BA60" i="26"/>
  <c r="BA49" i="26"/>
  <c r="AC49" i="26"/>
  <c r="AD49" i="26"/>
  <c r="AE49" i="26"/>
  <c r="AF49" i="26"/>
  <c r="AG49" i="26"/>
  <c r="AH49" i="26"/>
  <c r="AI49" i="26"/>
  <c r="AJ49" i="26"/>
  <c r="AK49" i="26"/>
  <c r="AL49" i="26"/>
  <c r="AN49" i="26"/>
  <c r="AO49" i="26"/>
  <c r="AP49" i="26"/>
  <c r="AQ49" i="26"/>
  <c r="AR49" i="26"/>
  <c r="AS49" i="26"/>
  <c r="AC50" i="26"/>
  <c r="AD50" i="26"/>
  <c r="AE50" i="26"/>
  <c r="AF50" i="26"/>
  <c r="AG50" i="26"/>
  <c r="AH50" i="26"/>
  <c r="AI50" i="26"/>
  <c r="AJ50" i="26"/>
  <c r="AK50" i="26"/>
  <c r="AL50" i="26"/>
  <c r="AN50" i="26"/>
  <c r="AO50" i="26"/>
  <c r="AP50" i="26"/>
  <c r="AQ50" i="26"/>
  <c r="AR50" i="26"/>
  <c r="AS50" i="26"/>
  <c r="AC51" i="26"/>
  <c r="AD51" i="26"/>
  <c r="AE51" i="26"/>
  <c r="AF51" i="26"/>
  <c r="AG51" i="26"/>
  <c r="AH51" i="26"/>
  <c r="AI51" i="26"/>
  <c r="AJ51" i="26"/>
  <c r="AK51" i="26"/>
  <c r="AL51" i="26"/>
  <c r="AN51" i="26"/>
  <c r="AO51" i="26"/>
  <c r="AP51" i="26"/>
  <c r="AQ51" i="26"/>
  <c r="AR51" i="26"/>
  <c r="AS51" i="26"/>
  <c r="AC52" i="26"/>
  <c r="AD52" i="26"/>
  <c r="AE52" i="26"/>
  <c r="AF52" i="26"/>
  <c r="AG52" i="26"/>
  <c r="AH52" i="26"/>
  <c r="AI52" i="26"/>
  <c r="AJ52" i="26"/>
  <c r="AK52" i="26"/>
  <c r="AL52" i="26"/>
  <c r="AN52" i="26"/>
  <c r="AO52" i="26"/>
  <c r="AP52" i="26"/>
  <c r="AQ52" i="26"/>
  <c r="AR52" i="26"/>
  <c r="AS52" i="26"/>
  <c r="AC53" i="26"/>
  <c r="AD53" i="26"/>
  <c r="AE53" i="26"/>
  <c r="AF53" i="26"/>
  <c r="AG53" i="26"/>
  <c r="AH53" i="26"/>
  <c r="AI53" i="26"/>
  <c r="AJ53" i="26"/>
  <c r="AK53" i="26"/>
  <c r="AL53" i="26"/>
  <c r="AN53" i="26"/>
  <c r="AO53" i="26"/>
  <c r="AP53" i="26"/>
  <c r="AQ53" i="26"/>
  <c r="AR53" i="26"/>
  <c r="AS53" i="26"/>
  <c r="AC54" i="26"/>
  <c r="AD54" i="26"/>
  <c r="AE54" i="26"/>
  <c r="AF54" i="26"/>
  <c r="AG54" i="26"/>
  <c r="AH54" i="26"/>
  <c r="AI54" i="26"/>
  <c r="AJ54" i="26"/>
  <c r="AK54" i="26"/>
  <c r="AL54" i="26"/>
  <c r="AN54" i="26"/>
  <c r="AO54" i="26"/>
  <c r="AP54" i="26"/>
  <c r="AQ54" i="26"/>
  <c r="AR54" i="26"/>
  <c r="AS54" i="26"/>
  <c r="AC55" i="26"/>
  <c r="AD55" i="26"/>
  <c r="AE55" i="26"/>
  <c r="AF55" i="26"/>
  <c r="AG55" i="26"/>
  <c r="AH55" i="26"/>
  <c r="AI55" i="26"/>
  <c r="AJ55" i="26"/>
  <c r="AK55" i="26"/>
  <c r="AL55" i="26"/>
  <c r="AN55" i="26"/>
  <c r="AO55" i="26"/>
  <c r="AP55" i="26"/>
  <c r="AQ55" i="26"/>
  <c r="AR55" i="26"/>
  <c r="AS55" i="26"/>
  <c r="AC56" i="26"/>
  <c r="AD56" i="26"/>
  <c r="AE56" i="26"/>
  <c r="AF56" i="26"/>
  <c r="AG56" i="26"/>
  <c r="AH56" i="26"/>
  <c r="AI56" i="26"/>
  <c r="AJ56" i="26"/>
  <c r="AK56" i="26"/>
  <c r="AL56" i="26"/>
  <c r="AN56" i="26"/>
  <c r="AO56" i="26"/>
  <c r="AP56" i="26"/>
  <c r="AQ56" i="26"/>
  <c r="AR56" i="26"/>
  <c r="AS56" i="26"/>
  <c r="AC57" i="26"/>
  <c r="AD57" i="26"/>
  <c r="AE57" i="26"/>
  <c r="AF57" i="26"/>
  <c r="AG57" i="26"/>
  <c r="AH57" i="26"/>
  <c r="AI57" i="26"/>
  <c r="AJ57" i="26"/>
  <c r="AK57" i="26"/>
  <c r="AL57" i="26"/>
  <c r="AN57" i="26"/>
  <c r="AO57" i="26"/>
  <c r="AP57" i="26"/>
  <c r="AQ57" i="26"/>
  <c r="AR57" i="26"/>
  <c r="AS57" i="26"/>
  <c r="AC58" i="26"/>
  <c r="AD58" i="26"/>
  <c r="AE58" i="26"/>
  <c r="AF58" i="26"/>
  <c r="AG58" i="26"/>
  <c r="AH58" i="26"/>
  <c r="AI58" i="26"/>
  <c r="AJ58" i="26"/>
  <c r="AK58" i="26"/>
  <c r="AL58" i="26"/>
  <c r="AN58" i="26"/>
  <c r="AO58" i="26"/>
  <c r="AP58" i="26"/>
  <c r="AQ58" i="26"/>
  <c r="AR58" i="26"/>
  <c r="AS58" i="26"/>
  <c r="AC59" i="26"/>
  <c r="AD59" i="26"/>
  <c r="AE59" i="26"/>
  <c r="AF59" i="26"/>
  <c r="AG59" i="26"/>
  <c r="AH59" i="26"/>
  <c r="AI59" i="26"/>
  <c r="AJ59" i="26"/>
  <c r="AK59" i="26"/>
  <c r="AL59" i="26"/>
  <c r="AN59" i="26"/>
  <c r="AO59" i="26"/>
  <c r="AP59" i="26"/>
  <c r="AQ59" i="26"/>
  <c r="AR59" i="26"/>
  <c r="AS59" i="26"/>
  <c r="AC60" i="26"/>
  <c r="AD60" i="26"/>
  <c r="AE60" i="26"/>
  <c r="AF60" i="26"/>
  <c r="AG60" i="26"/>
  <c r="AH60" i="26"/>
  <c r="AI60" i="26"/>
  <c r="AJ60" i="26"/>
  <c r="AK60" i="26"/>
  <c r="AL60" i="26"/>
  <c r="AN60" i="26"/>
  <c r="AO60" i="26"/>
  <c r="AP60" i="26"/>
  <c r="AQ60" i="26"/>
  <c r="AR60" i="26"/>
  <c r="AS60" i="26"/>
  <c r="AB50" i="26"/>
  <c r="AB51" i="26"/>
  <c r="AB52" i="26"/>
  <c r="AB53" i="26"/>
  <c r="AB54" i="26"/>
  <c r="AB55" i="26"/>
  <c r="AB56" i="26"/>
  <c r="AB57" i="26"/>
  <c r="AB58" i="26"/>
  <c r="AB59" i="26"/>
  <c r="AB60" i="26"/>
  <c r="AB49" i="26"/>
  <c r="D49" i="26"/>
  <c r="E49" i="26"/>
  <c r="F49" i="26"/>
  <c r="G49" i="26"/>
  <c r="H49" i="26"/>
  <c r="I49" i="26"/>
  <c r="J49" i="26"/>
  <c r="K49" i="26"/>
  <c r="L49" i="26"/>
  <c r="M49" i="26"/>
  <c r="O49" i="26"/>
  <c r="P49" i="26"/>
  <c r="Q49" i="26"/>
  <c r="R49" i="26"/>
  <c r="S49" i="26"/>
  <c r="T49" i="26"/>
  <c r="D50" i="26"/>
  <c r="E50" i="26"/>
  <c r="F50" i="26"/>
  <c r="G50" i="26"/>
  <c r="H50" i="26"/>
  <c r="I50" i="26"/>
  <c r="J50" i="26"/>
  <c r="K50" i="26"/>
  <c r="L50" i="26"/>
  <c r="M50" i="26"/>
  <c r="O50" i="26"/>
  <c r="P50" i="26"/>
  <c r="Q50" i="26"/>
  <c r="R50" i="26"/>
  <c r="S50" i="26"/>
  <c r="T50" i="26"/>
  <c r="D51" i="26"/>
  <c r="E51" i="26"/>
  <c r="F51" i="26"/>
  <c r="G51" i="26"/>
  <c r="H51" i="26"/>
  <c r="I51" i="26"/>
  <c r="J51" i="26"/>
  <c r="K51" i="26"/>
  <c r="L51" i="26"/>
  <c r="M51" i="26"/>
  <c r="O51" i="26"/>
  <c r="P51" i="26"/>
  <c r="Q51" i="26"/>
  <c r="R51" i="26"/>
  <c r="S51" i="26"/>
  <c r="T51" i="26"/>
  <c r="D52" i="26"/>
  <c r="E52" i="26"/>
  <c r="F52" i="26"/>
  <c r="G52" i="26"/>
  <c r="H52" i="26"/>
  <c r="I52" i="26"/>
  <c r="J52" i="26"/>
  <c r="K52" i="26"/>
  <c r="L52" i="26"/>
  <c r="M52" i="26"/>
  <c r="O52" i="26"/>
  <c r="P52" i="26"/>
  <c r="Q52" i="26"/>
  <c r="R52" i="26"/>
  <c r="S52" i="26"/>
  <c r="T52" i="26"/>
  <c r="D53" i="26"/>
  <c r="E53" i="26"/>
  <c r="F53" i="26"/>
  <c r="G53" i="26"/>
  <c r="H53" i="26"/>
  <c r="I53" i="26"/>
  <c r="J53" i="26"/>
  <c r="K53" i="26"/>
  <c r="L53" i="26"/>
  <c r="M53" i="26"/>
  <c r="O53" i="26"/>
  <c r="P53" i="26"/>
  <c r="Q53" i="26"/>
  <c r="R53" i="26"/>
  <c r="S53" i="26"/>
  <c r="T53" i="26"/>
  <c r="D54" i="26"/>
  <c r="E54" i="26"/>
  <c r="F54" i="26"/>
  <c r="G54" i="26"/>
  <c r="H54" i="26"/>
  <c r="I54" i="26"/>
  <c r="J54" i="26"/>
  <c r="K54" i="26"/>
  <c r="L54" i="26"/>
  <c r="M54" i="26"/>
  <c r="O54" i="26"/>
  <c r="P54" i="26"/>
  <c r="Q54" i="26"/>
  <c r="R54" i="26"/>
  <c r="S54" i="26"/>
  <c r="T54"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C50" i="26"/>
  <c r="C51" i="26"/>
  <c r="C52" i="26"/>
  <c r="C53" i="26"/>
  <c r="C54" i="26"/>
  <c r="C55" i="26"/>
  <c r="C56" i="26"/>
  <c r="C57" i="26"/>
  <c r="C58" i="26"/>
  <c r="C59" i="26"/>
  <c r="C60" i="26"/>
  <c r="C49" i="26"/>
  <c r="CA41" i="26"/>
  <c r="CB41" i="26"/>
  <c r="CC41" i="26"/>
  <c r="CD41" i="26"/>
  <c r="CE41" i="26"/>
  <c r="CF41" i="26"/>
  <c r="CG41" i="26"/>
  <c r="CH41" i="26"/>
  <c r="CI41" i="26"/>
  <c r="CJ41" i="26"/>
  <c r="CL41" i="26"/>
  <c r="CM41" i="26"/>
  <c r="CN41" i="26"/>
  <c r="CO41" i="26"/>
  <c r="CA42" i="26"/>
  <c r="CB42" i="26"/>
  <c r="CC42" i="26"/>
  <c r="CD42" i="26"/>
  <c r="CE42" i="26"/>
  <c r="CF42" i="26"/>
  <c r="CG42" i="26"/>
  <c r="CH42" i="26"/>
  <c r="CI42" i="26"/>
  <c r="CJ42" i="26"/>
  <c r="CL42" i="26"/>
  <c r="CM42" i="26"/>
  <c r="CN42" i="26"/>
  <c r="CO42" i="26"/>
  <c r="CA29" i="26"/>
  <c r="CB29" i="26"/>
  <c r="CC29" i="26"/>
  <c r="CD29" i="26"/>
  <c r="CE29" i="26"/>
  <c r="CF29" i="26"/>
  <c r="CG29" i="26"/>
  <c r="CH29" i="26"/>
  <c r="CI29" i="26"/>
  <c r="CJ29" i="26"/>
  <c r="CL29" i="26"/>
  <c r="CM29" i="26"/>
  <c r="CN29" i="26"/>
  <c r="CO29" i="26"/>
  <c r="CP29" i="26"/>
  <c r="CQ29" i="26"/>
  <c r="CA30" i="26"/>
  <c r="CB30" i="26"/>
  <c r="CC30" i="26"/>
  <c r="CD30" i="26"/>
  <c r="CE30" i="26"/>
  <c r="CF30" i="26"/>
  <c r="CG30" i="26"/>
  <c r="CH30" i="26"/>
  <c r="CI30" i="26"/>
  <c r="CJ30" i="26"/>
  <c r="CL30" i="26"/>
  <c r="CM30" i="26"/>
  <c r="CN30" i="26"/>
  <c r="CO30" i="26"/>
  <c r="CP30" i="26"/>
  <c r="CQ30" i="26"/>
  <c r="CA31" i="26"/>
  <c r="CB31" i="26"/>
  <c r="CC31" i="26"/>
  <c r="CD31" i="26"/>
  <c r="CE31" i="26"/>
  <c r="CF31" i="26"/>
  <c r="CG31" i="26"/>
  <c r="CH31" i="26"/>
  <c r="CI31" i="26"/>
  <c r="CJ31" i="26"/>
  <c r="CL31" i="26"/>
  <c r="CM31" i="26"/>
  <c r="CN31" i="26"/>
  <c r="CO31" i="26"/>
  <c r="CP31" i="26"/>
  <c r="CQ31" i="26"/>
  <c r="CA32" i="26"/>
  <c r="CB32" i="26"/>
  <c r="CC32" i="26"/>
  <c r="CD32" i="26"/>
  <c r="CE32" i="26"/>
  <c r="CF32" i="26"/>
  <c r="CG32" i="26"/>
  <c r="CH32" i="26"/>
  <c r="CI32" i="26"/>
  <c r="CJ32" i="26"/>
  <c r="CL32" i="26"/>
  <c r="CM32" i="26"/>
  <c r="CN32" i="26"/>
  <c r="CO32" i="26"/>
  <c r="CP32" i="26"/>
  <c r="CQ32" i="26"/>
  <c r="CA33" i="26"/>
  <c r="CB33" i="26"/>
  <c r="CC33" i="26"/>
  <c r="CD33" i="26"/>
  <c r="CE33" i="26"/>
  <c r="CF33" i="26"/>
  <c r="CG33" i="26"/>
  <c r="CH33" i="26"/>
  <c r="CI33" i="26"/>
  <c r="CJ33" i="26"/>
  <c r="CL33" i="26"/>
  <c r="CM33" i="26"/>
  <c r="CN33" i="26"/>
  <c r="CO33" i="26"/>
  <c r="CP33" i="26"/>
  <c r="CQ33" i="26"/>
  <c r="CA34" i="26"/>
  <c r="CB34" i="26"/>
  <c r="CC34" i="26"/>
  <c r="CD34" i="26"/>
  <c r="CE34" i="26"/>
  <c r="CF34" i="26"/>
  <c r="CG34" i="26"/>
  <c r="CH34" i="26"/>
  <c r="CI34" i="26"/>
  <c r="CJ34" i="26"/>
  <c r="CL34" i="26"/>
  <c r="CM34" i="26"/>
  <c r="CN34" i="26"/>
  <c r="CO34" i="26"/>
  <c r="CP34" i="26"/>
  <c r="CQ34" i="26"/>
  <c r="CA35" i="26"/>
  <c r="CB35" i="26"/>
  <c r="CC35" i="26"/>
  <c r="CD35" i="26"/>
  <c r="CE35" i="26"/>
  <c r="CF35" i="26"/>
  <c r="CG35" i="26"/>
  <c r="CH35" i="26"/>
  <c r="CI35" i="26"/>
  <c r="CJ35" i="26"/>
  <c r="CL35" i="26"/>
  <c r="CM35" i="26"/>
  <c r="CN35" i="26"/>
  <c r="CO35" i="26"/>
  <c r="CP35" i="26"/>
  <c r="CQ35" i="26"/>
  <c r="CA36" i="26"/>
  <c r="CB36" i="26"/>
  <c r="CC36" i="26"/>
  <c r="CD36" i="26"/>
  <c r="CE36" i="26"/>
  <c r="CF36" i="26"/>
  <c r="CG36" i="26"/>
  <c r="CH36" i="26"/>
  <c r="CI36" i="26"/>
  <c r="CJ36" i="26"/>
  <c r="CL36" i="26"/>
  <c r="CM36" i="26"/>
  <c r="CN36" i="26"/>
  <c r="CO36" i="26"/>
  <c r="CP36" i="26"/>
  <c r="CQ36" i="26"/>
  <c r="CA37" i="26"/>
  <c r="CB37" i="26"/>
  <c r="CC37" i="26"/>
  <c r="CD37" i="26"/>
  <c r="CE37" i="26"/>
  <c r="CF37" i="26"/>
  <c r="CG37" i="26"/>
  <c r="CH37" i="26"/>
  <c r="CI37" i="26"/>
  <c r="CJ37" i="26"/>
  <c r="CL37" i="26"/>
  <c r="CM37" i="26"/>
  <c r="CN37" i="26"/>
  <c r="CO37" i="26"/>
  <c r="CP37" i="26"/>
  <c r="CQ37" i="26"/>
  <c r="CA38" i="26"/>
  <c r="CB38" i="26"/>
  <c r="CC38" i="26"/>
  <c r="CD38" i="26"/>
  <c r="CE38" i="26"/>
  <c r="CF38" i="26"/>
  <c r="CG38" i="26"/>
  <c r="CH38" i="26"/>
  <c r="CI38" i="26"/>
  <c r="CJ38" i="26"/>
  <c r="CL38" i="26"/>
  <c r="CM38" i="26"/>
  <c r="CN38" i="26"/>
  <c r="CO38" i="26"/>
  <c r="CP38" i="26"/>
  <c r="CQ38" i="26"/>
  <c r="CA39" i="26"/>
  <c r="CB39" i="26"/>
  <c r="CC39" i="26"/>
  <c r="CD39" i="26"/>
  <c r="CE39" i="26"/>
  <c r="CF39" i="26"/>
  <c r="CG39" i="26"/>
  <c r="CH39" i="26"/>
  <c r="CI39" i="26"/>
  <c r="CJ39" i="26"/>
  <c r="CL39" i="26"/>
  <c r="CM39" i="26"/>
  <c r="CN39" i="26"/>
  <c r="CO39" i="26"/>
  <c r="CP39" i="26"/>
  <c r="CQ39" i="26"/>
  <c r="BZ42" i="26"/>
  <c r="BZ41" i="26"/>
  <c r="BZ39" i="26"/>
  <c r="BZ30" i="26"/>
  <c r="BZ31" i="26"/>
  <c r="BZ32" i="26"/>
  <c r="BZ33" i="26"/>
  <c r="BZ34" i="26"/>
  <c r="BZ35" i="26"/>
  <c r="BZ36" i="26"/>
  <c r="BZ37" i="26"/>
  <c r="BZ38" i="26"/>
  <c r="BZ29" i="26"/>
  <c r="BR29" i="26"/>
  <c r="BR30" i="26"/>
  <c r="BR31" i="26"/>
  <c r="BR32" i="26"/>
  <c r="BR33" i="26"/>
  <c r="BR34" i="26"/>
  <c r="BR35" i="26"/>
  <c r="BR36" i="26"/>
  <c r="BR37" i="26"/>
  <c r="BR38" i="26"/>
  <c r="BR39" i="26"/>
  <c r="BB41" i="26"/>
  <c r="BC41" i="26"/>
  <c r="BD41" i="26"/>
  <c r="BE41" i="26"/>
  <c r="BF41" i="26"/>
  <c r="BG41" i="26"/>
  <c r="BH41" i="26"/>
  <c r="BI41" i="26"/>
  <c r="BJ41" i="26"/>
  <c r="BK41" i="26"/>
  <c r="BM41" i="26"/>
  <c r="BN41" i="26"/>
  <c r="BO41" i="26"/>
  <c r="BP41" i="26"/>
  <c r="BB29" i="26"/>
  <c r="BC29" i="26"/>
  <c r="BD29" i="26"/>
  <c r="BE29" i="26"/>
  <c r="BF29" i="26"/>
  <c r="BG29" i="26"/>
  <c r="BH29" i="26"/>
  <c r="BI29" i="26"/>
  <c r="BJ29" i="26"/>
  <c r="BK29" i="26"/>
  <c r="BM29" i="26"/>
  <c r="BN29" i="26"/>
  <c r="BO29" i="26"/>
  <c r="BP29" i="26"/>
  <c r="BQ29" i="26"/>
  <c r="BB30" i="26"/>
  <c r="BC30" i="26"/>
  <c r="BD30" i="26"/>
  <c r="BE30" i="26"/>
  <c r="BF30" i="26"/>
  <c r="BG30" i="26"/>
  <c r="BH30" i="26"/>
  <c r="BI30" i="26"/>
  <c r="BJ30" i="26"/>
  <c r="BK30" i="26"/>
  <c r="BM30" i="26"/>
  <c r="BN30" i="26"/>
  <c r="BO30" i="26"/>
  <c r="BP30" i="26"/>
  <c r="BQ30" i="26"/>
  <c r="BB31" i="26"/>
  <c r="BC31" i="26"/>
  <c r="BD31" i="26"/>
  <c r="BE31" i="26"/>
  <c r="BF31" i="26"/>
  <c r="BG31" i="26"/>
  <c r="BH31" i="26"/>
  <c r="BI31" i="26"/>
  <c r="BJ31" i="26"/>
  <c r="BK31" i="26"/>
  <c r="BM31" i="26"/>
  <c r="BN31" i="26"/>
  <c r="BO31" i="26"/>
  <c r="BP31" i="26"/>
  <c r="BQ31" i="26"/>
  <c r="BB32" i="26"/>
  <c r="BC32" i="26"/>
  <c r="BD32" i="26"/>
  <c r="BE32" i="26"/>
  <c r="BF32" i="26"/>
  <c r="BG32" i="26"/>
  <c r="BH32" i="26"/>
  <c r="BI32" i="26"/>
  <c r="BJ32" i="26"/>
  <c r="BK32" i="26"/>
  <c r="BM32" i="26"/>
  <c r="BN32" i="26"/>
  <c r="BO32" i="26"/>
  <c r="BP32" i="26"/>
  <c r="BQ32" i="26"/>
  <c r="BB33" i="26"/>
  <c r="BC33" i="26"/>
  <c r="BD33" i="26"/>
  <c r="BE33" i="26"/>
  <c r="BF33" i="26"/>
  <c r="BG33" i="26"/>
  <c r="BH33" i="26"/>
  <c r="BI33" i="26"/>
  <c r="BJ33" i="26"/>
  <c r="BK33" i="26"/>
  <c r="BM33" i="26"/>
  <c r="BN33" i="26"/>
  <c r="BO33" i="26"/>
  <c r="BP33" i="26"/>
  <c r="BQ33" i="26"/>
  <c r="BB34" i="26"/>
  <c r="BC34" i="26"/>
  <c r="BD34" i="26"/>
  <c r="BE34" i="26"/>
  <c r="BF34" i="26"/>
  <c r="BG34" i="26"/>
  <c r="BH34" i="26"/>
  <c r="BI34" i="26"/>
  <c r="BJ34" i="26"/>
  <c r="BK34" i="26"/>
  <c r="BM34" i="26"/>
  <c r="BN34" i="26"/>
  <c r="BO34" i="26"/>
  <c r="BP34" i="26"/>
  <c r="BQ34" i="26"/>
  <c r="BB35" i="26"/>
  <c r="BC35" i="26"/>
  <c r="BD35" i="26"/>
  <c r="BE35" i="26"/>
  <c r="BF35" i="26"/>
  <c r="BG35" i="26"/>
  <c r="BH35" i="26"/>
  <c r="BI35" i="26"/>
  <c r="BJ35" i="26"/>
  <c r="BK35" i="26"/>
  <c r="BM35" i="26"/>
  <c r="BN35" i="26"/>
  <c r="BO35" i="26"/>
  <c r="BP35" i="26"/>
  <c r="BQ35" i="26"/>
  <c r="BB36" i="26"/>
  <c r="BC36" i="26"/>
  <c r="BD36" i="26"/>
  <c r="BE36" i="26"/>
  <c r="BF36" i="26"/>
  <c r="BG36" i="26"/>
  <c r="BH36" i="26"/>
  <c r="BI36" i="26"/>
  <c r="BJ36" i="26"/>
  <c r="BK36" i="26"/>
  <c r="BM36" i="26"/>
  <c r="BN36" i="26"/>
  <c r="BO36" i="26"/>
  <c r="BP36" i="26"/>
  <c r="BQ36" i="26"/>
  <c r="BB37" i="26"/>
  <c r="BC37" i="26"/>
  <c r="BD37" i="26"/>
  <c r="BE37" i="26"/>
  <c r="BF37" i="26"/>
  <c r="BG37" i="26"/>
  <c r="BH37" i="26"/>
  <c r="BI37" i="26"/>
  <c r="BJ37" i="26"/>
  <c r="BK37" i="26"/>
  <c r="BM37" i="26"/>
  <c r="BN37" i="26"/>
  <c r="BO37" i="26"/>
  <c r="BP37" i="26"/>
  <c r="BQ37" i="26"/>
  <c r="BB38" i="26"/>
  <c r="BC38" i="26"/>
  <c r="BD38" i="26"/>
  <c r="BE38" i="26"/>
  <c r="BF38" i="26"/>
  <c r="BG38" i="26"/>
  <c r="BH38" i="26"/>
  <c r="BI38" i="26"/>
  <c r="BJ38" i="26"/>
  <c r="BK38" i="26"/>
  <c r="BM38" i="26"/>
  <c r="BN38" i="26"/>
  <c r="BO38" i="26"/>
  <c r="BP38" i="26"/>
  <c r="BQ38" i="26"/>
  <c r="BB39" i="26"/>
  <c r="BC39" i="26"/>
  <c r="BD39" i="26"/>
  <c r="BE39" i="26"/>
  <c r="BF39" i="26"/>
  <c r="BG39" i="26"/>
  <c r="BH39" i="26"/>
  <c r="BI39" i="26"/>
  <c r="BJ39" i="26"/>
  <c r="BK39" i="26"/>
  <c r="BM39" i="26"/>
  <c r="BN39" i="26"/>
  <c r="BO39" i="26"/>
  <c r="BP39" i="26"/>
  <c r="BQ39" i="26"/>
  <c r="BA30" i="26"/>
  <c r="BA31" i="26"/>
  <c r="BA32" i="26"/>
  <c r="BA33" i="26"/>
  <c r="BA34" i="26"/>
  <c r="BA35" i="26"/>
  <c r="BA36" i="26"/>
  <c r="BA37" i="26"/>
  <c r="BA38" i="26"/>
  <c r="BA39" i="26"/>
  <c r="BA41" i="26"/>
  <c r="BA29" i="26"/>
  <c r="AC41" i="26"/>
  <c r="AD41" i="26"/>
  <c r="AE41" i="26"/>
  <c r="AF41" i="26"/>
  <c r="AG41" i="26"/>
  <c r="AH41" i="26"/>
  <c r="AI41" i="26"/>
  <c r="AJ41" i="26"/>
  <c r="AK41" i="26"/>
  <c r="AL41" i="26"/>
  <c r="AN41" i="26"/>
  <c r="AO41" i="26"/>
  <c r="AP41" i="26"/>
  <c r="AQ41" i="26"/>
  <c r="AC29" i="26"/>
  <c r="AD29" i="26"/>
  <c r="AE29" i="26"/>
  <c r="AF29" i="26"/>
  <c r="AG29" i="26"/>
  <c r="AH29" i="26"/>
  <c r="AI29" i="26"/>
  <c r="AJ29" i="26"/>
  <c r="AK29" i="26"/>
  <c r="AL29" i="26"/>
  <c r="AN29" i="26"/>
  <c r="AO29" i="26"/>
  <c r="AP29" i="26"/>
  <c r="AQ29" i="26"/>
  <c r="AR29" i="26"/>
  <c r="AS29" i="26"/>
  <c r="AC30" i="26"/>
  <c r="AD30" i="26"/>
  <c r="AE30" i="26"/>
  <c r="AF30" i="26"/>
  <c r="AG30" i="26"/>
  <c r="AH30" i="26"/>
  <c r="AI30" i="26"/>
  <c r="AJ30" i="26"/>
  <c r="AK30" i="26"/>
  <c r="AL30" i="26"/>
  <c r="AN30" i="26"/>
  <c r="AO30" i="26"/>
  <c r="AP30" i="26"/>
  <c r="AQ30" i="26"/>
  <c r="AR30" i="26"/>
  <c r="AS30" i="26"/>
  <c r="AC31" i="26"/>
  <c r="AD31" i="26"/>
  <c r="AE31" i="26"/>
  <c r="AF31" i="26"/>
  <c r="AG31" i="26"/>
  <c r="AH31" i="26"/>
  <c r="AI31" i="26"/>
  <c r="AJ31" i="26"/>
  <c r="AK31" i="26"/>
  <c r="AL31" i="26"/>
  <c r="AN31" i="26"/>
  <c r="AO31" i="26"/>
  <c r="AP31" i="26"/>
  <c r="AQ31" i="26"/>
  <c r="AR31" i="26"/>
  <c r="AS31" i="26"/>
  <c r="AC32" i="26"/>
  <c r="AD32" i="26"/>
  <c r="AE32" i="26"/>
  <c r="AF32" i="26"/>
  <c r="AG32" i="26"/>
  <c r="AH32" i="26"/>
  <c r="AI32" i="26"/>
  <c r="AJ32" i="26"/>
  <c r="AK32" i="26"/>
  <c r="AL32" i="26"/>
  <c r="AN32" i="26"/>
  <c r="AO32" i="26"/>
  <c r="AP32" i="26"/>
  <c r="AQ32" i="26"/>
  <c r="AR32" i="26"/>
  <c r="AS32" i="26"/>
  <c r="AC33" i="26"/>
  <c r="AD33" i="26"/>
  <c r="AE33" i="26"/>
  <c r="AF33" i="26"/>
  <c r="AG33" i="26"/>
  <c r="AH33" i="26"/>
  <c r="AI33" i="26"/>
  <c r="AJ33" i="26"/>
  <c r="AK33" i="26"/>
  <c r="AL33" i="26"/>
  <c r="AN33" i="26"/>
  <c r="AO33" i="26"/>
  <c r="AP33" i="26"/>
  <c r="AQ33" i="26"/>
  <c r="AR33" i="26"/>
  <c r="AS33" i="26"/>
  <c r="AC34" i="26"/>
  <c r="AD34" i="26"/>
  <c r="AE34" i="26"/>
  <c r="AF34" i="26"/>
  <c r="AG34" i="26"/>
  <c r="AH34" i="26"/>
  <c r="AI34" i="26"/>
  <c r="AJ34" i="26"/>
  <c r="AK34" i="26"/>
  <c r="AL34" i="26"/>
  <c r="AN34" i="26"/>
  <c r="AO34" i="26"/>
  <c r="AP34" i="26"/>
  <c r="AQ34" i="26"/>
  <c r="AR34" i="26"/>
  <c r="AS34" i="26"/>
  <c r="AC35" i="26"/>
  <c r="AD35" i="26"/>
  <c r="AE35" i="26"/>
  <c r="AF35" i="26"/>
  <c r="AG35" i="26"/>
  <c r="AH35" i="26"/>
  <c r="AI35" i="26"/>
  <c r="AJ35" i="26"/>
  <c r="AK35" i="26"/>
  <c r="AL35" i="26"/>
  <c r="AN35" i="26"/>
  <c r="AO35" i="26"/>
  <c r="AP35" i="26"/>
  <c r="AQ35" i="26"/>
  <c r="AR35" i="26"/>
  <c r="AS35" i="26"/>
  <c r="AC36" i="26"/>
  <c r="AD36" i="26"/>
  <c r="AE36" i="26"/>
  <c r="AF36" i="26"/>
  <c r="AG36" i="26"/>
  <c r="AH36" i="26"/>
  <c r="AI36" i="26"/>
  <c r="AJ36" i="26"/>
  <c r="AK36" i="26"/>
  <c r="AL36" i="26"/>
  <c r="AN36" i="26"/>
  <c r="AO36" i="26"/>
  <c r="AP36" i="26"/>
  <c r="AQ36" i="26"/>
  <c r="AR36" i="26"/>
  <c r="AS36" i="26"/>
  <c r="AC37" i="26"/>
  <c r="AD37" i="26"/>
  <c r="AE37" i="26"/>
  <c r="AF37" i="26"/>
  <c r="AG37" i="26"/>
  <c r="AH37" i="26"/>
  <c r="AI37" i="26"/>
  <c r="AJ37" i="26"/>
  <c r="AK37" i="26"/>
  <c r="AL37" i="26"/>
  <c r="AN37" i="26"/>
  <c r="AO37" i="26"/>
  <c r="AP37" i="26"/>
  <c r="AQ37" i="26"/>
  <c r="AR37" i="26"/>
  <c r="AS37" i="26"/>
  <c r="AC38" i="26"/>
  <c r="AD38" i="26"/>
  <c r="AE38" i="26"/>
  <c r="AF38" i="26"/>
  <c r="AG38" i="26"/>
  <c r="AH38" i="26"/>
  <c r="AI38" i="26"/>
  <c r="AJ38" i="26"/>
  <c r="AK38" i="26"/>
  <c r="AL38" i="26"/>
  <c r="AN38" i="26"/>
  <c r="AO38" i="26"/>
  <c r="AP38" i="26"/>
  <c r="AQ38" i="26"/>
  <c r="AR38" i="26"/>
  <c r="AS38" i="26"/>
  <c r="AC39" i="26"/>
  <c r="AD39" i="26"/>
  <c r="AE39" i="26"/>
  <c r="AF39" i="26"/>
  <c r="AG39" i="26"/>
  <c r="AH39" i="26"/>
  <c r="AI39" i="26"/>
  <c r="AJ39" i="26"/>
  <c r="AK39" i="26"/>
  <c r="AL39" i="26"/>
  <c r="AN39" i="26"/>
  <c r="AO39" i="26"/>
  <c r="AP39" i="26"/>
  <c r="AQ39" i="26"/>
  <c r="AR39" i="26"/>
  <c r="AS39" i="26"/>
  <c r="AB41" i="26"/>
  <c r="AB30" i="26"/>
  <c r="AB31" i="26"/>
  <c r="AB32" i="26"/>
  <c r="AB33" i="26"/>
  <c r="AB34" i="26"/>
  <c r="AB35" i="26"/>
  <c r="AB36" i="26"/>
  <c r="AB37" i="26"/>
  <c r="AB38" i="26"/>
  <c r="AB39" i="26"/>
  <c r="AB29" i="26"/>
  <c r="D41" i="26"/>
  <c r="E41" i="26"/>
  <c r="F41" i="26"/>
  <c r="G41" i="26"/>
  <c r="H41" i="26"/>
  <c r="I41" i="26"/>
  <c r="J41" i="26"/>
  <c r="K41" i="26"/>
  <c r="L41" i="26"/>
  <c r="M41" i="26"/>
  <c r="O41" i="26"/>
  <c r="P41" i="26"/>
  <c r="Q41" i="26"/>
  <c r="R41" i="26"/>
  <c r="D29" i="26"/>
  <c r="E29" i="26"/>
  <c r="F29" i="26"/>
  <c r="G29" i="26"/>
  <c r="H29" i="26"/>
  <c r="I29" i="26"/>
  <c r="J29" i="26"/>
  <c r="K29" i="26"/>
  <c r="L29" i="26"/>
  <c r="M29" i="26"/>
  <c r="O29" i="26"/>
  <c r="P29" i="26"/>
  <c r="Q29" i="26"/>
  <c r="R29" i="26"/>
  <c r="S29" i="26"/>
  <c r="T29" i="26"/>
  <c r="D30" i="26"/>
  <c r="E30" i="26"/>
  <c r="F30" i="26"/>
  <c r="G30" i="26"/>
  <c r="H30" i="26"/>
  <c r="I30" i="26"/>
  <c r="J30" i="26"/>
  <c r="K30" i="26"/>
  <c r="L30" i="26"/>
  <c r="M30" i="26"/>
  <c r="O30" i="26"/>
  <c r="P30" i="26"/>
  <c r="Q30" i="26"/>
  <c r="R30" i="26"/>
  <c r="S30" i="26"/>
  <c r="T30" i="26"/>
  <c r="D31" i="26"/>
  <c r="E31" i="26"/>
  <c r="F31" i="26"/>
  <c r="G31" i="26"/>
  <c r="H31" i="26"/>
  <c r="I31" i="26"/>
  <c r="J31" i="26"/>
  <c r="K31" i="26"/>
  <c r="L31" i="26"/>
  <c r="M31" i="26"/>
  <c r="O31" i="26"/>
  <c r="P31" i="26"/>
  <c r="Q31" i="26"/>
  <c r="R31" i="26"/>
  <c r="S31" i="26"/>
  <c r="T31"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39" i="26"/>
  <c r="E39" i="26"/>
  <c r="F39" i="26"/>
  <c r="G39" i="26"/>
  <c r="H39" i="26"/>
  <c r="I39" i="26"/>
  <c r="J39" i="26"/>
  <c r="K39" i="26"/>
  <c r="L39" i="26"/>
  <c r="M39" i="26"/>
  <c r="O39" i="26"/>
  <c r="P39" i="26"/>
  <c r="Q39" i="26"/>
  <c r="R39" i="26"/>
  <c r="S39" i="26"/>
  <c r="T39" i="26"/>
  <c r="C41" i="26"/>
  <c r="C30" i="26"/>
  <c r="C31" i="26"/>
  <c r="C32" i="26"/>
  <c r="C33" i="26"/>
  <c r="C34" i="26"/>
  <c r="C35" i="26"/>
  <c r="C36" i="26"/>
  <c r="C37" i="26"/>
  <c r="C38" i="26"/>
  <c r="C39" i="26"/>
  <c r="C29" i="26"/>
  <c r="CA25" i="26"/>
  <c r="CB25" i="26"/>
  <c r="CC25" i="26"/>
  <c r="CD25" i="26"/>
  <c r="CE25" i="26"/>
  <c r="CF25" i="26"/>
  <c r="CG25" i="26"/>
  <c r="CH25" i="26"/>
  <c r="CI25" i="26"/>
  <c r="CJ25" i="26"/>
  <c r="CL25" i="26"/>
  <c r="CM25" i="26"/>
  <c r="CN25" i="26"/>
  <c r="CO25" i="26"/>
  <c r="CA26" i="26"/>
  <c r="CB26" i="26"/>
  <c r="CC26" i="26"/>
  <c r="CD26" i="26"/>
  <c r="CE26" i="26"/>
  <c r="CF26" i="26"/>
  <c r="CG26" i="26"/>
  <c r="CH26" i="26"/>
  <c r="CI26" i="26"/>
  <c r="CJ26" i="26"/>
  <c r="CL26" i="26"/>
  <c r="CM26" i="26"/>
  <c r="CN26" i="26"/>
  <c r="CO26" i="26"/>
  <c r="CA13" i="26"/>
  <c r="CB13" i="26"/>
  <c r="CC13" i="26"/>
  <c r="CD13" i="26"/>
  <c r="CE13" i="26"/>
  <c r="CF13" i="26"/>
  <c r="CG13" i="26"/>
  <c r="CH13" i="26"/>
  <c r="CI13" i="26"/>
  <c r="CJ13" i="26"/>
  <c r="CL13" i="26"/>
  <c r="CM13" i="26"/>
  <c r="CN13" i="26"/>
  <c r="CO13" i="26"/>
  <c r="CP13" i="26"/>
  <c r="CQ13" i="26"/>
  <c r="CA14" i="26"/>
  <c r="CB14" i="26"/>
  <c r="CC14" i="26"/>
  <c r="CD14" i="26"/>
  <c r="CE14" i="26"/>
  <c r="CF14" i="26"/>
  <c r="CG14" i="26"/>
  <c r="CH14" i="26"/>
  <c r="CI14" i="26"/>
  <c r="CJ14" i="26"/>
  <c r="CL14" i="26"/>
  <c r="CM14" i="26"/>
  <c r="CN14" i="26"/>
  <c r="CO14" i="26"/>
  <c r="CP14" i="26"/>
  <c r="CQ14" i="26"/>
  <c r="CA15" i="26"/>
  <c r="CB15" i="26"/>
  <c r="CC15" i="26"/>
  <c r="CD15" i="26"/>
  <c r="CE15" i="26"/>
  <c r="CF15" i="26"/>
  <c r="CG15" i="26"/>
  <c r="CH15" i="26"/>
  <c r="CI15" i="26"/>
  <c r="CJ15" i="26"/>
  <c r="CL15" i="26"/>
  <c r="CM15" i="26"/>
  <c r="CN15" i="26"/>
  <c r="CO15" i="26"/>
  <c r="CP15" i="26"/>
  <c r="CQ15" i="26"/>
  <c r="CA16" i="26"/>
  <c r="CB16" i="26"/>
  <c r="CC16" i="26"/>
  <c r="CD16" i="26"/>
  <c r="CE16" i="26"/>
  <c r="CF16" i="26"/>
  <c r="CG16" i="26"/>
  <c r="CH16" i="26"/>
  <c r="CI16" i="26"/>
  <c r="CJ16" i="26"/>
  <c r="CL16" i="26"/>
  <c r="CM16" i="26"/>
  <c r="CN16" i="26"/>
  <c r="CO16" i="26"/>
  <c r="CP16" i="26"/>
  <c r="CQ16" i="26"/>
  <c r="CA17" i="26"/>
  <c r="CB17" i="26"/>
  <c r="CC17" i="26"/>
  <c r="CD17" i="26"/>
  <c r="CE17" i="26"/>
  <c r="CF17" i="26"/>
  <c r="CG17" i="26"/>
  <c r="CH17" i="26"/>
  <c r="CI17" i="26"/>
  <c r="CJ17" i="26"/>
  <c r="CL17" i="26"/>
  <c r="CM17" i="26"/>
  <c r="CN17" i="26"/>
  <c r="CO17" i="26"/>
  <c r="CP17" i="26"/>
  <c r="CQ17" i="26"/>
  <c r="CA18" i="26"/>
  <c r="CB18" i="26"/>
  <c r="CC18" i="26"/>
  <c r="CD18" i="26"/>
  <c r="CE18" i="26"/>
  <c r="CF18" i="26"/>
  <c r="CG18" i="26"/>
  <c r="CH18" i="26"/>
  <c r="CI18" i="26"/>
  <c r="CJ18" i="26"/>
  <c r="CL18" i="26"/>
  <c r="CM18" i="26"/>
  <c r="CN18" i="26"/>
  <c r="CO18" i="26"/>
  <c r="CP18" i="26"/>
  <c r="CQ18" i="26"/>
  <c r="CA19" i="26"/>
  <c r="CB19" i="26"/>
  <c r="CC19" i="26"/>
  <c r="CD19" i="26"/>
  <c r="CE19" i="26"/>
  <c r="CF19" i="26"/>
  <c r="CG19" i="26"/>
  <c r="CH19" i="26"/>
  <c r="CI19" i="26"/>
  <c r="CJ19" i="26"/>
  <c r="CL19" i="26"/>
  <c r="CM19" i="26"/>
  <c r="CN19" i="26"/>
  <c r="CO19" i="26"/>
  <c r="CP19" i="26"/>
  <c r="CQ19" i="26"/>
  <c r="CA20" i="26"/>
  <c r="CB20" i="26"/>
  <c r="CC20" i="26"/>
  <c r="CD20" i="26"/>
  <c r="CE20" i="26"/>
  <c r="CF20" i="26"/>
  <c r="CG20" i="26"/>
  <c r="CH20" i="26"/>
  <c r="CI20" i="26"/>
  <c r="CJ20" i="26"/>
  <c r="CL20" i="26"/>
  <c r="CM20" i="26"/>
  <c r="CN20" i="26"/>
  <c r="CO20" i="26"/>
  <c r="CP20" i="26"/>
  <c r="CQ20" i="26"/>
  <c r="CA21" i="26"/>
  <c r="CB21" i="26"/>
  <c r="CC21" i="26"/>
  <c r="CD21" i="26"/>
  <c r="CE21" i="26"/>
  <c r="CF21" i="26"/>
  <c r="CG21" i="26"/>
  <c r="CH21" i="26"/>
  <c r="CI21" i="26"/>
  <c r="CJ21" i="26"/>
  <c r="CL21" i="26"/>
  <c r="CM21" i="26"/>
  <c r="CN21" i="26"/>
  <c r="CO21" i="26"/>
  <c r="CP21" i="26"/>
  <c r="CQ21" i="26"/>
  <c r="CA22" i="26"/>
  <c r="CB22" i="26"/>
  <c r="CC22" i="26"/>
  <c r="CD22" i="26"/>
  <c r="CE22" i="26"/>
  <c r="CF22" i="26"/>
  <c r="CG22" i="26"/>
  <c r="CH22" i="26"/>
  <c r="CI22" i="26"/>
  <c r="CJ22" i="26"/>
  <c r="CL22" i="26"/>
  <c r="CM22" i="26"/>
  <c r="CN22" i="26"/>
  <c r="CO22" i="26"/>
  <c r="CP22" i="26"/>
  <c r="CQ22" i="26"/>
  <c r="CA23" i="26"/>
  <c r="CB23" i="26"/>
  <c r="CC23" i="26"/>
  <c r="CD23" i="26"/>
  <c r="CE23" i="26"/>
  <c r="CF23" i="26"/>
  <c r="CG23" i="26"/>
  <c r="CH23" i="26"/>
  <c r="CI23" i="26"/>
  <c r="CJ23" i="26"/>
  <c r="CL23" i="26"/>
  <c r="CM23" i="26"/>
  <c r="CN23" i="26"/>
  <c r="CO23" i="26"/>
  <c r="CP23" i="26"/>
  <c r="CQ23" i="26"/>
  <c r="BZ26" i="26"/>
  <c r="BZ25" i="26"/>
  <c r="BZ14" i="26"/>
  <c r="BZ15" i="26"/>
  <c r="BZ16" i="26"/>
  <c r="BZ17" i="26"/>
  <c r="BZ18" i="26"/>
  <c r="BZ19" i="26"/>
  <c r="BZ20" i="26"/>
  <c r="BZ21" i="26"/>
  <c r="BZ22" i="26"/>
  <c r="BZ23" i="26"/>
  <c r="BZ13" i="26"/>
  <c r="BB25" i="26"/>
  <c r="BC25" i="26"/>
  <c r="BD25" i="26"/>
  <c r="BE25" i="26"/>
  <c r="BF25" i="26"/>
  <c r="BG25" i="26"/>
  <c r="BH25" i="26"/>
  <c r="BI25" i="26"/>
  <c r="BJ25" i="26"/>
  <c r="BK25" i="26"/>
  <c r="BM25" i="26"/>
  <c r="BN25" i="26"/>
  <c r="BO25" i="26"/>
  <c r="BP25" i="26"/>
  <c r="BB13" i="26"/>
  <c r="BC13" i="26"/>
  <c r="BD13" i="26"/>
  <c r="BE13" i="26"/>
  <c r="BF13" i="26"/>
  <c r="BG13" i="26"/>
  <c r="BH13" i="26"/>
  <c r="BI13" i="26"/>
  <c r="BJ13" i="26"/>
  <c r="BK13" i="26"/>
  <c r="BM13" i="26"/>
  <c r="BN13" i="26"/>
  <c r="BO13" i="26"/>
  <c r="BP13" i="26"/>
  <c r="BQ13" i="26"/>
  <c r="BR13" i="26"/>
  <c r="BB14" i="26"/>
  <c r="BC14" i="26"/>
  <c r="BD14" i="26"/>
  <c r="BE14" i="26"/>
  <c r="BF14" i="26"/>
  <c r="BG14" i="26"/>
  <c r="BH14" i="26"/>
  <c r="BI14" i="26"/>
  <c r="BJ14" i="26"/>
  <c r="BK14" i="26"/>
  <c r="BM14" i="26"/>
  <c r="BN14" i="26"/>
  <c r="BO14" i="26"/>
  <c r="BP14" i="26"/>
  <c r="BQ14" i="26"/>
  <c r="BR14" i="26"/>
  <c r="BB15" i="26"/>
  <c r="BC15" i="26"/>
  <c r="BD15" i="26"/>
  <c r="BE15" i="26"/>
  <c r="BF15" i="26"/>
  <c r="BG15" i="26"/>
  <c r="BH15" i="26"/>
  <c r="BI15" i="26"/>
  <c r="BJ15" i="26"/>
  <c r="BK15" i="26"/>
  <c r="BM15" i="26"/>
  <c r="BN15" i="26"/>
  <c r="BO15" i="26"/>
  <c r="BP15" i="26"/>
  <c r="BQ15" i="26"/>
  <c r="BR15" i="26"/>
  <c r="BB16" i="26"/>
  <c r="BC16" i="26"/>
  <c r="BD16" i="26"/>
  <c r="BE16" i="26"/>
  <c r="BF16" i="26"/>
  <c r="BG16" i="26"/>
  <c r="BH16" i="26"/>
  <c r="BI16" i="26"/>
  <c r="BJ16" i="26"/>
  <c r="BK16" i="26"/>
  <c r="BM16" i="26"/>
  <c r="BN16" i="26"/>
  <c r="BO16" i="26"/>
  <c r="BP16" i="26"/>
  <c r="BQ16" i="26"/>
  <c r="BR16" i="26"/>
  <c r="BB17" i="26"/>
  <c r="BC17" i="26"/>
  <c r="BD17" i="26"/>
  <c r="BE17" i="26"/>
  <c r="BF17" i="26"/>
  <c r="BG17" i="26"/>
  <c r="BH17" i="26"/>
  <c r="BI17" i="26"/>
  <c r="BJ17" i="26"/>
  <c r="BK17" i="26"/>
  <c r="BM17" i="26"/>
  <c r="BN17" i="26"/>
  <c r="BO17" i="26"/>
  <c r="BP17" i="26"/>
  <c r="BQ17" i="26"/>
  <c r="BR17" i="26"/>
  <c r="BB18" i="26"/>
  <c r="BC18" i="26"/>
  <c r="BD18" i="26"/>
  <c r="BE18" i="26"/>
  <c r="BF18" i="26"/>
  <c r="BG18" i="26"/>
  <c r="BH18" i="26"/>
  <c r="BI18" i="26"/>
  <c r="BJ18" i="26"/>
  <c r="BK18" i="26"/>
  <c r="BM18" i="26"/>
  <c r="BN18" i="26"/>
  <c r="BO18" i="26"/>
  <c r="BP18" i="26"/>
  <c r="BQ18" i="26"/>
  <c r="BR18" i="26"/>
  <c r="BB19" i="26"/>
  <c r="BC19" i="26"/>
  <c r="BD19" i="26"/>
  <c r="BE19" i="26"/>
  <c r="BF19" i="26"/>
  <c r="BG19" i="26"/>
  <c r="BH19" i="26"/>
  <c r="BI19" i="26"/>
  <c r="BJ19" i="26"/>
  <c r="BK19" i="26"/>
  <c r="BM19" i="26"/>
  <c r="BN19" i="26"/>
  <c r="BO19" i="26"/>
  <c r="BP19" i="26"/>
  <c r="BQ19" i="26"/>
  <c r="BR19" i="26"/>
  <c r="BB20" i="26"/>
  <c r="BC20" i="26"/>
  <c r="BD20" i="26"/>
  <c r="BE20" i="26"/>
  <c r="BF20" i="26"/>
  <c r="BG20" i="26"/>
  <c r="BH20" i="26"/>
  <c r="BI20" i="26"/>
  <c r="BJ20" i="26"/>
  <c r="BK20" i="26"/>
  <c r="BM20" i="26"/>
  <c r="BN20" i="26"/>
  <c r="BO20" i="26"/>
  <c r="BP20" i="26"/>
  <c r="BQ20" i="26"/>
  <c r="BR20" i="26"/>
  <c r="BB21" i="26"/>
  <c r="BC21" i="26"/>
  <c r="BD21" i="26"/>
  <c r="BE21" i="26"/>
  <c r="BF21" i="26"/>
  <c r="BG21" i="26"/>
  <c r="BH21" i="26"/>
  <c r="BI21" i="26"/>
  <c r="BJ21" i="26"/>
  <c r="BK21" i="26"/>
  <c r="BM21" i="26"/>
  <c r="BN21" i="26"/>
  <c r="BO21" i="26"/>
  <c r="BP21" i="26"/>
  <c r="BQ21" i="26"/>
  <c r="BR21" i="26"/>
  <c r="BB22" i="26"/>
  <c r="BC22" i="26"/>
  <c r="BD22" i="26"/>
  <c r="BE22" i="26"/>
  <c r="BF22" i="26"/>
  <c r="BG22" i="26"/>
  <c r="BH22" i="26"/>
  <c r="BI22" i="26"/>
  <c r="BJ22" i="26"/>
  <c r="BK22" i="26"/>
  <c r="BM22" i="26"/>
  <c r="BN22" i="26"/>
  <c r="BO22" i="26"/>
  <c r="BP22" i="26"/>
  <c r="BQ22" i="26"/>
  <c r="BR22" i="26"/>
  <c r="BB23" i="26"/>
  <c r="BC23" i="26"/>
  <c r="BD23" i="26"/>
  <c r="BE23" i="26"/>
  <c r="BF23" i="26"/>
  <c r="BG23" i="26"/>
  <c r="BH23" i="26"/>
  <c r="BI23" i="26"/>
  <c r="BJ23" i="26"/>
  <c r="BK23" i="26"/>
  <c r="BM23" i="26"/>
  <c r="BN23" i="26"/>
  <c r="BO23" i="26"/>
  <c r="BP23" i="26"/>
  <c r="BQ23" i="26"/>
  <c r="BR23" i="26"/>
  <c r="BA25" i="26"/>
  <c r="BA14" i="26"/>
  <c r="BA15" i="26"/>
  <c r="BA16" i="26"/>
  <c r="BA17" i="26"/>
  <c r="BA18" i="26"/>
  <c r="BA19" i="26"/>
  <c r="BA20" i="26"/>
  <c r="BA21" i="26"/>
  <c r="BA22" i="26"/>
  <c r="BA23" i="26"/>
  <c r="BA13" i="26"/>
  <c r="AC25" i="26"/>
  <c r="AD25" i="26"/>
  <c r="AE25" i="26"/>
  <c r="AF25" i="26"/>
  <c r="AG25" i="26"/>
  <c r="AH25" i="26"/>
  <c r="AI25" i="26"/>
  <c r="AJ25" i="26"/>
  <c r="AK25" i="26"/>
  <c r="AL25" i="26"/>
  <c r="AN25" i="26"/>
  <c r="AO25" i="26"/>
  <c r="AP25" i="26"/>
  <c r="AQ25" i="26"/>
  <c r="AC13" i="26"/>
  <c r="AD13" i="26"/>
  <c r="AE13" i="26"/>
  <c r="AF13" i="26"/>
  <c r="AG13" i="26"/>
  <c r="AH13" i="26"/>
  <c r="AI13" i="26"/>
  <c r="AJ13" i="26"/>
  <c r="AK13" i="26"/>
  <c r="AL13" i="26"/>
  <c r="AN13" i="26"/>
  <c r="AO13" i="26"/>
  <c r="AP13" i="26"/>
  <c r="AQ13" i="26"/>
  <c r="AR13" i="26"/>
  <c r="AS13" i="26"/>
  <c r="AC14" i="26"/>
  <c r="AD14" i="26"/>
  <c r="AE14" i="26"/>
  <c r="AF14" i="26"/>
  <c r="AG14" i="26"/>
  <c r="AH14" i="26"/>
  <c r="AI14" i="26"/>
  <c r="AJ14" i="26"/>
  <c r="AK14" i="26"/>
  <c r="AL14" i="26"/>
  <c r="AN14" i="26"/>
  <c r="AO14" i="26"/>
  <c r="AP14" i="26"/>
  <c r="AQ14" i="26"/>
  <c r="AR14" i="26"/>
  <c r="AS14" i="26"/>
  <c r="AC15" i="26"/>
  <c r="AD15" i="26"/>
  <c r="AE15" i="26"/>
  <c r="AF15" i="26"/>
  <c r="AG15" i="26"/>
  <c r="AH15" i="26"/>
  <c r="AI15" i="26"/>
  <c r="AJ15" i="26"/>
  <c r="AK15" i="26"/>
  <c r="AL15" i="26"/>
  <c r="AN15" i="26"/>
  <c r="AO15" i="26"/>
  <c r="AP15" i="26"/>
  <c r="AQ15" i="26"/>
  <c r="AR15" i="26"/>
  <c r="AS15" i="26"/>
  <c r="AC16" i="26"/>
  <c r="AD16" i="26"/>
  <c r="AE16" i="26"/>
  <c r="AF16" i="26"/>
  <c r="AG16" i="26"/>
  <c r="AH16" i="26"/>
  <c r="AI16" i="26"/>
  <c r="AJ16" i="26"/>
  <c r="AK16" i="26"/>
  <c r="AL16" i="26"/>
  <c r="AN16" i="26"/>
  <c r="AO16" i="26"/>
  <c r="AP16" i="26"/>
  <c r="AQ16" i="26"/>
  <c r="AR16" i="26"/>
  <c r="AS16" i="26"/>
  <c r="AC17" i="26"/>
  <c r="AD17" i="26"/>
  <c r="AE17" i="26"/>
  <c r="AF17" i="26"/>
  <c r="AG17" i="26"/>
  <c r="AH17" i="26"/>
  <c r="AI17" i="26"/>
  <c r="AJ17" i="26"/>
  <c r="AK17" i="26"/>
  <c r="AL17" i="26"/>
  <c r="AN17" i="26"/>
  <c r="AO17" i="26"/>
  <c r="AP17" i="26"/>
  <c r="AQ17" i="26"/>
  <c r="AR17" i="26"/>
  <c r="AS17" i="26"/>
  <c r="AC18" i="26"/>
  <c r="AD18" i="26"/>
  <c r="AE18" i="26"/>
  <c r="AF18" i="26"/>
  <c r="AG18" i="26"/>
  <c r="AH18" i="26"/>
  <c r="AI18" i="26"/>
  <c r="AJ18" i="26"/>
  <c r="AK18" i="26"/>
  <c r="AL18" i="26"/>
  <c r="AN18" i="26"/>
  <c r="AO18" i="26"/>
  <c r="AP18" i="26"/>
  <c r="AQ18" i="26"/>
  <c r="AR18" i="26"/>
  <c r="AS18" i="26"/>
  <c r="AC19" i="26"/>
  <c r="AD19" i="26"/>
  <c r="AE19" i="26"/>
  <c r="AF19" i="26"/>
  <c r="AG19" i="26"/>
  <c r="AH19" i="26"/>
  <c r="AI19" i="26"/>
  <c r="AJ19" i="26"/>
  <c r="AK19" i="26"/>
  <c r="AL19" i="26"/>
  <c r="AN19" i="26"/>
  <c r="AO19" i="26"/>
  <c r="AP19" i="26"/>
  <c r="AQ19" i="26"/>
  <c r="AR19" i="26"/>
  <c r="AS19" i="26"/>
  <c r="AC20" i="26"/>
  <c r="AD20" i="26"/>
  <c r="AE20" i="26"/>
  <c r="AF20" i="26"/>
  <c r="AG20" i="26"/>
  <c r="AH20" i="26"/>
  <c r="AI20" i="26"/>
  <c r="AJ20" i="26"/>
  <c r="AK20" i="26"/>
  <c r="AL20" i="26"/>
  <c r="AN20" i="26"/>
  <c r="AO20" i="26"/>
  <c r="AP20" i="26"/>
  <c r="AQ20" i="26"/>
  <c r="AR20" i="26"/>
  <c r="AS20" i="26"/>
  <c r="AC21" i="26"/>
  <c r="AD21" i="26"/>
  <c r="AE21" i="26"/>
  <c r="AF21" i="26"/>
  <c r="AG21" i="26"/>
  <c r="AH21" i="26"/>
  <c r="AI21" i="26"/>
  <c r="AJ21" i="26"/>
  <c r="AK21" i="26"/>
  <c r="AL21" i="26"/>
  <c r="AN21" i="26"/>
  <c r="AO21" i="26"/>
  <c r="AP21" i="26"/>
  <c r="AQ21" i="26"/>
  <c r="AR21" i="26"/>
  <c r="AS21" i="26"/>
  <c r="AC22" i="26"/>
  <c r="AD22" i="26"/>
  <c r="AE22" i="26"/>
  <c r="AF22" i="26"/>
  <c r="AG22" i="26"/>
  <c r="AH22" i="26"/>
  <c r="AI22" i="26"/>
  <c r="AJ22" i="26"/>
  <c r="AK22" i="26"/>
  <c r="AL22" i="26"/>
  <c r="AN22" i="26"/>
  <c r="AO22" i="26"/>
  <c r="AP22" i="26"/>
  <c r="AQ22" i="26"/>
  <c r="AR22" i="26"/>
  <c r="AS22" i="26"/>
  <c r="AC23" i="26"/>
  <c r="AD23" i="26"/>
  <c r="AE23" i="26"/>
  <c r="AF23" i="26"/>
  <c r="AG23" i="26"/>
  <c r="AH23" i="26"/>
  <c r="AI23" i="26"/>
  <c r="AJ23" i="26"/>
  <c r="AK23" i="26"/>
  <c r="AL23" i="26"/>
  <c r="AN23" i="26"/>
  <c r="AO23" i="26"/>
  <c r="AP23" i="26"/>
  <c r="AQ23" i="26"/>
  <c r="AR23" i="26"/>
  <c r="AS23" i="26"/>
  <c r="AB25" i="26"/>
  <c r="AB14" i="26"/>
  <c r="AB15" i="26"/>
  <c r="AB16" i="26"/>
  <c r="AB17" i="26"/>
  <c r="AB18" i="26"/>
  <c r="AB19" i="26"/>
  <c r="AB20" i="26"/>
  <c r="AB21" i="26"/>
  <c r="AB22" i="26"/>
  <c r="AB23" i="26"/>
  <c r="AB13" i="26"/>
  <c r="D25" i="26"/>
  <c r="E25" i="26"/>
  <c r="F25" i="26"/>
  <c r="G25" i="26"/>
  <c r="H25" i="26"/>
  <c r="I25" i="26"/>
  <c r="J25" i="26"/>
  <c r="K25" i="26"/>
  <c r="L25" i="26"/>
  <c r="M25" i="26"/>
  <c r="O25" i="26"/>
  <c r="P25" i="26"/>
  <c r="Q25" i="26"/>
  <c r="R25"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0" i="26"/>
  <c r="E20" i="26"/>
  <c r="F20" i="26"/>
  <c r="G20" i="26"/>
  <c r="H20" i="26"/>
  <c r="I20" i="26"/>
  <c r="J20" i="26"/>
  <c r="K20" i="26"/>
  <c r="L20" i="26"/>
  <c r="M20" i="26"/>
  <c r="O20" i="26"/>
  <c r="P20" i="26"/>
  <c r="Q20" i="26"/>
  <c r="R20" i="26"/>
  <c r="S20" i="26"/>
  <c r="T20"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3" i="26"/>
  <c r="E23" i="26"/>
  <c r="F23" i="26"/>
  <c r="G23" i="26"/>
  <c r="H23" i="26"/>
  <c r="I23" i="26"/>
  <c r="J23" i="26"/>
  <c r="K23" i="26"/>
  <c r="L23" i="26"/>
  <c r="M23" i="26"/>
  <c r="O23" i="26"/>
  <c r="P23" i="26"/>
  <c r="Q23" i="26"/>
  <c r="R23" i="26"/>
  <c r="S23" i="26"/>
  <c r="T23" i="26"/>
  <c r="C25" i="26"/>
  <c r="C14" i="26"/>
  <c r="C15" i="26"/>
  <c r="C16" i="26"/>
  <c r="C17" i="26"/>
  <c r="C18" i="26"/>
  <c r="C19" i="26"/>
  <c r="C20" i="26"/>
  <c r="C21" i="26"/>
  <c r="C22" i="26"/>
  <c r="C23" i="26"/>
  <c r="C13" i="26"/>
  <c r="CA49" i="26"/>
  <c r="CB49" i="26"/>
  <c r="CC49" i="26"/>
  <c r="CD49" i="26"/>
  <c r="CE49" i="26"/>
  <c r="CF49" i="26"/>
  <c r="CG49" i="26"/>
  <c r="CH49" i="26"/>
  <c r="CI49" i="26"/>
  <c r="CJ49" i="26"/>
  <c r="CK49" i="26"/>
  <c r="CL49" i="26"/>
  <c r="CM49" i="26"/>
  <c r="CN49" i="26"/>
  <c r="CO49" i="26"/>
  <c r="CP49" i="26"/>
  <c r="CQ49" i="26"/>
  <c r="CA50" i="26"/>
  <c r="CB50" i="26"/>
  <c r="CC50" i="26"/>
  <c r="CD50" i="26"/>
  <c r="CE50" i="26"/>
  <c r="CF50" i="26"/>
  <c r="CG50" i="26"/>
  <c r="CH50" i="26"/>
  <c r="CI50" i="26"/>
  <c r="CJ50" i="26"/>
  <c r="CK50" i="26"/>
  <c r="CL50" i="26"/>
  <c r="CM50" i="26"/>
  <c r="CN50" i="26"/>
  <c r="CO50" i="26"/>
  <c r="CP50" i="26"/>
  <c r="CQ50" i="26"/>
  <c r="CA51" i="26"/>
  <c r="CB51" i="26"/>
  <c r="CC51" i="26"/>
  <c r="CD51" i="26"/>
  <c r="CE51" i="26"/>
  <c r="CF51" i="26"/>
  <c r="CG51" i="26"/>
  <c r="CH51" i="26"/>
  <c r="CI51" i="26"/>
  <c r="CJ51" i="26"/>
  <c r="CK51" i="26"/>
  <c r="CL51" i="26"/>
  <c r="CM51" i="26"/>
  <c r="CN51" i="26"/>
  <c r="CO51" i="26"/>
  <c r="CP51" i="26"/>
  <c r="CQ51" i="26"/>
  <c r="CA52" i="26"/>
  <c r="CB52" i="26"/>
  <c r="CC52" i="26"/>
  <c r="CD52" i="26"/>
  <c r="CE52" i="26"/>
  <c r="CF52" i="26"/>
  <c r="CG52" i="26"/>
  <c r="CH52" i="26"/>
  <c r="CI52" i="26"/>
  <c r="CJ52" i="26"/>
  <c r="CK52" i="26"/>
  <c r="CL52" i="26"/>
  <c r="CM52" i="26"/>
  <c r="CN52" i="26"/>
  <c r="CO52" i="26"/>
  <c r="CP52" i="26"/>
  <c r="CQ52" i="26"/>
  <c r="CA53" i="26"/>
  <c r="CB53" i="26"/>
  <c r="CC53" i="26"/>
  <c r="CD53" i="26"/>
  <c r="CE53" i="26"/>
  <c r="CF53" i="26"/>
  <c r="CG53" i="26"/>
  <c r="CH53" i="26"/>
  <c r="CI53" i="26"/>
  <c r="CJ53" i="26"/>
  <c r="CK53" i="26"/>
  <c r="CL53" i="26"/>
  <c r="CM53" i="26"/>
  <c r="CN53" i="26"/>
  <c r="CO53" i="26"/>
  <c r="CP53" i="26"/>
  <c r="CQ53" i="26"/>
  <c r="CA54" i="26"/>
  <c r="CB54" i="26"/>
  <c r="CC54" i="26"/>
  <c r="CD54" i="26"/>
  <c r="CE54" i="26"/>
  <c r="CF54" i="26"/>
  <c r="CG54" i="26"/>
  <c r="CH54" i="26"/>
  <c r="CI54" i="26"/>
  <c r="CJ54" i="26"/>
  <c r="CK54" i="26"/>
  <c r="CL54" i="26"/>
  <c r="CM54" i="26"/>
  <c r="CN54" i="26"/>
  <c r="CO54" i="26"/>
  <c r="CP54" i="26"/>
  <c r="CQ54" i="26"/>
  <c r="CA55" i="26"/>
  <c r="CB55" i="26"/>
  <c r="CC55" i="26"/>
  <c r="CD55" i="26"/>
  <c r="CE55" i="26"/>
  <c r="CF55" i="26"/>
  <c r="CG55" i="26"/>
  <c r="CH55" i="26"/>
  <c r="CI55" i="26"/>
  <c r="CJ55" i="26"/>
  <c r="CK55" i="26"/>
  <c r="CL55" i="26"/>
  <c r="CM55" i="26"/>
  <c r="CN55" i="26"/>
  <c r="CO55" i="26"/>
  <c r="CP55" i="26"/>
  <c r="CQ55" i="26"/>
  <c r="CA56" i="26"/>
  <c r="CB56" i="26"/>
  <c r="CC56" i="26"/>
  <c r="CD56" i="26"/>
  <c r="CE56" i="26"/>
  <c r="CF56" i="26"/>
  <c r="CG56" i="26"/>
  <c r="CH56" i="26"/>
  <c r="CI56" i="26"/>
  <c r="CJ56" i="26"/>
  <c r="CK56" i="26"/>
  <c r="CL56" i="26"/>
  <c r="CM56" i="26"/>
  <c r="CN56" i="26"/>
  <c r="CO56" i="26"/>
  <c r="CP56" i="26"/>
  <c r="CQ56" i="26"/>
  <c r="CA57" i="26"/>
  <c r="CB57" i="26"/>
  <c r="CC57" i="26"/>
  <c r="CD57" i="26"/>
  <c r="CE57" i="26"/>
  <c r="CF57" i="26"/>
  <c r="CG57" i="26"/>
  <c r="CH57" i="26"/>
  <c r="CI57" i="26"/>
  <c r="CJ57" i="26"/>
  <c r="CK57" i="26"/>
  <c r="CL57" i="26"/>
  <c r="CM57" i="26"/>
  <c r="CN57" i="26"/>
  <c r="CO57" i="26"/>
  <c r="CP57" i="26"/>
  <c r="CQ57" i="26"/>
  <c r="CA58" i="26"/>
  <c r="CB58" i="26"/>
  <c r="CC58" i="26"/>
  <c r="CD58" i="26"/>
  <c r="CE58" i="26"/>
  <c r="CF58" i="26"/>
  <c r="CG58" i="26"/>
  <c r="CH58" i="26"/>
  <c r="CI58" i="26"/>
  <c r="CJ58" i="26"/>
  <c r="CK58" i="26"/>
  <c r="CL58" i="26"/>
  <c r="CM58" i="26"/>
  <c r="CN58" i="26"/>
  <c r="CO58" i="26"/>
  <c r="CP58" i="26"/>
  <c r="CQ58" i="26"/>
  <c r="CA59" i="26"/>
  <c r="CB59" i="26"/>
  <c r="CC59" i="26"/>
  <c r="CD59" i="26"/>
  <c r="CE59" i="26"/>
  <c r="CF59" i="26"/>
  <c r="CG59" i="26"/>
  <c r="CH59" i="26"/>
  <c r="CI59" i="26"/>
  <c r="CJ59" i="26"/>
  <c r="CK59" i="26"/>
  <c r="CL59" i="26"/>
  <c r="CM59" i="26"/>
  <c r="CN59" i="26"/>
  <c r="CO59" i="26"/>
  <c r="CP59" i="26"/>
  <c r="CQ59" i="26"/>
  <c r="CA60" i="26"/>
  <c r="CB60" i="26"/>
  <c r="CC60" i="26"/>
  <c r="CD60" i="26"/>
  <c r="CE60" i="26"/>
  <c r="CF60" i="26"/>
  <c r="CG60" i="26"/>
  <c r="CH60" i="26"/>
  <c r="CI60" i="26"/>
  <c r="CJ60" i="26"/>
  <c r="CK60" i="26"/>
  <c r="CL60" i="26"/>
  <c r="CM60" i="26"/>
  <c r="CN60" i="26"/>
  <c r="CO60" i="26"/>
  <c r="CP60" i="26"/>
  <c r="CQ60" i="26"/>
  <c r="CA61" i="26"/>
  <c r="CB61" i="26"/>
  <c r="CC61" i="26"/>
  <c r="CD61" i="26"/>
  <c r="CE61" i="26"/>
  <c r="CF61" i="26"/>
  <c r="CG61" i="26"/>
  <c r="CH61" i="26"/>
  <c r="CI61" i="26"/>
  <c r="CJ61" i="26"/>
  <c r="CK61" i="26"/>
  <c r="CL61" i="26"/>
  <c r="CM61" i="26"/>
  <c r="CN61" i="26"/>
  <c r="CO61" i="26"/>
  <c r="CP61" i="26"/>
  <c r="CQ61" i="26"/>
  <c r="BZ50" i="26"/>
  <c r="BZ51" i="26"/>
  <c r="BZ52" i="26"/>
  <c r="BZ53" i="26"/>
  <c r="BZ54" i="26"/>
  <c r="BZ55" i="26"/>
  <c r="BZ56" i="26"/>
  <c r="BZ57" i="26"/>
  <c r="BZ58" i="26"/>
  <c r="BZ59" i="26"/>
  <c r="BZ60" i="26"/>
  <c r="BZ61" i="26"/>
  <c r="BZ49" i="26"/>
  <c r="P41" i="29" l="1"/>
  <c r="CR25" i="29"/>
  <c r="CR110" i="29"/>
  <c r="CR42" i="29"/>
  <c r="S77" i="29"/>
  <c r="CR41" i="29"/>
  <c r="CR71" i="29"/>
  <c r="CR108" i="29"/>
  <c r="CR72" i="29"/>
  <c r="CR44" i="29"/>
  <c r="CR76" i="29"/>
  <c r="CR38" i="29"/>
  <c r="CR111" i="29"/>
  <c r="CR109" i="29"/>
  <c r="CR46" i="29"/>
  <c r="CR45" i="29"/>
  <c r="CR75" i="29"/>
  <c r="CR107" i="29"/>
  <c r="CR43" i="29"/>
  <c r="CR115" i="29"/>
  <c r="CR77" i="29"/>
  <c r="CR80" i="29"/>
  <c r="CR79" i="29"/>
  <c r="CR81" i="29"/>
  <c r="CR73" i="29"/>
  <c r="CR39" i="29"/>
  <c r="CR37" i="29"/>
  <c r="CR105" i="29"/>
  <c r="CR74" i="29"/>
  <c r="CR112" i="29"/>
  <c r="CR36" i="29"/>
  <c r="CR113" i="29"/>
  <c r="CR106" i="29"/>
  <c r="BS82" i="29"/>
  <c r="CR78" i="29"/>
  <c r="CR40" i="29"/>
  <c r="AT82" i="29"/>
  <c r="CR114" i="29"/>
  <c r="CR89" i="29"/>
  <c r="U82" i="29"/>
  <c r="CP84" i="26"/>
  <c r="CR82" i="29" l="1"/>
  <c r="CR83" i="29" s="1"/>
  <c r="CQ84" i="26"/>
  <c r="CR84" i="26"/>
  <c r="BB105" i="29" l="1"/>
  <c r="BC105" i="29"/>
  <c r="BD105" i="29"/>
  <c r="BE105" i="29"/>
  <c r="BF105" i="29"/>
  <c r="BG105" i="29"/>
  <c r="BH105" i="29"/>
  <c r="BI105" i="29"/>
  <c r="BJ105" i="29"/>
  <c r="BK105" i="29"/>
  <c r="BM105" i="29"/>
  <c r="BN105" i="29"/>
  <c r="BO105" i="29"/>
  <c r="BP105" i="29"/>
  <c r="BQ105" i="29"/>
  <c r="BR105" i="29"/>
  <c r="BB106" i="29"/>
  <c r="BC106" i="29"/>
  <c r="BD106" i="29"/>
  <c r="BE106" i="29"/>
  <c r="BF106" i="29"/>
  <c r="BG106" i="29"/>
  <c r="BH106" i="29"/>
  <c r="BI106" i="29"/>
  <c r="BJ106" i="29"/>
  <c r="BK106" i="29"/>
  <c r="BM106" i="29"/>
  <c r="BN106" i="29"/>
  <c r="BO106" i="29"/>
  <c r="BP106" i="29"/>
  <c r="BQ106" i="29"/>
  <c r="BR106" i="29"/>
  <c r="BB107" i="29"/>
  <c r="BC107" i="29"/>
  <c r="BD107" i="29"/>
  <c r="BE107" i="29"/>
  <c r="BF107" i="29"/>
  <c r="BG107" i="29"/>
  <c r="BH107" i="29"/>
  <c r="BI107" i="29"/>
  <c r="BJ107" i="29"/>
  <c r="BK107" i="29"/>
  <c r="BM107" i="29"/>
  <c r="BN107" i="29"/>
  <c r="BO107" i="29"/>
  <c r="BP107" i="29"/>
  <c r="BQ107" i="29"/>
  <c r="BR107" i="29"/>
  <c r="BB108" i="29"/>
  <c r="BC108" i="29"/>
  <c r="BD108" i="29"/>
  <c r="BE108" i="29"/>
  <c r="BF108" i="29"/>
  <c r="BG108" i="29"/>
  <c r="BH108" i="29"/>
  <c r="BI108" i="29"/>
  <c r="BJ108" i="29"/>
  <c r="BK108" i="29"/>
  <c r="BM108" i="29"/>
  <c r="BN108" i="29"/>
  <c r="BO108" i="29"/>
  <c r="BP108" i="29"/>
  <c r="BQ108" i="29"/>
  <c r="BR108" i="29"/>
  <c r="BB109" i="29"/>
  <c r="BC109" i="29"/>
  <c r="BD109" i="29"/>
  <c r="BE109" i="29"/>
  <c r="BF109" i="29"/>
  <c r="BG109" i="29"/>
  <c r="BH109" i="29"/>
  <c r="BI109" i="29"/>
  <c r="BJ109" i="29"/>
  <c r="BK109" i="29"/>
  <c r="BM109" i="29"/>
  <c r="BN109" i="29"/>
  <c r="BO109" i="29"/>
  <c r="BP109" i="29"/>
  <c r="BQ109" i="29"/>
  <c r="BR109" i="29"/>
  <c r="BB110" i="29"/>
  <c r="BC110" i="29"/>
  <c r="BD110" i="29"/>
  <c r="BE110" i="29"/>
  <c r="BF110" i="29"/>
  <c r="BG110" i="29"/>
  <c r="BH110" i="29"/>
  <c r="BI110" i="29"/>
  <c r="BJ110" i="29"/>
  <c r="BK110" i="29"/>
  <c r="BM110" i="29"/>
  <c r="BN110" i="29"/>
  <c r="BO110" i="29"/>
  <c r="BP110" i="29"/>
  <c r="BQ110" i="29"/>
  <c r="BR110" i="29"/>
  <c r="BB111" i="29"/>
  <c r="BC111" i="29"/>
  <c r="BD111" i="29"/>
  <c r="BE111" i="29"/>
  <c r="BF111" i="29"/>
  <c r="BG111" i="29"/>
  <c r="BH111" i="29"/>
  <c r="BI111" i="29"/>
  <c r="BJ111" i="29"/>
  <c r="BK111" i="29"/>
  <c r="BM111" i="29"/>
  <c r="BN111" i="29"/>
  <c r="BO111" i="29"/>
  <c r="BP111" i="29"/>
  <c r="BQ111" i="29"/>
  <c r="BR111" i="29"/>
  <c r="BB112" i="29"/>
  <c r="BC112" i="29"/>
  <c r="BD112" i="29"/>
  <c r="BE112" i="29"/>
  <c r="BF112" i="29"/>
  <c r="BG112" i="29"/>
  <c r="BH112" i="29"/>
  <c r="BI112" i="29"/>
  <c r="BJ112" i="29"/>
  <c r="BK112" i="29"/>
  <c r="BM112" i="29"/>
  <c r="BN112" i="29"/>
  <c r="BO112" i="29"/>
  <c r="BP112" i="29"/>
  <c r="BQ112" i="29"/>
  <c r="BR112" i="29"/>
  <c r="BB113" i="29"/>
  <c r="BC113" i="29"/>
  <c r="BD113" i="29"/>
  <c r="BE113" i="29"/>
  <c r="BF113" i="29"/>
  <c r="BG113" i="29"/>
  <c r="BH113" i="29"/>
  <c r="BI113" i="29"/>
  <c r="BJ113" i="29"/>
  <c r="BK113" i="29"/>
  <c r="BM113" i="29"/>
  <c r="BN113" i="29"/>
  <c r="BO113" i="29"/>
  <c r="BP113" i="29"/>
  <c r="BQ113" i="29"/>
  <c r="BR113" i="29"/>
  <c r="BB114" i="29"/>
  <c r="BC114" i="29"/>
  <c r="BD114" i="29"/>
  <c r="BE114" i="29"/>
  <c r="BF114" i="29"/>
  <c r="BG114" i="29"/>
  <c r="BH114" i="29"/>
  <c r="BI114" i="29"/>
  <c r="BJ114" i="29"/>
  <c r="BK114" i="29"/>
  <c r="BM114" i="29"/>
  <c r="BN114" i="29"/>
  <c r="BO114" i="29"/>
  <c r="BP114" i="29"/>
  <c r="BQ114" i="29"/>
  <c r="BR114" i="29"/>
  <c r="BB115" i="29"/>
  <c r="BC115" i="29"/>
  <c r="BD115" i="29"/>
  <c r="BE115" i="29"/>
  <c r="BF115" i="29"/>
  <c r="BG115" i="29"/>
  <c r="BH115" i="29"/>
  <c r="BI115" i="29"/>
  <c r="BJ115" i="29"/>
  <c r="BK115" i="29"/>
  <c r="BM115" i="29"/>
  <c r="BN115" i="29"/>
  <c r="BO115" i="29"/>
  <c r="BP115" i="29"/>
  <c r="BQ115" i="29"/>
  <c r="BR115" i="29"/>
  <c r="BB116" i="29"/>
  <c r="BC116" i="29"/>
  <c r="BD116" i="29"/>
  <c r="BE116" i="29"/>
  <c r="BF116" i="29"/>
  <c r="BG116" i="29"/>
  <c r="BH116" i="29"/>
  <c r="BI116" i="29"/>
  <c r="BJ116" i="29"/>
  <c r="BK116" i="29"/>
  <c r="BM116" i="29"/>
  <c r="BN116" i="29"/>
  <c r="BO116" i="29"/>
  <c r="BP116" i="29"/>
  <c r="BA106" i="29"/>
  <c r="BA107" i="29"/>
  <c r="BA108" i="29"/>
  <c r="BA109" i="29"/>
  <c r="BA110" i="29"/>
  <c r="BA111" i="29"/>
  <c r="BA112" i="29"/>
  <c r="BA113" i="29"/>
  <c r="BA114" i="29"/>
  <c r="BA115" i="29"/>
  <c r="BA116" i="29"/>
  <c r="BA105" i="29"/>
  <c r="AC105" i="29"/>
  <c r="AD105" i="29"/>
  <c r="AE105" i="29"/>
  <c r="AF105" i="29"/>
  <c r="AG105" i="29"/>
  <c r="AH105" i="29"/>
  <c r="AI105" i="29"/>
  <c r="AJ105" i="29"/>
  <c r="AK105" i="29"/>
  <c r="AL105" i="29"/>
  <c r="AN105" i="29"/>
  <c r="AO105" i="29"/>
  <c r="AP105" i="29"/>
  <c r="AQ105" i="29"/>
  <c r="AR105" i="29"/>
  <c r="AS105" i="29"/>
  <c r="AC106" i="29"/>
  <c r="AD106" i="29"/>
  <c r="AE106" i="29"/>
  <c r="AF106" i="29"/>
  <c r="AG106" i="29"/>
  <c r="AH106" i="29"/>
  <c r="AI106" i="29"/>
  <c r="AJ106" i="29"/>
  <c r="AK106" i="29"/>
  <c r="AL106" i="29"/>
  <c r="AN106" i="29"/>
  <c r="AO106" i="29"/>
  <c r="AP106" i="29"/>
  <c r="AQ106" i="29"/>
  <c r="AR106" i="29"/>
  <c r="AS106" i="29"/>
  <c r="AC107" i="29"/>
  <c r="AD107" i="29"/>
  <c r="AE107" i="29"/>
  <c r="AF107" i="29"/>
  <c r="AG107" i="29"/>
  <c r="AH107" i="29"/>
  <c r="AI107" i="29"/>
  <c r="AJ107" i="29"/>
  <c r="AK107" i="29"/>
  <c r="AL107" i="29"/>
  <c r="AN107" i="29"/>
  <c r="AO107" i="29"/>
  <c r="AP107" i="29"/>
  <c r="AQ107" i="29"/>
  <c r="AR107" i="29"/>
  <c r="AS107" i="29"/>
  <c r="AC108" i="29"/>
  <c r="AD108" i="29"/>
  <c r="AE108" i="29"/>
  <c r="AF108" i="29"/>
  <c r="AG108" i="29"/>
  <c r="AH108" i="29"/>
  <c r="AI108" i="29"/>
  <c r="AJ108" i="29"/>
  <c r="AK108" i="29"/>
  <c r="AL108" i="29"/>
  <c r="AN108" i="29"/>
  <c r="AO108" i="29"/>
  <c r="AP108" i="29"/>
  <c r="AQ108" i="29"/>
  <c r="AR108" i="29"/>
  <c r="AS108" i="29"/>
  <c r="AC109" i="29"/>
  <c r="AD109" i="29"/>
  <c r="AE109" i="29"/>
  <c r="AF109" i="29"/>
  <c r="AG109" i="29"/>
  <c r="AH109" i="29"/>
  <c r="AI109" i="29"/>
  <c r="AJ109" i="29"/>
  <c r="AK109" i="29"/>
  <c r="AL109" i="29"/>
  <c r="AN109" i="29"/>
  <c r="AO109" i="29"/>
  <c r="AP109" i="29"/>
  <c r="AQ109" i="29"/>
  <c r="AR109" i="29"/>
  <c r="AS109" i="29"/>
  <c r="AC110" i="29"/>
  <c r="AD110" i="29"/>
  <c r="AE110" i="29"/>
  <c r="AF110" i="29"/>
  <c r="AG110" i="29"/>
  <c r="AH110" i="29"/>
  <c r="AI110" i="29"/>
  <c r="AJ110" i="29"/>
  <c r="AK110" i="29"/>
  <c r="AL110" i="29"/>
  <c r="AN110" i="29"/>
  <c r="AO110" i="29"/>
  <c r="AP110" i="29"/>
  <c r="AQ110" i="29"/>
  <c r="AR110" i="29"/>
  <c r="AS110" i="29"/>
  <c r="AC111" i="29"/>
  <c r="AD111" i="29"/>
  <c r="AE111" i="29"/>
  <c r="AF111" i="29"/>
  <c r="AG111" i="29"/>
  <c r="AH111" i="29"/>
  <c r="AI111" i="29"/>
  <c r="AJ111" i="29"/>
  <c r="AK111" i="29"/>
  <c r="AL111" i="29"/>
  <c r="AN111" i="29"/>
  <c r="AO111" i="29"/>
  <c r="AP111" i="29"/>
  <c r="AQ111" i="29"/>
  <c r="AR111" i="29"/>
  <c r="AS111" i="29"/>
  <c r="AC112" i="29"/>
  <c r="AD112" i="29"/>
  <c r="AE112" i="29"/>
  <c r="AF112" i="29"/>
  <c r="AG112" i="29"/>
  <c r="AH112" i="29"/>
  <c r="AI112" i="29"/>
  <c r="AJ112" i="29"/>
  <c r="AK112" i="29"/>
  <c r="AL112" i="29"/>
  <c r="AN112" i="29"/>
  <c r="AO112" i="29"/>
  <c r="AP112" i="29"/>
  <c r="AQ112" i="29"/>
  <c r="AR112" i="29"/>
  <c r="AS112" i="29"/>
  <c r="AC113" i="29"/>
  <c r="AD113" i="29"/>
  <c r="AE113" i="29"/>
  <c r="AF113" i="29"/>
  <c r="AG113" i="29"/>
  <c r="AH113" i="29"/>
  <c r="AI113" i="29"/>
  <c r="AJ113" i="29"/>
  <c r="AK113" i="29"/>
  <c r="AL113" i="29"/>
  <c r="AN113" i="29"/>
  <c r="AO113" i="29"/>
  <c r="AP113" i="29"/>
  <c r="AQ113" i="29"/>
  <c r="AR113" i="29"/>
  <c r="AS113" i="29"/>
  <c r="AC114" i="29"/>
  <c r="AD114" i="29"/>
  <c r="AE114" i="29"/>
  <c r="AF114" i="29"/>
  <c r="AG114" i="29"/>
  <c r="AH114" i="29"/>
  <c r="AI114" i="29"/>
  <c r="AJ114" i="29"/>
  <c r="AK114" i="29"/>
  <c r="AL114" i="29"/>
  <c r="AN114" i="29"/>
  <c r="AO114" i="29"/>
  <c r="AP114" i="29"/>
  <c r="AQ114" i="29"/>
  <c r="AR114" i="29"/>
  <c r="AS114" i="29"/>
  <c r="AC115" i="29"/>
  <c r="AD115" i="29"/>
  <c r="AE115" i="29"/>
  <c r="AF115" i="29"/>
  <c r="AG115" i="29"/>
  <c r="AH115" i="29"/>
  <c r="AI115" i="29"/>
  <c r="AJ115" i="29"/>
  <c r="AK115" i="29"/>
  <c r="AL115" i="29"/>
  <c r="AN115" i="29"/>
  <c r="AO115" i="29"/>
  <c r="AP115" i="29"/>
  <c r="AQ115" i="29"/>
  <c r="AR115" i="29"/>
  <c r="AS115" i="29"/>
  <c r="AC116" i="29"/>
  <c r="AD116" i="29"/>
  <c r="AE116" i="29"/>
  <c r="AF116" i="29"/>
  <c r="AG116" i="29"/>
  <c r="AH116" i="29"/>
  <c r="AI116" i="29"/>
  <c r="AJ116" i="29"/>
  <c r="AK116" i="29"/>
  <c r="AL116" i="29"/>
  <c r="AN116" i="29"/>
  <c r="AO116" i="29"/>
  <c r="AP116" i="29"/>
  <c r="AQ116" i="29"/>
  <c r="AB106" i="29"/>
  <c r="AB107" i="29"/>
  <c r="AB108" i="29"/>
  <c r="AB109" i="29"/>
  <c r="AB110" i="29"/>
  <c r="AB111" i="29"/>
  <c r="AB112" i="29"/>
  <c r="AB113" i="29"/>
  <c r="AB114" i="29"/>
  <c r="AB115" i="29"/>
  <c r="AB116" i="29"/>
  <c r="AB105"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8" i="29"/>
  <c r="E108" i="29"/>
  <c r="F108" i="29"/>
  <c r="G108" i="29"/>
  <c r="H108" i="29"/>
  <c r="I108" i="29"/>
  <c r="J108" i="29"/>
  <c r="K108" i="29"/>
  <c r="L108" i="29"/>
  <c r="M108" i="29"/>
  <c r="O108" i="29"/>
  <c r="P108" i="29"/>
  <c r="Q108" i="29"/>
  <c r="R108" i="29"/>
  <c r="S108" i="29"/>
  <c r="T108"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1" i="29"/>
  <c r="E111" i="29"/>
  <c r="F111" i="29"/>
  <c r="G111" i="29"/>
  <c r="H111" i="29"/>
  <c r="I111" i="29"/>
  <c r="J111" i="29"/>
  <c r="K111" i="29"/>
  <c r="L111" i="29"/>
  <c r="M111" i="29"/>
  <c r="O111" i="29"/>
  <c r="P111" i="29"/>
  <c r="Q111" i="29"/>
  <c r="R111" i="29"/>
  <c r="S111" i="29"/>
  <c r="T111" i="29"/>
  <c r="D112" i="29"/>
  <c r="E112" i="29"/>
  <c r="F112" i="29"/>
  <c r="G112" i="29"/>
  <c r="H112" i="29"/>
  <c r="I112" i="29"/>
  <c r="J112" i="29"/>
  <c r="K112" i="29"/>
  <c r="L112" i="29"/>
  <c r="M112" i="29"/>
  <c r="O112" i="29"/>
  <c r="P112" i="29"/>
  <c r="Q112" i="29"/>
  <c r="R112" i="29"/>
  <c r="S112" i="29"/>
  <c r="T112"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S115" i="29"/>
  <c r="T115" i="29"/>
  <c r="D116" i="29"/>
  <c r="E116" i="29"/>
  <c r="F116" i="29"/>
  <c r="G116" i="29"/>
  <c r="H116" i="29"/>
  <c r="I116" i="29"/>
  <c r="J116" i="29"/>
  <c r="K116" i="29"/>
  <c r="L116" i="29"/>
  <c r="M116" i="29"/>
  <c r="O116" i="29"/>
  <c r="P116" i="29"/>
  <c r="Q116" i="29"/>
  <c r="R116" i="29"/>
  <c r="C106" i="29"/>
  <c r="C107" i="29"/>
  <c r="C108" i="29"/>
  <c r="C109" i="29"/>
  <c r="C110" i="29"/>
  <c r="C111" i="29"/>
  <c r="C112" i="29"/>
  <c r="C113" i="29"/>
  <c r="C114" i="29"/>
  <c r="C115" i="29"/>
  <c r="C116" i="29"/>
  <c r="C105" i="29"/>
  <c r="BB89" i="29"/>
  <c r="BC89" i="29"/>
  <c r="BD89" i="29"/>
  <c r="BE89" i="29"/>
  <c r="BF89" i="29"/>
  <c r="BG89" i="29"/>
  <c r="BH89" i="29"/>
  <c r="BI89" i="29"/>
  <c r="BJ89" i="29"/>
  <c r="BK89" i="29"/>
  <c r="BM89" i="29"/>
  <c r="BN89" i="29"/>
  <c r="BO89" i="29"/>
  <c r="BP89" i="29"/>
  <c r="BQ89" i="29"/>
  <c r="BR89" i="29"/>
  <c r="BB90" i="29"/>
  <c r="BC90" i="29"/>
  <c r="BD90" i="29"/>
  <c r="BE90" i="29"/>
  <c r="BF90" i="29"/>
  <c r="BG90" i="29"/>
  <c r="BH90" i="29"/>
  <c r="BI90" i="29"/>
  <c r="BJ90" i="29"/>
  <c r="BK90" i="29"/>
  <c r="BM90" i="29"/>
  <c r="BN90" i="29"/>
  <c r="BO90" i="29"/>
  <c r="BP90" i="29"/>
  <c r="BQ90" i="29"/>
  <c r="BR90" i="29"/>
  <c r="BB91" i="29"/>
  <c r="BC91" i="29"/>
  <c r="BD91" i="29"/>
  <c r="BE91" i="29"/>
  <c r="BF91" i="29"/>
  <c r="BG91" i="29"/>
  <c r="BH91" i="29"/>
  <c r="BI91" i="29"/>
  <c r="BJ91" i="29"/>
  <c r="BK91" i="29"/>
  <c r="BM91" i="29"/>
  <c r="BN91" i="29"/>
  <c r="BO91" i="29"/>
  <c r="BP91" i="29"/>
  <c r="BQ91" i="29"/>
  <c r="BR91" i="29"/>
  <c r="BB92" i="29"/>
  <c r="BC92" i="29"/>
  <c r="BD92" i="29"/>
  <c r="BE92" i="29"/>
  <c r="BF92" i="29"/>
  <c r="BG92" i="29"/>
  <c r="BH92" i="29"/>
  <c r="BI92" i="29"/>
  <c r="BJ92" i="29"/>
  <c r="BK92" i="29"/>
  <c r="BM92" i="29"/>
  <c r="BN92" i="29"/>
  <c r="BO92" i="29"/>
  <c r="BP92" i="29"/>
  <c r="BQ92" i="29"/>
  <c r="BR92" i="29"/>
  <c r="BB93" i="29"/>
  <c r="BC93" i="29"/>
  <c r="BD93" i="29"/>
  <c r="BE93" i="29"/>
  <c r="BF93" i="29"/>
  <c r="BG93" i="29"/>
  <c r="BH93" i="29"/>
  <c r="BI93" i="29"/>
  <c r="BJ93" i="29"/>
  <c r="BK93" i="29"/>
  <c r="BM93" i="29"/>
  <c r="BN93" i="29"/>
  <c r="BO93" i="29"/>
  <c r="BP93" i="29"/>
  <c r="BQ93" i="29"/>
  <c r="BR93" i="29"/>
  <c r="BB94" i="29"/>
  <c r="BC94" i="29"/>
  <c r="BD94" i="29"/>
  <c r="BE94" i="29"/>
  <c r="BF94" i="29"/>
  <c r="BG94" i="29"/>
  <c r="BH94" i="29"/>
  <c r="BI94" i="29"/>
  <c r="BJ94" i="29"/>
  <c r="BK94" i="29"/>
  <c r="BM94" i="29"/>
  <c r="BN94" i="29"/>
  <c r="BO94" i="29"/>
  <c r="BP94" i="29"/>
  <c r="BQ94" i="29"/>
  <c r="BR94" i="29"/>
  <c r="BB95" i="29"/>
  <c r="BC95" i="29"/>
  <c r="BD95" i="29"/>
  <c r="BE95" i="29"/>
  <c r="BF95" i="29"/>
  <c r="BG95" i="29"/>
  <c r="BH95" i="29"/>
  <c r="BI95" i="29"/>
  <c r="BJ95" i="29"/>
  <c r="BK95" i="29"/>
  <c r="BM95" i="29"/>
  <c r="BN95" i="29"/>
  <c r="BO95" i="29"/>
  <c r="BP95" i="29"/>
  <c r="BQ95" i="29"/>
  <c r="BR95" i="29"/>
  <c r="BB96" i="29"/>
  <c r="BC96" i="29"/>
  <c r="BD96" i="29"/>
  <c r="BE96" i="29"/>
  <c r="BF96" i="29"/>
  <c r="BG96" i="29"/>
  <c r="BH96" i="29"/>
  <c r="BI96" i="29"/>
  <c r="BJ96" i="29"/>
  <c r="BK96" i="29"/>
  <c r="BM96" i="29"/>
  <c r="BN96" i="29"/>
  <c r="BO96" i="29"/>
  <c r="BP96" i="29"/>
  <c r="BQ96" i="29"/>
  <c r="BR96" i="29"/>
  <c r="BB97" i="29"/>
  <c r="BC97" i="29"/>
  <c r="BD97" i="29"/>
  <c r="BE97" i="29"/>
  <c r="BF97" i="29"/>
  <c r="BG97" i="29"/>
  <c r="BH97" i="29"/>
  <c r="BI97" i="29"/>
  <c r="BJ97" i="29"/>
  <c r="BK97" i="29"/>
  <c r="BM97" i="29"/>
  <c r="BN97" i="29"/>
  <c r="BO97" i="29"/>
  <c r="BP97" i="29"/>
  <c r="BQ97" i="29"/>
  <c r="BR97" i="29"/>
  <c r="BB98" i="29"/>
  <c r="BC98" i="29"/>
  <c r="BD98" i="29"/>
  <c r="BE98" i="29"/>
  <c r="BF98" i="29"/>
  <c r="BG98" i="29"/>
  <c r="BH98" i="29"/>
  <c r="BI98" i="29"/>
  <c r="BJ98" i="29"/>
  <c r="BK98" i="29"/>
  <c r="BM98" i="29"/>
  <c r="BN98" i="29"/>
  <c r="BO98" i="29"/>
  <c r="BP98" i="29"/>
  <c r="BQ98" i="29"/>
  <c r="BR98" i="29"/>
  <c r="BB99" i="29"/>
  <c r="BC99" i="29"/>
  <c r="BD99" i="29"/>
  <c r="BE99" i="29"/>
  <c r="BF99" i="29"/>
  <c r="BG99" i="29"/>
  <c r="BH99" i="29"/>
  <c r="BI99" i="29"/>
  <c r="BJ99" i="29"/>
  <c r="BK99" i="29"/>
  <c r="BM99" i="29"/>
  <c r="BN99" i="29"/>
  <c r="BO99" i="29"/>
  <c r="BP99" i="29"/>
  <c r="BQ99" i="29"/>
  <c r="BR99" i="29"/>
  <c r="BB100" i="29"/>
  <c r="BC100" i="29"/>
  <c r="BD100" i="29"/>
  <c r="BE100" i="29"/>
  <c r="BF100" i="29"/>
  <c r="BG100" i="29"/>
  <c r="BH100" i="29"/>
  <c r="BI100" i="29"/>
  <c r="BJ100" i="29"/>
  <c r="BK100" i="29"/>
  <c r="BM100" i="29"/>
  <c r="BN100" i="29"/>
  <c r="BO100" i="29"/>
  <c r="BP100" i="29"/>
  <c r="BB101" i="29"/>
  <c r="BC101" i="29"/>
  <c r="BD101" i="29"/>
  <c r="BE101" i="29"/>
  <c r="BF101" i="29"/>
  <c r="BG101" i="29"/>
  <c r="BH101" i="29"/>
  <c r="BI101" i="29"/>
  <c r="BJ101" i="29"/>
  <c r="BK101" i="29"/>
  <c r="BM101" i="29"/>
  <c r="BN101" i="29"/>
  <c r="BO101" i="29"/>
  <c r="BP101" i="29"/>
  <c r="BA90" i="29"/>
  <c r="BA91" i="29"/>
  <c r="BA92" i="29"/>
  <c r="BA93" i="29"/>
  <c r="BA94" i="29"/>
  <c r="BA95" i="29"/>
  <c r="BA96" i="29"/>
  <c r="BA97" i="29"/>
  <c r="BA98" i="29"/>
  <c r="BA99" i="29"/>
  <c r="BA100" i="29"/>
  <c r="BA101" i="29"/>
  <c r="BA89" i="29"/>
  <c r="AC89" i="29"/>
  <c r="AD89" i="29"/>
  <c r="AE89" i="29"/>
  <c r="AF89" i="29"/>
  <c r="AG89" i="29"/>
  <c r="AH89" i="29"/>
  <c r="AI89" i="29"/>
  <c r="AJ89" i="29"/>
  <c r="AK89" i="29"/>
  <c r="AL89" i="29"/>
  <c r="AN89" i="29"/>
  <c r="AO89" i="29"/>
  <c r="AP89" i="29"/>
  <c r="AQ89" i="29"/>
  <c r="AR89" i="29"/>
  <c r="AS89" i="29"/>
  <c r="AC90" i="29"/>
  <c r="AD90" i="29"/>
  <c r="AE90" i="29"/>
  <c r="AF90" i="29"/>
  <c r="AG90" i="29"/>
  <c r="AH90" i="29"/>
  <c r="AI90" i="29"/>
  <c r="AJ90" i="29"/>
  <c r="AK90" i="29"/>
  <c r="AL90" i="29"/>
  <c r="AN90" i="29"/>
  <c r="AO90" i="29"/>
  <c r="AP90" i="29"/>
  <c r="AQ90" i="29"/>
  <c r="AR90" i="29"/>
  <c r="AS90" i="29"/>
  <c r="AC91" i="29"/>
  <c r="AD91" i="29"/>
  <c r="AE91" i="29"/>
  <c r="AF91" i="29"/>
  <c r="AG91" i="29"/>
  <c r="AH91" i="29"/>
  <c r="AI91" i="29"/>
  <c r="AJ91" i="29"/>
  <c r="AK91" i="29"/>
  <c r="AL91" i="29"/>
  <c r="AN91" i="29"/>
  <c r="AO91" i="29"/>
  <c r="AP91" i="29"/>
  <c r="AQ91" i="29"/>
  <c r="AR91" i="29"/>
  <c r="AS91" i="29"/>
  <c r="AC92" i="29"/>
  <c r="AD92" i="29"/>
  <c r="AE92" i="29"/>
  <c r="AF92" i="29"/>
  <c r="AG92" i="29"/>
  <c r="AH92" i="29"/>
  <c r="AI92" i="29"/>
  <c r="AJ92" i="29"/>
  <c r="AK92" i="29"/>
  <c r="AL92" i="29"/>
  <c r="AN92" i="29"/>
  <c r="AO92" i="29"/>
  <c r="AP92" i="29"/>
  <c r="AQ92" i="29"/>
  <c r="AR92" i="29"/>
  <c r="AS92" i="29"/>
  <c r="AC93" i="29"/>
  <c r="AD93" i="29"/>
  <c r="AE93" i="29"/>
  <c r="AF93" i="29"/>
  <c r="AG93" i="29"/>
  <c r="AH93" i="29"/>
  <c r="AI93" i="29"/>
  <c r="AJ93" i="29"/>
  <c r="AK93" i="29"/>
  <c r="AL93" i="29"/>
  <c r="AN93" i="29"/>
  <c r="AO93" i="29"/>
  <c r="AP93" i="29"/>
  <c r="AQ93" i="29"/>
  <c r="AR93" i="29"/>
  <c r="AS93" i="29"/>
  <c r="AC94" i="29"/>
  <c r="AD94" i="29"/>
  <c r="AE94" i="29"/>
  <c r="AF94" i="29"/>
  <c r="AG94" i="29"/>
  <c r="AH94" i="29"/>
  <c r="AI94" i="29"/>
  <c r="AJ94" i="29"/>
  <c r="AK94" i="29"/>
  <c r="AL94" i="29"/>
  <c r="AN94" i="29"/>
  <c r="AO94" i="29"/>
  <c r="AP94" i="29"/>
  <c r="AQ94" i="29"/>
  <c r="AR94" i="29"/>
  <c r="AS94" i="29"/>
  <c r="AC95" i="29"/>
  <c r="AD95" i="29"/>
  <c r="AE95" i="29"/>
  <c r="AF95" i="29"/>
  <c r="AG95" i="29"/>
  <c r="AH95" i="29"/>
  <c r="AI95" i="29"/>
  <c r="AJ95" i="29"/>
  <c r="AK95" i="29"/>
  <c r="AL95" i="29"/>
  <c r="AN95" i="29"/>
  <c r="AO95" i="29"/>
  <c r="AP95" i="29"/>
  <c r="AQ95" i="29"/>
  <c r="AR95" i="29"/>
  <c r="AS95" i="29"/>
  <c r="AC96" i="29"/>
  <c r="AD96" i="29"/>
  <c r="AE96" i="29"/>
  <c r="AF96" i="29"/>
  <c r="AG96" i="29"/>
  <c r="AH96" i="29"/>
  <c r="AI96" i="29"/>
  <c r="AJ96" i="29"/>
  <c r="AK96" i="29"/>
  <c r="AL96" i="29"/>
  <c r="AN96" i="29"/>
  <c r="AO96" i="29"/>
  <c r="AP96" i="29"/>
  <c r="AQ96" i="29"/>
  <c r="AR96" i="29"/>
  <c r="AS96" i="29"/>
  <c r="AC97" i="29"/>
  <c r="AD97" i="29"/>
  <c r="AE97" i="29"/>
  <c r="AF97" i="29"/>
  <c r="AG97" i="29"/>
  <c r="AH97" i="29"/>
  <c r="AI97" i="29"/>
  <c r="AJ97" i="29"/>
  <c r="AK97" i="29"/>
  <c r="AL97" i="29"/>
  <c r="AN97" i="29"/>
  <c r="AO97" i="29"/>
  <c r="AP97" i="29"/>
  <c r="AQ97" i="29"/>
  <c r="AR97" i="29"/>
  <c r="AS97" i="29"/>
  <c r="AC98" i="29"/>
  <c r="AD98" i="29"/>
  <c r="AE98" i="29"/>
  <c r="AF98" i="29"/>
  <c r="AG98" i="29"/>
  <c r="AH98" i="29"/>
  <c r="AI98" i="29"/>
  <c r="AJ98" i="29"/>
  <c r="AK98" i="29"/>
  <c r="AL98" i="29"/>
  <c r="AN98" i="29"/>
  <c r="AO98" i="29"/>
  <c r="AP98" i="29"/>
  <c r="AQ98" i="29"/>
  <c r="AR98" i="29"/>
  <c r="AS98" i="29"/>
  <c r="AC99" i="29"/>
  <c r="AD99" i="29"/>
  <c r="AE99" i="29"/>
  <c r="AF99" i="29"/>
  <c r="AG99" i="29"/>
  <c r="AH99" i="29"/>
  <c r="AI99" i="29"/>
  <c r="AJ99" i="29"/>
  <c r="AK99" i="29"/>
  <c r="AL99" i="29"/>
  <c r="AN99" i="29"/>
  <c r="AO99" i="29"/>
  <c r="AP99" i="29"/>
  <c r="AQ99" i="29"/>
  <c r="AR99" i="29"/>
  <c r="AS99" i="29"/>
  <c r="AC100" i="29"/>
  <c r="AD100" i="29"/>
  <c r="AE100" i="29"/>
  <c r="AF100" i="29"/>
  <c r="AG100" i="29"/>
  <c r="AH100" i="29"/>
  <c r="AI100" i="29"/>
  <c r="AJ100" i="29"/>
  <c r="AK100" i="29"/>
  <c r="AL100" i="29"/>
  <c r="AN100" i="29"/>
  <c r="AO100" i="29"/>
  <c r="AP100" i="29"/>
  <c r="AQ100" i="29"/>
  <c r="AC101" i="29"/>
  <c r="AD101" i="29"/>
  <c r="AE101" i="29"/>
  <c r="AF101" i="29"/>
  <c r="AG101" i="29"/>
  <c r="AH101" i="29"/>
  <c r="AI101" i="29"/>
  <c r="AJ101" i="29"/>
  <c r="AK101" i="29"/>
  <c r="AL101" i="29"/>
  <c r="AN101" i="29"/>
  <c r="AO101" i="29"/>
  <c r="AP101" i="29"/>
  <c r="AQ101" i="29"/>
  <c r="AB101" i="29"/>
  <c r="AB90" i="29"/>
  <c r="AB91" i="29"/>
  <c r="AB92" i="29"/>
  <c r="AB93" i="29"/>
  <c r="AB94" i="29"/>
  <c r="AB95" i="29"/>
  <c r="AB96" i="29"/>
  <c r="AB97" i="29"/>
  <c r="AB98" i="29"/>
  <c r="AB99" i="29"/>
  <c r="AB100" i="29"/>
  <c r="AB89" i="29"/>
  <c r="D89" i="29"/>
  <c r="E89" i="29"/>
  <c r="F89" i="29"/>
  <c r="G89" i="29"/>
  <c r="H89" i="29"/>
  <c r="I89" i="29"/>
  <c r="J89" i="29"/>
  <c r="K89" i="29"/>
  <c r="L89" i="29"/>
  <c r="M89" i="29"/>
  <c r="O89" i="29"/>
  <c r="P89" i="29"/>
  <c r="Q89" i="29"/>
  <c r="R89" i="29"/>
  <c r="S89" i="29"/>
  <c r="T89" i="29"/>
  <c r="D90" i="29"/>
  <c r="E90" i="29"/>
  <c r="F90" i="29"/>
  <c r="G90" i="29"/>
  <c r="H90" i="29"/>
  <c r="I90" i="29"/>
  <c r="J90" i="29"/>
  <c r="K90" i="29"/>
  <c r="L90" i="29"/>
  <c r="M90" i="29"/>
  <c r="O90" i="29"/>
  <c r="P90" i="29"/>
  <c r="Q90" i="29"/>
  <c r="R90" i="29"/>
  <c r="S90" i="29"/>
  <c r="T90" i="29"/>
  <c r="D91" i="29"/>
  <c r="E91" i="29"/>
  <c r="F91" i="29"/>
  <c r="G91" i="29"/>
  <c r="H91" i="29"/>
  <c r="I91" i="29"/>
  <c r="J91" i="29"/>
  <c r="K91" i="29"/>
  <c r="L91" i="29"/>
  <c r="M91" i="29"/>
  <c r="O91" i="29"/>
  <c r="P91" i="29"/>
  <c r="Q91" i="29"/>
  <c r="R91" i="29"/>
  <c r="S91" i="29"/>
  <c r="T91"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D94" i="29"/>
  <c r="E94" i="29"/>
  <c r="F94" i="29"/>
  <c r="G94" i="29"/>
  <c r="H94" i="29"/>
  <c r="I94" i="29"/>
  <c r="J94" i="29"/>
  <c r="K94" i="29"/>
  <c r="L94" i="29"/>
  <c r="M94" i="29"/>
  <c r="O94" i="29"/>
  <c r="P94" i="29"/>
  <c r="Q94" i="29"/>
  <c r="R94" i="29"/>
  <c r="S94" i="29"/>
  <c r="T94" i="29"/>
  <c r="D95" i="29"/>
  <c r="E95" i="29"/>
  <c r="F95" i="29"/>
  <c r="G95" i="29"/>
  <c r="H95" i="29"/>
  <c r="I95" i="29"/>
  <c r="J95" i="29"/>
  <c r="K95" i="29"/>
  <c r="L95" i="29"/>
  <c r="M95" i="29"/>
  <c r="O95" i="29"/>
  <c r="P95" i="29"/>
  <c r="Q95" i="29"/>
  <c r="R95" i="29"/>
  <c r="S95" i="29"/>
  <c r="T95" i="29"/>
  <c r="D96" i="29"/>
  <c r="E96" i="29"/>
  <c r="F96" i="29"/>
  <c r="G96" i="29"/>
  <c r="H96" i="29"/>
  <c r="I96" i="29"/>
  <c r="J96" i="29"/>
  <c r="K96" i="29"/>
  <c r="L96" i="29"/>
  <c r="M96" i="29"/>
  <c r="O96" i="29"/>
  <c r="P96" i="29"/>
  <c r="Q96" i="29"/>
  <c r="R96" i="29"/>
  <c r="S96" i="29"/>
  <c r="T96" i="29"/>
  <c r="D97" i="29"/>
  <c r="E97" i="29"/>
  <c r="F97" i="29"/>
  <c r="G97" i="29"/>
  <c r="H97" i="29"/>
  <c r="I97" i="29"/>
  <c r="J97" i="29"/>
  <c r="K97" i="29"/>
  <c r="L97" i="29"/>
  <c r="M97" i="29"/>
  <c r="O97" i="29"/>
  <c r="P97" i="29"/>
  <c r="Q97" i="29"/>
  <c r="R97" i="29"/>
  <c r="S97" i="29"/>
  <c r="T97" i="29"/>
  <c r="D98" i="29"/>
  <c r="E98" i="29"/>
  <c r="F98" i="29"/>
  <c r="G98" i="29"/>
  <c r="H98" i="29"/>
  <c r="I98" i="29"/>
  <c r="J98" i="29"/>
  <c r="K98" i="29"/>
  <c r="L98" i="29"/>
  <c r="M98" i="29"/>
  <c r="O98" i="29"/>
  <c r="P98" i="29"/>
  <c r="Q98" i="29"/>
  <c r="R98" i="29"/>
  <c r="S98" i="29"/>
  <c r="T98" i="29"/>
  <c r="D99" i="29"/>
  <c r="E99" i="29"/>
  <c r="F99" i="29"/>
  <c r="G99" i="29"/>
  <c r="H99" i="29"/>
  <c r="I99" i="29"/>
  <c r="J99" i="29"/>
  <c r="K99" i="29"/>
  <c r="L99" i="29"/>
  <c r="M99" i="29"/>
  <c r="O99" i="29"/>
  <c r="P99" i="29"/>
  <c r="Q99" i="29"/>
  <c r="R99" i="29"/>
  <c r="S99" i="29"/>
  <c r="T99" i="29"/>
  <c r="D100" i="29"/>
  <c r="E100" i="29"/>
  <c r="F100" i="29"/>
  <c r="G100" i="29"/>
  <c r="H100" i="29"/>
  <c r="I100" i="29"/>
  <c r="J100" i="29"/>
  <c r="K100" i="29"/>
  <c r="L100" i="29"/>
  <c r="M100" i="29"/>
  <c r="O100" i="29"/>
  <c r="P100" i="29"/>
  <c r="Q100" i="29"/>
  <c r="R100" i="29"/>
  <c r="D101" i="29"/>
  <c r="E101" i="29"/>
  <c r="F101" i="29"/>
  <c r="G101" i="29"/>
  <c r="H101" i="29"/>
  <c r="I101" i="29"/>
  <c r="J101" i="29"/>
  <c r="K101" i="29"/>
  <c r="L101" i="29"/>
  <c r="M101" i="29"/>
  <c r="O101" i="29"/>
  <c r="P101" i="29"/>
  <c r="Q101" i="29"/>
  <c r="R101" i="29"/>
  <c r="C90" i="29"/>
  <c r="C91" i="29"/>
  <c r="C92" i="29"/>
  <c r="C93" i="29"/>
  <c r="C94" i="29"/>
  <c r="C95" i="29"/>
  <c r="C96" i="29"/>
  <c r="C97" i="29"/>
  <c r="C98" i="29"/>
  <c r="C99" i="29"/>
  <c r="C100" i="29"/>
  <c r="C101" i="29"/>
  <c r="C89" i="29"/>
  <c r="BB71" i="29"/>
  <c r="BC71" i="29"/>
  <c r="BD71" i="29"/>
  <c r="BE71" i="29"/>
  <c r="BF71" i="29"/>
  <c r="BG71" i="29"/>
  <c r="BH71" i="29"/>
  <c r="BI71" i="29"/>
  <c r="BJ71" i="29"/>
  <c r="BK71" i="29"/>
  <c r="BM71" i="29"/>
  <c r="BN71" i="29"/>
  <c r="BO71" i="29"/>
  <c r="BP71" i="29"/>
  <c r="BQ71" i="29"/>
  <c r="BR71" i="29"/>
  <c r="BB72" i="29"/>
  <c r="BC72" i="29"/>
  <c r="BD72" i="29"/>
  <c r="BE72" i="29"/>
  <c r="BF72" i="29"/>
  <c r="BG72" i="29"/>
  <c r="BH72" i="29"/>
  <c r="BI72" i="29"/>
  <c r="BJ72" i="29"/>
  <c r="BK72" i="29"/>
  <c r="BM72" i="29"/>
  <c r="BN72" i="29"/>
  <c r="BO72" i="29"/>
  <c r="BP72" i="29"/>
  <c r="BQ72" i="29"/>
  <c r="BR72" i="29"/>
  <c r="BB73" i="29"/>
  <c r="BC73" i="29"/>
  <c r="BD73" i="29"/>
  <c r="BE73" i="29"/>
  <c r="BF73" i="29"/>
  <c r="BG73" i="29"/>
  <c r="BH73" i="29"/>
  <c r="BI73" i="29"/>
  <c r="BJ73" i="29"/>
  <c r="BK73" i="29"/>
  <c r="BM73" i="29"/>
  <c r="BN73" i="29"/>
  <c r="BO73" i="29"/>
  <c r="BP73" i="29"/>
  <c r="BQ73" i="29"/>
  <c r="BR73" i="29"/>
  <c r="BB74" i="29"/>
  <c r="BC74" i="29"/>
  <c r="BD74" i="29"/>
  <c r="BE74" i="29"/>
  <c r="BF74" i="29"/>
  <c r="BG74" i="29"/>
  <c r="BH74" i="29"/>
  <c r="BI74" i="29"/>
  <c r="BJ74" i="29"/>
  <c r="BK74" i="29"/>
  <c r="BM74" i="29"/>
  <c r="BN74" i="29"/>
  <c r="BO74" i="29"/>
  <c r="BP74" i="29"/>
  <c r="BQ74" i="29"/>
  <c r="BR74" i="29"/>
  <c r="BB75" i="29"/>
  <c r="BC75" i="29"/>
  <c r="BD75" i="29"/>
  <c r="BE75" i="29"/>
  <c r="BF75" i="29"/>
  <c r="BG75" i="29"/>
  <c r="BH75" i="29"/>
  <c r="BI75" i="29"/>
  <c r="BJ75" i="29"/>
  <c r="BK75" i="29"/>
  <c r="BM75" i="29"/>
  <c r="BN75" i="29"/>
  <c r="BO75" i="29"/>
  <c r="BP75" i="29"/>
  <c r="BQ75" i="29"/>
  <c r="BR75" i="29"/>
  <c r="BB76" i="29"/>
  <c r="BC76" i="29"/>
  <c r="BD76" i="29"/>
  <c r="BE76" i="29"/>
  <c r="BF76" i="29"/>
  <c r="BG76" i="29"/>
  <c r="BH76" i="29"/>
  <c r="BI76" i="29"/>
  <c r="BJ76" i="29"/>
  <c r="BK76" i="29"/>
  <c r="BM76" i="29"/>
  <c r="BN76" i="29"/>
  <c r="BO76" i="29"/>
  <c r="BP76" i="29"/>
  <c r="BQ76" i="29"/>
  <c r="BR76" i="29"/>
  <c r="BB77" i="29"/>
  <c r="BC77" i="29"/>
  <c r="BD77" i="29"/>
  <c r="BE77" i="29"/>
  <c r="BF77" i="29"/>
  <c r="BG77" i="29"/>
  <c r="BH77" i="29"/>
  <c r="BI77" i="29"/>
  <c r="BJ77" i="29"/>
  <c r="BK77" i="29"/>
  <c r="BM77" i="29"/>
  <c r="BN77" i="29"/>
  <c r="BO77" i="29"/>
  <c r="BP77" i="29"/>
  <c r="BQ77" i="29"/>
  <c r="BR77" i="29"/>
  <c r="BB78" i="29"/>
  <c r="BC78" i="29"/>
  <c r="BD78" i="29"/>
  <c r="BE78" i="29"/>
  <c r="BF78" i="29"/>
  <c r="BG78" i="29"/>
  <c r="BH78" i="29"/>
  <c r="BI78" i="29"/>
  <c r="BJ78" i="29"/>
  <c r="BK78" i="29"/>
  <c r="BM78" i="29"/>
  <c r="BN78" i="29"/>
  <c r="BO78" i="29"/>
  <c r="BP78" i="29"/>
  <c r="BQ78" i="29"/>
  <c r="BR78" i="29"/>
  <c r="BB79" i="29"/>
  <c r="BC79" i="29"/>
  <c r="BD79" i="29"/>
  <c r="BE79" i="29"/>
  <c r="BF79" i="29"/>
  <c r="BG79" i="29"/>
  <c r="BH79" i="29"/>
  <c r="BI79" i="29"/>
  <c r="BJ79" i="29"/>
  <c r="BK79" i="29"/>
  <c r="BM79" i="29"/>
  <c r="BN79" i="29"/>
  <c r="BO79" i="29"/>
  <c r="BP79" i="29"/>
  <c r="BQ79" i="29"/>
  <c r="BR79" i="29"/>
  <c r="BB80" i="29"/>
  <c r="BC80" i="29"/>
  <c r="BD80" i="29"/>
  <c r="BE80" i="29"/>
  <c r="BF80" i="29"/>
  <c r="BG80" i="29"/>
  <c r="BH80" i="29"/>
  <c r="BI80" i="29"/>
  <c r="BJ80" i="29"/>
  <c r="BK80" i="29"/>
  <c r="BM80" i="29"/>
  <c r="BN80" i="29"/>
  <c r="BO80" i="29"/>
  <c r="BP80" i="29"/>
  <c r="BQ80" i="29"/>
  <c r="BR80" i="29"/>
  <c r="BB81" i="29"/>
  <c r="BC81" i="29"/>
  <c r="BD81" i="29"/>
  <c r="BE81" i="29"/>
  <c r="BF81" i="29"/>
  <c r="BG81" i="29"/>
  <c r="BH81" i="29"/>
  <c r="BI81" i="29"/>
  <c r="BJ81" i="29"/>
  <c r="BK81" i="29"/>
  <c r="BM81" i="29"/>
  <c r="BN81" i="29"/>
  <c r="BO81" i="29"/>
  <c r="BP81" i="29"/>
  <c r="BQ81" i="29"/>
  <c r="BR81" i="29"/>
  <c r="BA72" i="29"/>
  <c r="BA73" i="29"/>
  <c r="BA74" i="29"/>
  <c r="BA75" i="29"/>
  <c r="BA76" i="29"/>
  <c r="BA77" i="29"/>
  <c r="BA78" i="29"/>
  <c r="BA79" i="29"/>
  <c r="BA80" i="29"/>
  <c r="BA81" i="29"/>
  <c r="BA71" i="29"/>
  <c r="AC71" i="29"/>
  <c r="AD71" i="29"/>
  <c r="AE71" i="29"/>
  <c r="AF71" i="29"/>
  <c r="AG71" i="29"/>
  <c r="AH71" i="29"/>
  <c r="AI71" i="29"/>
  <c r="AJ71" i="29"/>
  <c r="AK71" i="29"/>
  <c r="AL71" i="29"/>
  <c r="AN71" i="29"/>
  <c r="AO71" i="29"/>
  <c r="AP71" i="29"/>
  <c r="AQ71" i="29"/>
  <c r="AR71" i="29"/>
  <c r="AS71" i="29"/>
  <c r="AC72" i="29"/>
  <c r="AD72" i="29"/>
  <c r="AE72" i="29"/>
  <c r="AF72" i="29"/>
  <c r="AG72" i="29"/>
  <c r="AH72" i="29"/>
  <c r="AI72" i="29"/>
  <c r="AJ72" i="29"/>
  <c r="AK72" i="29"/>
  <c r="AL72" i="29"/>
  <c r="AN72" i="29"/>
  <c r="AO72" i="29"/>
  <c r="AP72" i="29"/>
  <c r="AQ72" i="29"/>
  <c r="AR72" i="29"/>
  <c r="AS72" i="29"/>
  <c r="AC73" i="29"/>
  <c r="AD73" i="29"/>
  <c r="AE73" i="29"/>
  <c r="AF73" i="29"/>
  <c r="AG73" i="29"/>
  <c r="AH73" i="29"/>
  <c r="AI73" i="29"/>
  <c r="AJ73" i="29"/>
  <c r="AK73" i="29"/>
  <c r="AL73" i="29"/>
  <c r="AN73" i="29"/>
  <c r="AO73" i="29"/>
  <c r="AP73" i="29"/>
  <c r="AQ73" i="29"/>
  <c r="AR73" i="29"/>
  <c r="AS73" i="29"/>
  <c r="AC74" i="29"/>
  <c r="AD74" i="29"/>
  <c r="AE74" i="29"/>
  <c r="AF74" i="29"/>
  <c r="AG74" i="29"/>
  <c r="AH74" i="29"/>
  <c r="AI74" i="29"/>
  <c r="AJ74" i="29"/>
  <c r="AK74" i="29"/>
  <c r="AL74" i="29"/>
  <c r="AN74" i="29"/>
  <c r="AO74" i="29"/>
  <c r="AP74" i="29"/>
  <c r="AQ74" i="29"/>
  <c r="AR74" i="29"/>
  <c r="AS74" i="29"/>
  <c r="AC75" i="29"/>
  <c r="AD75" i="29"/>
  <c r="AE75" i="29"/>
  <c r="AF75" i="29"/>
  <c r="AG75" i="29"/>
  <c r="AH75" i="29"/>
  <c r="AI75" i="29"/>
  <c r="AJ75" i="29"/>
  <c r="AK75" i="29"/>
  <c r="AL75" i="29"/>
  <c r="AN75" i="29"/>
  <c r="AO75" i="29"/>
  <c r="AP75" i="29"/>
  <c r="AQ75" i="29"/>
  <c r="AR75" i="29"/>
  <c r="AS75" i="29"/>
  <c r="AC76" i="29"/>
  <c r="AD76" i="29"/>
  <c r="AE76" i="29"/>
  <c r="AF76" i="29"/>
  <c r="AG76" i="29"/>
  <c r="AH76" i="29"/>
  <c r="AI76" i="29"/>
  <c r="AJ76" i="29"/>
  <c r="AK76" i="29"/>
  <c r="AL76" i="29"/>
  <c r="AN76" i="29"/>
  <c r="AO76" i="29"/>
  <c r="AP76" i="29"/>
  <c r="AQ76" i="29"/>
  <c r="AR76" i="29"/>
  <c r="AS76" i="29"/>
  <c r="AC77" i="29"/>
  <c r="AD77" i="29"/>
  <c r="AE77" i="29"/>
  <c r="AF77" i="29"/>
  <c r="AG77" i="29"/>
  <c r="AH77" i="29"/>
  <c r="AI77" i="29"/>
  <c r="AJ77" i="29"/>
  <c r="AK77" i="29"/>
  <c r="AL77" i="29"/>
  <c r="AN77" i="29"/>
  <c r="AO77" i="29"/>
  <c r="AP77" i="29"/>
  <c r="AQ77" i="29"/>
  <c r="AR77" i="29"/>
  <c r="AS77" i="29"/>
  <c r="AC78" i="29"/>
  <c r="AD78" i="29"/>
  <c r="AE78" i="29"/>
  <c r="AF78" i="29"/>
  <c r="AG78" i="29"/>
  <c r="AH78" i="29"/>
  <c r="AI78" i="29"/>
  <c r="AJ78" i="29"/>
  <c r="AK78" i="29"/>
  <c r="AL78" i="29"/>
  <c r="AN78" i="29"/>
  <c r="AO78" i="29"/>
  <c r="AP78" i="29"/>
  <c r="AQ78" i="29"/>
  <c r="AR78" i="29"/>
  <c r="AS78" i="29"/>
  <c r="AC79" i="29"/>
  <c r="AD79" i="29"/>
  <c r="AE79" i="29"/>
  <c r="AF79" i="29"/>
  <c r="AG79" i="29"/>
  <c r="AH79" i="29"/>
  <c r="AI79" i="29"/>
  <c r="AJ79" i="29"/>
  <c r="AK79" i="29"/>
  <c r="AL79" i="29"/>
  <c r="AN79" i="29"/>
  <c r="AO79" i="29"/>
  <c r="AP79" i="29"/>
  <c r="AQ79" i="29"/>
  <c r="AR79" i="29"/>
  <c r="AS79" i="29"/>
  <c r="AC80" i="29"/>
  <c r="AD80" i="29"/>
  <c r="AE80" i="29"/>
  <c r="AF80" i="29"/>
  <c r="AG80" i="29"/>
  <c r="AH80" i="29"/>
  <c r="AI80" i="29"/>
  <c r="AJ80" i="29"/>
  <c r="AK80" i="29"/>
  <c r="AL80" i="29"/>
  <c r="AN80" i="29"/>
  <c r="AO80" i="29"/>
  <c r="AP80" i="29"/>
  <c r="AQ80" i="29"/>
  <c r="AR80" i="29"/>
  <c r="AS80" i="29"/>
  <c r="AC81" i="29"/>
  <c r="AD81" i="29"/>
  <c r="AE81" i="29"/>
  <c r="AF81" i="29"/>
  <c r="AG81" i="29"/>
  <c r="AH81" i="29"/>
  <c r="AI81" i="29"/>
  <c r="AJ81" i="29"/>
  <c r="AK81" i="29"/>
  <c r="AL81" i="29"/>
  <c r="AN81" i="29"/>
  <c r="AO81" i="29"/>
  <c r="AP81" i="29"/>
  <c r="AQ81" i="29"/>
  <c r="AR81" i="29"/>
  <c r="AS81" i="29"/>
  <c r="AB72" i="29"/>
  <c r="AB73" i="29"/>
  <c r="AB74" i="29"/>
  <c r="AB75" i="29"/>
  <c r="AB76" i="29"/>
  <c r="AB77" i="29"/>
  <c r="AB78" i="29"/>
  <c r="AB79" i="29"/>
  <c r="AB80" i="29"/>
  <c r="AB81" i="29"/>
  <c r="AB71" i="29"/>
  <c r="D71" i="29"/>
  <c r="E71" i="29"/>
  <c r="F71" i="29"/>
  <c r="G71" i="29"/>
  <c r="H71" i="29"/>
  <c r="I71" i="29"/>
  <c r="J71" i="29"/>
  <c r="K71" i="29"/>
  <c r="L71" i="29"/>
  <c r="M71" i="29"/>
  <c r="O71" i="29"/>
  <c r="P71" i="29"/>
  <c r="Q71" i="29"/>
  <c r="R71" i="29"/>
  <c r="S71" i="29"/>
  <c r="T71" i="29"/>
  <c r="D72" i="29"/>
  <c r="E72" i="29"/>
  <c r="F72" i="29"/>
  <c r="G72" i="29"/>
  <c r="H72" i="29"/>
  <c r="I72" i="29"/>
  <c r="J72" i="29"/>
  <c r="K72" i="29"/>
  <c r="L72" i="29"/>
  <c r="M72" i="29"/>
  <c r="O72" i="29"/>
  <c r="P72" i="29"/>
  <c r="Q72" i="29"/>
  <c r="R72" i="29"/>
  <c r="S72" i="29"/>
  <c r="T72" i="29"/>
  <c r="D73" i="29"/>
  <c r="E73" i="29"/>
  <c r="F73" i="29"/>
  <c r="G73" i="29"/>
  <c r="H73" i="29"/>
  <c r="I73" i="29"/>
  <c r="J73" i="29"/>
  <c r="K73" i="29"/>
  <c r="L73" i="29"/>
  <c r="M73" i="29"/>
  <c r="O73" i="29"/>
  <c r="P73" i="29"/>
  <c r="Q73" i="29"/>
  <c r="R73" i="29"/>
  <c r="S73" i="29"/>
  <c r="T73" i="29"/>
  <c r="D74" i="29"/>
  <c r="E74" i="29"/>
  <c r="F74" i="29"/>
  <c r="G74" i="29"/>
  <c r="H74" i="29"/>
  <c r="I74" i="29"/>
  <c r="J74" i="29"/>
  <c r="K74" i="29"/>
  <c r="L74" i="29"/>
  <c r="M74" i="29"/>
  <c r="O74" i="29"/>
  <c r="P74" i="29"/>
  <c r="Q74" i="29"/>
  <c r="R74" i="29"/>
  <c r="S74" i="29"/>
  <c r="T74" i="29"/>
  <c r="D75" i="29"/>
  <c r="E75" i="29"/>
  <c r="F75" i="29"/>
  <c r="G75" i="29"/>
  <c r="H75" i="29"/>
  <c r="I75" i="29"/>
  <c r="J75" i="29"/>
  <c r="K75" i="29"/>
  <c r="L75" i="29"/>
  <c r="M75" i="29"/>
  <c r="O75" i="29"/>
  <c r="P75" i="29"/>
  <c r="Q75" i="29"/>
  <c r="R75" i="29"/>
  <c r="S75" i="29"/>
  <c r="T75" i="29"/>
  <c r="D76" i="29"/>
  <c r="E76" i="29"/>
  <c r="F76" i="29"/>
  <c r="G76" i="29"/>
  <c r="H76" i="29"/>
  <c r="I76" i="29"/>
  <c r="J76" i="29"/>
  <c r="K76" i="29"/>
  <c r="L76" i="29"/>
  <c r="M76" i="29"/>
  <c r="O76" i="29"/>
  <c r="P76" i="29"/>
  <c r="Q76" i="29"/>
  <c r="R76" i="29"/>
  <c r="S76" i="29"/>
  <c r="T76" i="29"/>
  <c r="D77" i="29"/>
  <c r="E77" i="29"/>
  <c r="F77" i="29"/>
  <c r="G77" i="29"/>
  <c r="H77" i="29"/>
  <c r="I77" i="29"/>
  <c r="J77" i="29"/>
  <c r="K77" i="29"/>
  <c r="L77" i="29"/>
  <c r="M77" i="29"/>
  <c r="O77" i="29"/>
  <c r="P77" i="29"/>
  <c r="Q77" i="29"/>
  <c r="R77" i="29"/>
  <c r="T77" i="29"/>
  <c r="D78" i="29"/>
  <c r="E78" i="29"/>
  <c r="F78" i="29"/>
  <c r="G78" i="29"/>
  <c r="H78" i="29"/>
  <c r="I78" i="29"/>
  <c r="J78" i="29"/>
  <c r="K78" i="29"/>
  <c r="L78" i="29"/>
  <c r="M78" i="29"/>
  <c r="O78" i="29"/>
  <c r="P78" i="29"/>
  <c r="Q78" i="29"/>
  <c r="R78" i="29"/>
  <c r="S78" i="29"/>
  <c r="T78" i="29"/>
  <c r="D79" i="29"/>
  <c r="E79" i="29"/>
  <c r="F79" i="29"/>
  <c r="G79" i="29"/>
  <c r="H79" i="29"/>
  <c r="I79" i="29"/>
  <c r="J79" i="29"/>
  <c r="K79" i="29"/>
  <c r="L79" i="29"/>
  <c r="M79" i="29"/>
  <c r="O79" i="29"/>
  <c r="P79" i="29"/>
  <c r="Q79" i="29"/>
  <c r="R79" i="29"/>
  <c r="S79" i="29"/>
  <c r="T79"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C72" i="29"/>
  <c r="C73" i="29"/>
  <c r="C74" i="29"/>
  <c r="C75" i="29"/>
  <c r="C76" i="29"/>
  <c r="C77" i="29"/>
  <c r="C78" i="29"/>
  <c r="C79" i="29"/>
  <c r="C80" i="29"/>
  <c r="C81" i="29"/>
  <c r="C71" i="29"/>
  <c r="BB56" i="29"/>
  <c r="BC56" i="29"/>
  <c r="BD56" i="29"/>
  <c r="BE56" i="29"/>
  <c r="BF56" i="29"/>
  <c r="BG56" i="29"/>
  <c r="BH56" i="29"/>
  <c r="BI56" i="29"/>
  <c r="BJ56" i="29"/>
  <c r="BK56" i="29"/>
  <c r="BM56" i="29"/>
  <c r="BN56" i="29"/>
  <c r="BO56" i="29"/>
  <c r="BP56" i="29"/>
  <c r="BQ56" i="29"/>
  <c r="BR56" i="29"/>
  <c r="BB57" i="29"/>
  <c r="BC57" i="29"/>
  <c r="BD57" i="29"/>
  <c r="BE57" i="29"/>
  <c r="BF57" i="29"/>
  <c r="BG57" i="29"/>
  <c r="BH57" i="29"/>
  <c r="BI57" i="29"/>
  <c r="BJ57" i="29"/>
  <c r="BK57" i="29"/>
  <c r="BM57" i="29"/>
  <c r="BN57" i="29"/>
  <c r="BO57" i="29"/>
  <c r="BP57" i="29"/>
  <c r="BQ57" i="29"/>
  <c r="BR57" i="29"/>
  <c r="BB58" i="29"/>
  <c r="BC58" i="29"/>
  <c r="BD58" i="29"/>
  <c r="BE58" i="29"/>
  <c r="BF58" i="29"/>
  <c r="BG58" i="29"/>
  <c r="BH58" i="29"/>
  <c r="BI58" i="29"/>
  <c r="BJ58" i="29"/>
  <c r="BK58" i="29"/>
  <c r="BM58" i="29"/>
  <c r="BN58" i="29"/>
  <c r="BO58" i="29"/>
  <c r="BP58" i="29"/>
  <c r="BQ58" i="29"/>
  <c r="BR58" i="29"/>
  <c r="BB59" i="29"/>
  <c r="BC59" i="29"/>
  <c r="BD59" i="29"/>
  <c r="BE59" i="29"/>
  <c r="BF59" i="29"/>
  <c r="BG59" i="29"/>
  <c r="BH59" i="29"/>
  <c r="BI59" i="29"/>
  <c r="BJ59" i="29"/>
  <c r="BK59" i="29"/>
  <c r="BM59" i="29"/>
  <c r="BN59" i="29"/>
  <c r="BO59" i="29"/>
  <c r="BP59" i="29"/>
  <c r="BQ59" i="29"/>
  <c r="BR59" i="29"/>
  <c r="BB60" i="29"/>
  <c r="BC60" i="29"/>
  <c r="BD60" i="29"/>
  <c r="BE60" i="29"/>
  <c r="BF60" i="29"/>
  <c r="BG60" i="29"/>
  <c r="BH60" i="29"/>
  <c r="BI60" i="29"/>
  <c r="BJ60" i="29"/>
  <c r="BK60" i="29"/>
  <c r="BM60" i="29"/>
  <c r="BN60" i="29"/>
  <c r="BO60" i="29"/>
  <c r="BP60" i="29"/>
  <c r="BQ60" i="29"/>
  <c r="BR60" i="29"/>
  <c r="BB61" i="29"/>
  <c r="BC61" i="29"/>
  <c r="BD61" i="29"/>
  <c r="BE61" i="29"/>
  <c r="BF61" i="29"/>
  <c r="BG61" i="29"/>
  <c r="BH61" i="29"/>
  <c r="BI61" i="29"/>
  <c r="BJ61" i="29"/>
  <c r="BK61" i="29"/>
  <c r="BM61" i="29"/>
  <c r="BN61" i="29"/>
  <c r="BO61" i="29"/>
  <c r="BP61" i="29"/>
  <c r="BQ61" i="29"/>
  <c r="BR61" i="29"/>
  <c r="BB62" i="29"/>
  <c r="BC62" i="29"/>
  <c r="BD62" i="29"/>
  <c r="BE62" i="29"/>
  <c r="BF62" i="29"/>
  <c r="BG62" i="29"/>
  <c r="BH62" i="29"/>
  <c r="BI62" i="29"/>
  <c r="BJ62" i="29"/>
  <c r="BK62" i="29"/>
  <c r="BM62" i="29"/>
  <c r="BN62" i="29"/>
  <c r="BO62" i="29"/>
  <c r="BP62" i="29"/>
  <c r="BQ62" i="29"/>
  <c r="BR62" i="29"/>
  <c r="BB63" i="29"/>
  <c r="BC63" i="29"/>
  <c r="BD63" i="29"/>
  <c r="BE63" i="29"/>
  <c r="BF63" i="29"/>
  <c r="BG63" i="29"/>
  <c r="BH63" i="29"/>
  <c r="BI63" i="29"/>
  <c r="BJ63" i="29"/>
  <c r="BK63" i="29"/>
  <c r="BM63" i="29"/>
  <c r="BN63" i="29"/>
  <c r="BO63" i="29"/>
  <c r="BP63" i="29"/>
  <c r="BQ63" i="29"/>
  <c r="BR63" i="29"/>
  <c r="BB64" i="29"/>
  <c r="BC64" i="29"/>
  <c r="BD64" i="29"/>
  <c r="BE64" i="29"/>
  <c r="BF64" i="29"/>
  <c r="BG64" i="29"/>
  <c r="BH64" i="29"/>
  <c r="BI64" i="29"/>
  <c r="BJ64" i="29"/>
  <c r="BK64" i="29"/>
  <c r="BM64" i="29"/>
  <c r="BN64" i="29"/>
  <c r="BO64" i="29"/>
  <c r="BP64" i="29"/>
  <c r="BQ64" i="29"/>
  <c r="BR64" i="29"/>
  <c r="BB65" i="29"/>
  <c r="BC65" i="29"/>
  <c r="BD65" i="29"/>
  <c r="BE65" i="29"/>
  <c r="BF65" i="29"/>
  <c r="BG65" i="29"/>
  <c r="BH65" i="29"/>
  <c r="BI65" i="29"/>
  <c r="BJ65" i="29"/>
  <c r="BK65" i="29"/>
  <c r="BM65" i="29"/>
  <c r="BN65" i="29"/>
  <c r="BO65" i="29"/>
  <c r="BP65" i="29"/>
  <c r="BQ65" i="29"/>
  <c r="BR65" i="29"/>
  <c r="BB66" i="29"/>
  <c r="BC66" i="29"/>
  <c r="BD66" i="29"/>
  <c r="BE66" i="29"/>
  <c r="BF66" i="29"/>
  <c r="BG66" i="29"/>
  <c r="BH66" i="29"/>
  <c r="BI66" i="29"/>
  <c r="BJ66" i="29"/>
  <c r="BK66" i="29"/>
  <c r="BM66" i="29"/>
  <c r="BN66" i="29"/>
  <c r="BO66" i="29"/>
  <c r="BP66" i="29"/>
  <c r="BQ66" i="29"/>
  <c r="BR66" i="29"/>
  <c r="BB67" i="29"/>
  <c r="BC67" i="29"/>
  <c r="BD67" i="29"/>
  <c r="BE67" i="29"/>
  <c r="BF67" i="29"/>
  <c r="BG67" i="29"/>
  <c r="BH67" i="29"/>
  <c r="BI67" i="29"/>
  <c r="BJ67" i="29"/>
  <c r="BK67" i="29"/>
  <c r="BM67" i="29"/>
  <c r="BN67" i="29"/>
  <c r="BO67" i="29"/>
  <c r="BP67" i="29"/>
  <c r="BQ67" i="29"/>
  <c r="BR67" i="29"/>
  <c r="BA57" i="29"/>
  <c r="BA58" i="29"/>
  <c r="BA59" i="29"/>
  <c r="BA60" i="29"/>
  <c r="BA61" i="29"/>
  <c r="BA62" i="29"/>
  <c r="BA63" i="29"/>
  <c r="BA64" i="29"/>
  <c r="BA65" i="29"/>
  <c r="BA66" i="29"/>
  <c r="BA67" i="29"/>
  <c r="BA56" i="29"/>
  <c r="AC56" i="29"/>
  <c r="AD56" i="29"/>
  <c r="AE56" i="29"/>
  <c r="AF56" i="29"/>
  <c r="AG56" i="29"/>
  <c r="AH56" i="29"/>
  <c r="AI56" i="29"/>
  <c r="AJ56" i="29"/>
  <c r="AK56" i="29"/>
  <c r="AL56" i="29"/>
  <c r="AN56" i="29"/>
  <c r="AO56" i="29"/>
  <c r="AP56" i="29"/>
  <c r="AQ56" i="29"/>
  <c r="AR56" i="29"/>
  <c r="AS56" i="29"/>
  <c r="AC57" i="29"/>
  <c r="AD57" i="29"/>
  <c r="AE57" i="29"/>
  <c r="AF57" i="29"/>
  <c r="AG57" i="29"/>
  <c r="AH57" i="29"/>
  <c r="AI57" i="29"/>
  <c r="AJ57" i="29"/>
  <c r="AK57" i="29"/>
  <c r="AL57" i="29"/>
  <c r="AN57" i="29"/>
  <c r="AO57" i="29"/>
  <c r="AP57" i="29"/>
  <c r="AQ57" i="29"/>
  <c r="AR57" i="29"/>
  <c r="AS57" i="29"/>
  <c r="AC58" i="29"/>
  <c r="AD58" i="29"/>
  <c r="AE58" i="29"/>
  <c r="AF58" i="29"/>
  <c r="AG58" i="29"/>
  <c r="AH58" i="29"/>
  <c r="AI58" i="29"/>
  <c r="AJ58" i="29"/>
  <c r="AK58" i="29"/>
  <c r="AL58" i="29"/>
  <c r="AN58" i="29"/>
  <c r="AO58" i="29"/>
  <c r="AP58" i="29"/>
  <c r="AQ58" i="29"/>
  <c r="AR58" i="29"/>
  <c r="AS58" i="29"/>
  <c r="AC59" i="29"/>
  <c r="AD59" i="29"/>
  <c r="AE59" i="29"/>
  <c r="AF59" i="29"/>
  <c r="AG59" i="29"/>
  <c r="AH59" i="29"/>
  <c r="AI59" i="29"/>
  <c r="AJ59" i="29"/>
  <c r="AK59" i="29"/>
  <c r="AL59" i="29"/>
  <c r="AN59" i="29"/>
  <c r="AO59" i="29"/>
  <c r="AP59" i="29"/>
  <c r="AQ59" i="29"/>
  <c r="AR59" i="29"/>
  <c r="AS59" i="29"/>
  <c r="AC60" i="29"/>
  <c r="AD60" i="29"/>
  <c r="AE60" i="29"/>
  <c r="AF60" i="29"/>
  <c r="AG60" i="29"/>
  <c r="AH60" i="29"/>
  <c r="AI60" i="29"/>
  <c r="AJ60" i="29"/>
  <c r="AK60" i="29"/>
  <c r="AL60" i="29"/>
  <c r="AN60" i="29"/>
  <c r="AO60" i="29"/>
  <c r="AP60" i="29"/>
  <c r="AQ60" i="29"/>
  <c r="AR60" i="29"/>
  <c r="AS60" i="29"/>
  <c r="AC61" i="29"/>
  <c r="AD61" i="29"/>
  <c r="AE61" i="29"/>
  <c r="AF61" i="29"/>
  <c r="AG61" i="29"/>
  <c r="AH61" i="29"/>
  <c r="AI61" i="29"/>
  <c r="AJ61" i="29"/>
  <c r="AK61" i="29"/>
  <c r="AL61" i="29"/>
  <c r="AN61" i="29"/>
  <c r="AO61" i="29"/>
  <c r="AP61" i="29"/>
  <c r="AQ61" i="29"/>
  <c r="AR61" i="29"/>
  <c r="AS61" i="29"/>
  <c r="AC62" i="29"/>
  <c r="AD62" i="29"/>
  <c r="AE62" i="29"/>
  <c r="AF62" i="29"/>
  <c r="AG62" i="29"/>
  <c r="AH62" i="29"/>
  <c r="AI62" i="29"/>
  <c r="AJ62" i="29"/>
  <c r="AK62" i="29"/>
  <c r="AL62" i="29"/>
  <c r="AN62" i="29"/>
  <c r="AO62" i="29"/>
  <c r="AP62" i="29"/>
  <c r="AQ62" i="29"/>
  <c r="AR62" i="29"/>
  <c r="AS62" i="29"/>
  <c r="AC63" i="29"/>
  <c r="AD63" i="29"/>
  <c r="AE63" i="29"/>
  <c r="AF63" i="29"/>
  <c r="AG63" i="29"/>
  <c r="AH63" i="29"/>
  <c r="AI63" i="29"/>
  <c r="AJ63" i="29"/>
  <c r="AK63" i="29"/>
  <c r="AL63" i="29"/>
  <c r="AN63" i="29"/>
  <c r="AO63" i="29"/>
  <c r="AP63" i="29"/>
  <c r="AQ63" i="29"/>
  <c r="AR63" i="29"/>
  <c r="AS63" i="29"/>
  <c r="AC64" i="29"/>
  <c r="AD64" i="29"/>
  <c r="AE64" i="29"/>
  <c r="AF64" i="29"/>
  <c r="AG64" i="29"/>
  <c r="AH64" i="29"/>
  <c r="AI64" i="29"/>
  <c r="AJ64" i="29"/>
  <c r="AK64" i="29"/>
  <c r="AL64" i="29"/>
  <c r="AN64" i="29"/>
  <c r="AO64" i="29"/>
  <c r="AP64" i="29"/>
  <c r="AQ64" i="29"/>
  <c r="AR64" i="29"/>
  <c r="AS64" i="29"/>
  <c r="AC65" i="29"/>
  <c r="AD65" i="29"/>
  <c r="AE65" i="29"/>
  <c r="AF65" i="29"/>
  <c r="AG65" i="29"/>
  <c r="AH65" i="29"/>
  <c r="AI65" i="29"/>
  <c r="AJ65" i="29"/>
  <c r="AK65" i="29"/>
  <c r="AL65" i="29"/>
  <c r="AN65" i="29"/>
  <c r="AO65" i="29"/>
  <c r="AP65" i="29"/>
  <c r="AQ65" i="29"/>
  <c r="AR65" i="29"/>
  <c r="AS65" i="29"/>
  <c r="AC66" i="29"/>
  <c r="AD66" i="29"/>
  <c r="AE66" i="29"/>
  <c r="AF66" i="29"/>
  <c r="AG66" i="29"/>
  <c r="AH66" i="29"/>
  <c r="AI66" i="29"/>
  <c r="AJ66" i="29"/>
  <c r="AK66" i="29"/>
  <c r="AL66" i="29"/>
  <c r="AN66" i="29"/>
  <c r="AO66" i="29"/>
  <c r="AP66" i="29"/>
  <c r="AQ66" i="29"/>
  <c r="AR66" i="29"/>
  <c r="AS66" i="29"/>
  <c r="AC67" i="29"/>
  <c r="AD67" i="29"/>
  <c r="AE67" i="29"/>
  <c r="AF67" i="29"/>
  <c r="AG67" i="29"/>
  <c r="AH67" i="29"/>
  <c r="AI67" i="29"/>
  <c r="AJ67" i="29"/>
  <c r="AK67" i="29"/>
  <c r="AL67" i="29"/>
  <c r="AN67" i="29"/>
  <c r="AO67" i="29"/>
  <c r="AP67" i="29"/>
  <c r="AQ67" i="29"/>
  <c r="AR67" i="29"/>
  <c r="AS67" i="29"/>
  <c r="AB67" i="29"/>
  <c r="AB57" i="29"/>
  <c r="AB58" i="29"/>
  <c r="AB59" i="29"/>
  <c r="AB60" i="29"/>
  <c r="AB61" i="29"/>
  <c r="AB62" i="29"/>
  <c r="AB63" i="29"/>
  <c r="AB64" i="29"/>
  <c r="AB65" i="29"/>
  <c r="AB66" i="29"/>
  <c r="AB56" i="29"/>
  <c r="D56" i="29"/>
  <c r="E56" i="29"/>
  <c r="F56" i="29"/>
  <c r="G56" i="29"/>
  <c r="H56" i="29"/>
  <c r="I56" i="29"/>
  <c r="J56" i="29"/>
  <c r="K56" i="29"/>
  <c r="L56" i="29"/>
  <c r="M56" i="29"/>
  <c r="O56" i="29"/>
  <c r="P56" i="29"/>
  <c r="Q56" i="29"/>
  <c r="R56" i="29"/>
  <c r="S56" i="29"/>
  <c r="T56" i="29"/>
  <c r="D57" i="29"/>
  <c r="E57" i="29"/>
  <c r="F57" i="29"/>
  <c r="G57" i="29"/>
  <c r="H57" i="29"/>
  <c r="I57" i="29"/>
  <c r="J57" i="29"/>
  <c r="K57" i="29"/>
  <c r="L57" i="29"/>
  <c r="M57" i="29"/>
  <c r="O57" i="29"/>
  <c r="P57" i="29"/>
  <c r="Q57" i="29"/>
  <c r="R57" i="29"/>
  <c r="S57" i="29"/>
  <c r="T57" i="29"/>
  <c r="D58" i="29"/>
  <c r="E58" i="29"/>
  <c r="F58" i="29"/>
  <c r="G58" i="29"/>
  <c r="H58" i="29"/>
  <c r="I58" i="29"/>
  <c r="J58" i="29"/>
  <c r="K58" i="29"/>
  <c r="L58" i="29"/>
  <c r="M58" i="29"/>
  <c r="O58" i="29"/>
  <c r="P58" i="29"/>
  <c r="Q58" i="29"/>
  <c r="R58" i="29"/>
  <c r="S58" i="29"/>
  <c r="T58" i="29"/>
  <c r="D59" i="29"/>
  <c r="E59" i="29"/>
  <c r="F59" i="29"/>
  <c r="G59" i="29"/>
  <c r="H59" i="29"/>
  <c r="I59" i="29"/>
  <c r="J59" i="29"/>
  <c r="K59" i="29"/>
  <c r="L59" i="29"/>
  <c r="M59" i="29"/>
  <c r="O59" i="29"/>
  <c r="P59" i="29"/>
  <c r="Q59" i="29"/>
  <c r="R59" i="29"/>
  <c r="S59" i="29"/>
  <c r="T59" i="29"/>
  <c r="D60" i="29"/>
  <c r="E60" i="29"/>
  <c r="F60" i="29"/>
  <c r="G60" i="29"/>
  <c r="H60" i="29"/>
  <c r="I60" i="29"/>
  <c r="J60" i="29"/>
  <c r="K60" i="29"/>
  <c r="L60" i="29"/>
  <c r="M60" i="29"/>
  <c r="O60" i="29"/>
  <c r="P60" i="29"/>
  <c r="Q60" i="29"/>
  <c r="R60" i="29"/>
  <c r="S60" i="29"/>
  <c r="T60" i="29"/>
  <c r="D61" i="29"/>
  <c r="E61" i="29"/>
  <c r="F61" i="29"/>
  <c r="G61" i="29"/>
  <c r="H61" i="29"/>
  <c r="I61" i="29"/>
  <c r="J61" i="29"/>
  <c r="K61" i="29"/>
  <c r="L61" i="29"/>
  <c r="M61" i="29"/>
  <c r="O61" i="29"/>
  <c r="P61" i="29"/>
  <c r="Q61" i="29"/>
  <c r="R61" i="29"/>
  <c r="S61" i="29"/>
  <c r="T61" i="29"/>
  <c r="D62" i="29"/>
  <c r="E62" i="29"/>
  <c r="F62" i="29"/>
  <c r="G62" i="29"/>
  <c r="H62" i="29"/>
  <c r="I62" i="29"/>
  <c r="J62" i="29"/>
  <c r="K62" i="29"/>
  <c r="L62" i="29"/>
  <c r="M62" i="29"/>
  <c r="O62" i="29"/>
  <c r="P62" i="29"/>
  <c r="Q62" i="29"/>
  <c r="R62" i="29"/>
  <c r="S62" i="29"/>
  <c r="T62" i="29"/>
  <c r="D63" i="29"/>
  <c r="E63" i="29"/>
  <c r="F63" i="29"/>
  <c r="G63" i="29"/>
  <c r="H63" i="29"/>
  <c r="I63" i="29"/>
  <c r="J63" i="29"/>
  <c r="K63" i="29"/>
  <c r="L63" i="29"/>
  <c r="M63" i="29"/>
  <c r="O63" i="29"/>
  <c r="P63" i="29"/>
  <c r="Q63" i="29"/>
  <c r="R63" i="29"/>
  <c r="S63" i="29"/>
  <c r="T63" i="29"/>
  <c r="D64" i="29"/>
  <c r="E64" i="29"/>
  <c r="F64" i="29"/>
  <c r="G64" i="29"/>
  <c r="H64" i="29"/>
  <c r="I64" i="29"/>
  <c r="J64" i="29"/>
  <c r="K64" i="29"/>
  <c r="L64" i="29"/>
  <c r="M64" i="29"/>
  <c r="O64" i="29"/>
  <c r="P64" i="29"/>
  <c r="Q64" i="29"/>
  <c r="R64" i="29"/>
  <c r="S64" i="29"/>
  <c r="T64" i="29"/>
  <c r="D65" i="29"/>
  <c r="E65" i="29"/>
  <c r="F65" i="29"/>
  <c r="G65" i="29"/>
  <c r="H65" i="29"/>
  <c r="I65" i="29"/>
  <c r="J65" i="29"/>
  <c r="K65" i="29"/>
  <c r="L65" i="29"/>
  <c r="M65" i="29"/>
  <c r="O65" i="29"/>
  <c r="P65" i="29"/>
  <c r="Q65" i="29"/>
  <c r="R65" i="29"/>
  <c r="S65" i="29"/>
  <c r="T65" i="29"/>
  <c r="D66" i="29"/>
  <c r="E66" i="29"/>
  <c r="F66" i="29"/>
  <c r="G66" i="29"/>
  <c r="H66" i="29"/>
  <c r="I66" i="29"/>
  <c r="J66" i="29"/>
  <c r="K66" i="29"/>
  <c r="L66" i="29"/>
  <c r="M66" i="29"/>
  <c r="O66" i="29"/>
  <c r="P66" i="29"/>
  <c r="Q66" i="29"/>
  <c r="R66" i="29"/>
  <c r="S66" i="29"/>
  <c r="T66" i="29"/>
  <c r="D67" i="29"/>
  <c r="E67" i="29"/>
  <c r="F67" i="29"/>
  <c r="G67" i="29"/>
  <c r="H67" i="29"/>
  <c r="I67" i="29"/>
  <c r="J67" i="29"/>
  <c r="K67" i="29"/>
  <c r="L67" i="29"/>
  <c r="M67" i="29"/>
  <c r="O67" i="29"/>
  <c r="P67" i="29"/>
  <c r="Q67" i="29"/>
  <c r="R67" i="29"/>
  <c r="S67" i="29"/>
  <c r="T67" i="29"/>
  <c r="C57" i="29"/>
  <c r="C58" i="29"/>
  <c r="C59" i="29"/>
  <c r="C60" i="29"/>
  <c r="C61" i="29"/>
  <c r="C62" i="29"/>
  <c r="C63" i="29"/>
  <c r="C64" i="29"/>
  <c r="C65" i="29"/>
  <c r="C66" i="29"/>
  <c r="C67" i="29"/>
  <c r="C56" i="29"/>
  <c r="BB36" i="29"/>
  <c r="BC36" i="29"/>
  <c r="BD36" i="29"/>
  <c r="BE36" i="29"/>
  <c r="BF36" i="29"/>
  <c r="BG36" i="29"/>
  <c r="BH36" i="29"/>
  <c r="BI36" i="29"/>
  <c r="BJ36" i="29"/>
  <c r="BK36" i="29"/>
  <c r="BM36" i="29"/>
  <c r="BN36" i="29"/>
  <c r="BO36" i="29"/>
  <c r="BP36" i="29"/>
  <c r="BQ36" i="29"/>
  <c r="BR36" i="29"/>
  <c r="BB37" i="29"/>
  <c r="BC37" i="29"/>
  <c r="BD37" i="29"/>
  <c r="BE37" i="29"/>
  <c r="BF37" i="29"/>
  <c r="BG37" i="29"/>
  <c r="BH37" i="29"/>
  <c r="BI37" i="29"/>
  <c r="BJ37" i="29"/>
  <c r="BK37" i="29"/>
  <c r="BM37" i="29"/>
  <c r="BN37" i="29"/>
  <c r="BO37" i="29"/>
  <c r="BP37" i="29"/>
  <c r="BQ37" i="29"/>
  <c r="BR37" i="29"/>
  <c r="BB38" i="29"/>
  <c r="BC38" i="29"/>
  <c r="BD38" i="29"/>
  <c r="BE38" i="29"/>
  <c r="BF38" i="29"/>
  <c r="BG38" i="29"/>
  <c r="BH38" i="29"/>
  <c r="BI38" i="29"/>
  <c r="BJ38" i="29"/>
  <c r="BK38" i="29"/>
  <c r="BM38" i="29"/>
  <c r="BN38" i="29"/>
  <c r="BO38" i="29"/>
  <c r="BP38" i="29"/>
  <c r="BQ38" i="29"/>
  <c r="BR38" i="29"/>
  <c r="BB39" i="29"/>
  <c r="BC39" i="29"/>
  <c r="BD39" i="29"/>
  <c r="BE39" i="29"/>
  <c r="BF39" i="29"/>
  <c r="BG39" i="29"/>
  <c r="BH39" i="29"/>
  <c r="BI39" i="29"/>
  <c r="BJ39" i="29"/>
  <c r="BK39" i="29"/>
  <c r="BM39" i="29"/>
  <c r="BN39" i="29"/>
  <c r="BO39" i="29"/>
  <c r="BP39" i="29"/>
  <c r="BQ39" i="29"/>
  <c r="BR39" i="29"/>
  <c r="BB40" i="29"/>
  <c r="BC40" i="29"/>
  <c r="BD40" i="29"/>
  <c r="BE40" i="29"/>
  <c r="BF40" i="29"/>
  <c r="BG40" i="29"/>
  <c r="BH40" i="29"/>
  <c r="BI40" i="29"/>
  <c r="BJ40" i="29"/>
  <c r="BK40" i="29"/>
  <c r="BM40" i="29"/>
  <c r="BN40" i="29"/>
  <c r="BO40" i="29"/>
  <c r="BP40" i="29"/>
  <c r="BQ40" i="29"/>
  <c r="BR40" i="29"/>
  <c r="BB41" i="29"/>
  <c r="BC41" i="29"/>
  <c r="BD41" i="29"/>
  <c r="BE41" i="29"/>
  <c r="BF41" i="29"/>
  <c r="BG41" i="29"/>
  <c r="BH41" i="29"/>
  <c r="BI41" i="29"/>
  <c r="BJ41" i="29"/>
  <c r="BK41" i="29"/>
  <c r="BM41" i="29"/>
  <c r="BN41" i="29"/>
  <c r="BO41" i="29"/>
  <c r="BP41" i="29"/>
  <c r="BQ41" i="29"/>
  <c r="BR41" i="29"/>
  <c r="BB42" i="29"/>
  <c r="BC42" i="29"/>
  <c r="BD42" i="29"/>
  <c r="BE42" i="29"/>
  <c r="BF42" i="29"/>
  <c r="BG42" i="29"/>
  <c r="BH42" i="29"/>
  <c r="BI42" i="29"/>
  <c r="BJ42" i="29"/>
  <c r="BK42" i="29"/>
  <c r="BM42" i="29"/>
  <c r="BN42" i="29"/>
  <c r="BO42" i="29"/>
  <c r="BP42" i="29"/>
  <c r="BQ42" i="29"/>
  <c r="BR42" i="29"/>
  <c r="BB43" i="29"/>
  <c r="BC43" i="29"/>
  <c r="BD43" i="29"/>
  <c r="BE43" i="29"/>
  <c r="BF43" i="29"/>
  <c r="BG43" i="29"/>
  <c r="BH43" i="29"/>
  <c r="BI43" i="29"/>
  <c r="BJ43" i="29"/>
  <c r="BK43" i="29"/>
  <c r="BM43" i="29"/>
  <c r="BN43" i="29"/>
  <c r="BO43" i="29"/>
  <c r="BP43" i="29"/>
  <c r="BQ43" i="29"/>
  <c r="BR43" i="29"/>
  <c r="BB44" i="29"/>
  <c r="BC44" i="29"/>
  <c r="BD44" i="29"/>
  <c r="BE44" i="29"/>
  <c r="BF44" i="29"/>
  <c r="BG44" i="29"/>
  <c r="BH44" i="29"/>
  <c r="BI44" i="29"/>
  <c r="BJ44" i="29"/>
  <c r="BK44" i="29"/>
  <c r="BM44" i="29"/>
  <c r="BN44" i="29"/>
  <c r="BO44" i="29"/>
  <c r="BP44" i="29"/>
  <c r="BQ44" i="29"/>
  <c r="BR44" i="29"/>
  <c r="BB45" i="29"/>
  <c r="BC45" i="29"/>
  <c r="BD45" i="29"/>
  <c r="BE45" i="29"/>
  <c r="BF45" i="29"/>
  <c r="BG45" i="29"/>
  <c r="BH45" i="29"/>
  <c r="BI45" i="29"/>
  <c r="BJ45" i="29"/>
  <c r="BK45" i="29"/>
  <c r="BM45" i="29"/>
  <c r="BN45" i="29"/>
  <c r="BO45" i="29"/>
  <c r="BP45" i="29"/>
  <c r="BQ45" i="29"/>
  <c r="BR45" i="29"/>
  <c r="BB46" i="29"/>
  <c r="BC46" i="29"/>
  <c r="BD46" i="29"/>
  <c r="BE46" i="29"/>
  <c r="BF46" i="29"/>
  <c r="BG46" i="29"/>
  <c r="BH46" i="29"/>
  <c r="BI46" i="29"/>
  <c r="BJ46" i="29"/>
  <c r="BK46" i="29"/>
  <c r="BM46" i="29"/>
  <c r="BN46" i="29"/>
  <c r="BO46" i="29"/>
  <c r="BP46" i="29"/>
  <c r="BQ46" i="29"/>
  <c r="BR46" i="29"/>
  <c r="BB47" i="29"/>
  <c r="BC47" i="29"/>
  <c r="BD47" i="29"/>
  <c r="BE47" i="29"/>
  <c r="BF47" i="29"/>
  <c r="BG47" i="29"/>
  <c r="BH47" i="29"/>
  <c r="BI47" i="29"/>
  <c r="BJ47" i="29"/>
  <c r="BK47" i="29"/>
  <c r="BM47" i="29"/>
  <c r="BN47" i="29"/>
  <c r="BO47" i="29"/>
  <c r="BP47" i="29"/>
  <c r="BA37" i="29"/>
  <c r="BA38" i="29"/>
  <c r="BA39" i="29"/>
  <c r="BA40" i="29"/>
  <c r="BA41" i="29"/>
  <c r="BA42" i="29"/>
  <c r="BA43" i="29"/>
  <c r="BA44" i="29"/>
  <c r="BA45" i="29"/>
  <c r="BA46" i="29"/>
  <c r="BA47" i="29"/>
  <c r="BA36" i="29"/>
  <c r="AC36" i="29"/>
  <c r="AD36" i="29"/>
  <c r="AE36" i="29"/>
  <c r="AF36" i="29"/>
  <c r="AG36" i="29"/>
  <c r="AH36" i="29"/>
  <c r="AI36" i="29"/>
  <c r="AJ36" i="29"/>
  <c r="AK36" i="29"/>
  <c r="AL36" i="29"/>
  <c r="AN36" i="29"/>
  <c r="AO36" i="29"/>
  <c r="AP36" i="29"/>
  <c r="AQ36" i="29"/>
  <c r="AR36" i="29"/>
  <c r="AS36" i="29"/>
  <c r="AC37" i="29"/>
  <c r="AD37" i="29"/>
  <c r="AE37" i="29"/>
  <c r="AF37" i="29"/>
  <c r="AG37" i="29"/>
  <c r="AH37" i="29"/>
  <c r="AI37" i="29"/>
  <c r="AJ37" i="29"/>
  <c r="AK37" i="29"/>
  <c r="AL37" i="29"/>
  <c r="AN37" i="29"/>
  <c r="AO37" i="29"/>
  <c r="AP37" i="29"/>
  <c r="AQ37" i="29"/>
  <c r="AR37" i="29"/>
  <c r="AS37" i="29"/>
  <c r="AC38" i="29"/>
  <c r="AD38" i="29"/>
  <c r="AE38" i="29"/>
  <c r="AF38" i="29"/>
  <c r="AG38" i="29"/>
  <c r="AH38" i="29"/>
  <c r="AI38" i="29"/>
  <c r="AJ38" i="29"/>
  <c r="AK38" i="29"/>
  <c r="AL38" i="29"/>
  <c r="AN38" i="29"/>
  <c r="AO38" i="29"/>
  <c r="AP38" i="29"/>
  <c r="AQ38" i="29"/>
  <c r="AR38" i="29"/>
  <c r="AS38" i="29"/>
  <c r="AC39" i="29"/>
  <c r="AD39" i="29"/>
  <c r="AE39" i="29"/>
  <c r="AF39" i="29"/>
  <c r="AG39" i="29"/>
  <c r="AH39" i="29"/>
  <c r="AI39" i="29"/>
  <c r="AJ39" i="29"/>
  <c r="AK39" i="29"/>
  <c r="AL39" i="29"/>
  <c r="AN39" i="29"/>
  <c r="AO39" i="29"/>
  <c r="AP39" i="29"/>
  <c r="AQ39" i="29"/>
  <c r="AR39" i="29"/>
  <c r="AS39" i="29"/>
  <c r="AC40" i="29"/>
  <c r="AD40" i="29"/>
  <c r="AE40" i="29"/>
  <c r="AF40" i="29"/>
  <c r="AG40" i="29"/>
  <c r="AH40" i="29"/>
  <c r="AI40" i="29"/>
  <c r="AJ40" i="29"/>
  <c r="AK40" i="29"/>
  <c r="AL40" i="29"/>
  <c r="AN40" i="29"/>
  <c r="AO40" i="29"/>
  <c r="AP40" i="29"/>
  <c r="AQ40" i="29"/>
  <c r="AR40" i="29"/>
  <c r="AS40" i="29"/>
  <c r="AC41" i="29"/>
  <c r="AD41" i="29"/>
  <c r="AE41" i="29"/>
  <c r="AF41" i="29"/>
  <c r="AG41" i="29"/>
  <c r="AH41" i="29"/>
  <c r="AI41" i="29"/>
  <c r="AJ41" i="29"/>
  <c r="AK41" i="29"/>
  <c r="AL41" i="29"/>
  <c r="AN41" i="29"/>
  <c r="AO41" i="29"/>
  <c r="AP41" i="29"/>
  <c r="AQ41" i="29"/>
  <c r="AR41" i="29"/>
  <c r="AS41" i="29"/>
  <c r="AC42" i="29"/>
  <c r="AD42" i="29"/>
  <c r="AE42" i="29"/>
  <c r="AF42" i="29"/>
  <c r="AG42" i="29"/>
  <c r="AH42" i="29"/>
  <c r="AI42" i="29"/>
  <c r="AJ42" i="29"/>
  <c r="AK42" i="29"/>
  <c r="AL42" i="29"/>
  <c r="AN42" i="29"/>
  <c r="AO42" i="29"/>
  <c r="AP42" i="29"/>
  <c r="AQ42" i="29"/>
  <c r="AR42" i="29"/>
  <c r="AS42" i="29"/>
  <c r="AC43" i="29"/>
  <c r="AD43" i="29"/>
  <c r="AE43" i="29"/>
  <c r="AF43" i="29"/>
  <c r="AG43" i="29"/>
  <c r="AH43" i="29"/>
  <c r="AI43" i="29"/>
  <c r="AJ43" i="29"/>
  <c r="AK43" i="29"/>
  <c r="AL43" i="29"/>
  <c r="AN43" i="29"/>
  <c r="AO43" i="29"/>
  <c r="AP43" i="29"/>
  <c r="AQ43" i="29"/>
  <c r="AR43" i="29"/>
  <c r="AS43" i="29"/>
  <c r="AC44" i="29"/>
  <c r="AD44" i="29"/>
  <c r="AE44" i="29"/>
  <c r="AF44" i="29"/>
  <c r="AG44" i="29"/>
  <c r="AH44" i="29"/>
  <c r="AI44" i="29"/>
  <c r="AJ44" i="29"/>
  <c r="AK44" i="29"/>
  <c r="AL44" i="29"/>
  <c r="AN44" i="29"/>
  <c r="AO44" i="29"/>
  <c r="AP44" i="29"/>
  <c r="AQ44" i="29"/>
  <c r="AR44" i="29"/>
  <c r="AS44" i="29"/>
  <c r="AC45" i="29"/>
  <c r="AD45" i="29"/>
  <c r="AE45" i="29"/>
  <c r="AF45" i="29"/>
  <c r="AG45" i="29"/>
  <c r="AH45" i="29"/>
  <c r="AI45" i="29"/>
  <c r="AJ45" i="29"/>
  <c r="AK45" i="29"/>
  <c r="AL45" i="29"/>
  <c r="AN45" i="29"/>
  <c r="AO45" i="29"/>
  <c r="AP45" i="29"/>
  <c r="AQ45" i="29"/>
  <c r="AR45" i="29"/>
  <c r="AS45" i="29"/>
  <c r="AC46" i="29"/>
  <c r="AD46" i="29"/>
  <c r="AE46" i="29"/>
  <c r="AF46" i="29"/>
  <c r="AG46" i="29"/>
  <c r="AH46" i="29"/>
  <c r="AI46" i="29"/>
  <c r="AJ46" i="29"/>
  <c r="AK46" i="29"/>
  <c r="AL46" i="29"/>
  <c r="AN46" i="29"/>
  <c r="AO46" i="29"/>
  <c r="AP46" i="29"/>
  <c r="AQ46" i="29"/>
  <c r="AR46" i="29"/>
  <c r="AS46" i="29"/>
  <c r="AC47" i="29"/>
  <c r="AD47" i="29"/>
  <c r="AE47" i="29"/>
  <c r="AF47" i="29"/>
  <c r="AG47" i="29"/>
  <c r="AH47" i="29"/>
  <c r="AI47" i="29"/>
  <c r="AJ47" i="29"/>
  <c r="AK47" i="29"/>
  <c r="AL47" i="29"/>
  <c r="AN47" i="29"/>
  <c r="AO47" i="29"/>
  <c r="AP47" i="29"/>
  <c r="AQ47" i="29"/>
  <c r="AB37" i="29"/>
  <c r="AB38" i="29"/>
  <c r="AB39" i="29"/>
  <c r="AB40" i="29"/>
  <c r="AB41" i="29"/>
  <c r="AB42" i="29"/>
  <c r="AB43" i="29"/>
  <c r="AB44" i="29"/>
  <c r="AB45" i="29"/>
  <c r="AB46" i="29"/>
  <c r="AB47" i="29"/>
  <c r="AB36" i="29"/>
  <c r="O37" i="29"/>
  <c r="P37" i="29"/>
  <c r="Q37" i="29"/>
  <c r="R37" i="29"/>
  <c r="S37" i="29"/>
  <c r="T37" i="29"/>
  <c r="O38" i="29"/>
  <c r="P38" i="29"/>
  <c r="Q38" i="29"/>
  <c r="R38" i="29"/>
  <c r="S38" i="29"/>
  <c r="T38" i="29"/>
  <c r="O39" i="29"/>
  <c r="P39" i="29"/>
  <c r="Q39" i="29"/>
  <c r="R39" i="29"/>
  <c r="S39" i="29"/>
  <c r="T39" i="29"/>
  <c r="O40" i="29"/>
  <c r="P40" i="29"/>
  <c r="Q40" i="29"/>
  <c r="R40" i="29"/>
  <c r="S40" i="29"/>
  <c r="T40" i="29"/>
  <c r="O41" i="29"/>
  <c r="Q41" i="29"/>
  <c r="R41" i="29"/>
  <c r="S41" i="29"/>
  <c r="T41" i="29"/>
  <c r="O42" i="29"/>
  <c r="P42" i="29"/>
  <c r="Q42" i="29"/>
  <c r="R42" i="29"/>
  <c r="S42" i="29"/>
  <c r="T42" i="29"/>
  <c r="O43" i="29"/>
  <c r="P43" i="29"/>
  <c r="Q43" i="29"/>
  <c r="R43" i="29"/>
  <c r="S43" i="29"/>
  <c r="T43" i="29"/>
  <c r="O44" i="29"/>
  <c r="P44" i="29"/>
  <c r="Q44" i="29"/>
  <c r="R44" i="29"/>
  <c r="S44" i="29"/>
  <c r="T44" i="29"/>
  <c r="O45" i="29"/>
  <c r="P45" i="29"/>
  <c r="Q45" i="29"/>
  <c r="R45" i="29"/>
  <c r="S45" i="29"/>
  <c r="T45" i="29"/>
  <c r="O46" i="29"/>
  <c r="P46" i="29"/>
  <c r="Q46" i="29"/>
  <c r="R46" i="29"/>
  <c r="S46" i="29"/>
  <c r="T46" i="29"/>
  <c r="O47" i="29"/>
  <c r="P47" i="29"/>
  <c r="Q47" i="29"/>
  <c r="R47" i="29"/>
  <c r="P36" i="29"/>
  <c r="Q36" i="29"/>
  <c r="R36" i="29"/>
  <c r="S36" i="29"/>
  <c r="T36" i="29"/>
  <c r="O36" i="29"/>
  <c r="D36" i="29"/>
  <c r="E36" i="29"/>
  <c r="F36" i="29"/>
  <c r="G36" i="29"/>
  <c r="H36" i="29"/>
  <c r="I36" i="29"/>
  <c r="J36" i="29"/>
  <c r="K36" i="29"/>
  <c r="L36" i="29"/>
  <c r="M36" i="29"/>
  <c r="D37" i="29"/>
  <c r="E37" i="29"/>
  <c r="F37" i="29"/>
  <c r="G37" i="29"/>
  <c r="H37" i="29"/>
  <c r="I37" i="29"/>
  <c r="J37" i="29"/>
  <c r="K37" i="29"/>
  <c r="L37" i="29"/>
  <c r="M37" i="29"/>
  <c r="D38" i="29"/>
  <c r="E38" i="29"/>
  <c r="F38" i="29"/>
  <c r="G38" i="29"/>
  <c r="H38" i="29"/>
  <c r="I38" i="29"/>
  <c r="J38" i="29"/>
  <c r="K38" i="29"/>
  <c r="L38" i="29"/>
  <c r="M38" i="29"/>
  <c r="D39" i="29"/>
  <c r="E39" i="29"/>
  <c r="F39" i="29"/>
  <c r="G39" i="29"/>
  <c r="H39" i="29"/>
  <c r="I39" i="29"/>
  <c r="J39" i="29"/>
  <c r="K39" i="29"/>
  <c r="L39" i="29"/>
  <c r="M39" i="29"/>
  <c r="CJ39" i="29" s="1"/>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6" i="29"/>
  <c r="E46" i="29"/>
  <c r="F46" i="29"/>
  <c r="G46" i="29"/>
  <c r="H46" i="29"/>
  <c r="I46" i="29"/>
  <c r="J46" i="29"/>
  <c r="K46" i="29"/>
  <c r="L46" i="29"/>
  <c r="M46" i="29"/>
  <c r="D47" i="29"/>
  <c r="E47" i="29"/>
  <c r="F47" i="29"/>
  <c r="G47" i="29"/>
  <c r="H47" i="29"/>
  <c r="I47" i="29"/>
  <c r="J47" i="29"/>
  <c r="K47" i="29"/>
  <c r="L47" i="29"/>
  <c r="M47" i="29"/>
  <c r="C37" i="29"/>
  <c r="C38" i="29"/>
  <c r="C39" i="29"/>
  <c r="C40" i="29"/>
  <c r="C41" i="29"/>
  <c r="C42" i="29"/>
  <c r="C43" i="29"/>
  <c r="C44" i="29"/>
  <c r="C45" i="29"/>
  <c r="C46" i="29"/>
  <c r="C47" i="29"/>
  <c r="C36" i="29"/>
  <c r="BN20" i="29"/>
  <c r="BO20" i="29"/>
  <c r="BP20" i="29"/>
  <c r="BQ20" i="29"/>
  <c r="BR20" i="29"/>
  <c r="BN21" i="29"/>
  <c r="BO21" i="29"/>
  <c r="BP21" i="29"/>
  <c r="BQ21" i="29"/>
  <c r="BR21" i="29"/>
  <c r="BN22" i="29"/>
  <c r="BO22" i="29"/>
  <c r="BP22" i="29"/>
  <c r="BQ22" i="29"/>
  <c r="BR22" i="29"/>
  <c r="BN23" i="29"/>
  <c r="BO23" i="29"/>
  <c r="BP23" i="29"/>
  <c r="BQ23" i="29"/>
  <c r="BR23" i="29"/>
  <c r="BN24" i="29"/>
  <c r="BO24" i="29"/>
  <c r="BP24" i="29"/>
  <c r="BQ24" i="29"/>
  <c r="BR24" i="29"/>
  <c r="BN25" i="29"/>
  <c r="BO25" i="29"/>
  <c r="BP25" i="29"/>
  <c r="BQ25" i="29"/>
  <c r="BR25" i="29"/>
  <c r="BN26" i="29"/>
  <c r="BO26" i="29"/>
  <c r="BP26" i="29"/>
  <c r="BQ26" i="29"/>
  <c r="BR26" i="29"/>
  <c r="BN27" i="29"/>
  <c r="BO27" i="29"/>
  <c r="BP27" i="29"/>
  <c r="BQ27" i="29"/>
  <c r="BR27" i="29"/>
  <c r="BN28" i="29"/>
  <c r="BO28" i="29"/>
  <c r="BP28" i="29"/>
  <c r="BQ28" i="29"/>
  <c r="BR28" i="29"/>
  <c r="BN29" i="29"/>
  <c r="BO29" i="29"/>
  <c r="BP29" i="29"/>
  <c r="BQ29" i="29"/>
  <c r="BR29" i="29"/>
  <c r="BN30" i="29"/>
  <c r="BO30" i="29"/>
  <c r="BP30" i="29"/>
  <c r="BQ30" i="29"/>
  <c r="BR30" i="29"/>
  <c r="BN31" i="29"/>
  <c r="BO31" i="29"/>
  <c r="BP31" i="29"/>
  <c r="BN32" i="29"/>
  <c r="BO32" i="29"/>
  <c r="BP32" i="29"/>
  <c r="BM21" i="29"/>
  <c r="BM22" i="29"/>
  <c r="BM23" i="29"/>
  <c r="BM24" i="29"/>
  <c r="BM25" i="29"/>
  <c r="BM26" i="29"/>
  <c r="BM27" i="29"/>
  <c r="BM28" i="29"/>
  <c r="BM29" i="29"/>
  <c r="BM30" i="29"/>
  <c r="BM31" i="29"/>
  <c r="BM32" i="29"/>
  <c r="BM20" i="29"/>
  <c r="BB20" i="29"/>
  <c r="BC20" i="29"/>
  <c r="BD20" i="29"/>
  <c r="BE20" i="29"/>
  <c r="BF20" i="29"/>
  <c r="BG20" i="29"/>
  <c r="BH20" i="29"/>
  <c r="BI20" i="29"/>
  <c r="BJ20" i="29"/>
  <c r="BK20" i="29"/>
  <c r="BB21" i="29"/>
  <c r="BC21" i="29"/>
  <c r="BD21" i="29"/>
  <c r="BE21" i="29"/>
  <c r="BF21" i="29"/>
  <c r="BG21" i="29"/>
  <c r="BH21" i="29"/>
  <c r="BI21" i="29"/>
  <c r="BJ21" i="29"/>
  <c r="BK21" i="29"/>
  <c r="BB22" i="29"/>
  <c r="BC22" i="29"/>
  <c r="BD22" i="29"/>
  <c r="BE22" i="29"/>
  <c r="BF22" i="29"/>
  <c r="BG22" i="29"/>
  <c r="BH22" i="29"/>
  <c r="BI22" i="29"/>
  <c r="BJ22" i="29"/>
  <c r="BK22" i="29"/>
  <c r="BB23" i="29"/>
  <c r="BC23" i="29"/>
  <c r="BD23" i="29"/>
  <c r="BE23" i="29"/>
  <c r="BF23" i="29"/>
  <c r="BG23" i="29"/>
  <c r="BH23" i="29"/>
  <c r="BI23" i="29"/>
  <c r="BJ23" i="29"/>
  <c r="BK23" i="29"/>
  <c r="BB24" i="29"/>
  <c r="BC24" i="29"/>
  <c r="BD24" i="29"/>
  <c r="BE24" i="29"/>
  <c r="BF24" i="29"/>
  <c r="BG24" i="29"/>
  <c r="BH24" i="29"/>
  <c r="BI24" i="29"/>
  <c r="BJ24" i="29"/>
  <c r="BK24" i="29"/>
  <c r="BB25" i="29"/>
  <c r="BC25" i="29"/>
  <c r="BD25" i="29"/>
  <c r="BE25" i="29"/>
  <c r="BF25" i="29"/>
  <c r="BG25" i="29"/>
  <c r="BH25" i="29"/>
  <c r="BI25" i="29"/>
  <c r="BJ25" i="29"/>
  <c r="BK25" i="29"/>
  <c r="BB26" i="29"/>
  <c r="BC26" i="29"/>
  <c r="BD26" i="29"/>
  <c r="BE26" i="29"/>
  <c r="BF26" i="29"/>
  <c r="BG26" i="29"/>
  <c r="BH26" i="29"/>
  <c r="BI26" i="29"/>
  <c r="BJ26" i="29"/>
  <c r="BK26" i="29"/>
  <c r="BB27" i="29"/>
  <c r="BC27" i="29"/>
  <c r="BD27" i="29"/>
  <c r="BE27" i="29"/>
  <c r="BF27" i="29"/>
  <c r="BG27" i="29"/>
  <c r="BH27" i="29"/>
  <c r="BI27" i="29"/>
  <c r="BJ27" i="29"/>
  <c r="BK27" i="29"/>
  <c r="BB28" i="29"/>
  <c r="BC28" i="29"/>
  <c r="BD28" i="29"/>
  <c r="BE28" i="29"/>
  <c r="BF28" i="29"/>
  <c r="BG28" i="29"/>
  <c r="BH28" i="29"/>
  <c r="BI28" i="29"/>
  <c r="BJ28" i="29"/>
  <c r="BK28" i="29"/>
  <c r="BB29" i="29"/>
  <c r="BC29" i="29"/>
  <c r="BD29" i="29"/>
  <c r="BE29" i="29"/>
  <c r="BF29" i="29"/>
  <c r="BG29" i="29"/>
  <c r="BH29" i="29"/>
  <c r="BI29" i="29"/>
  <c r="BJ29" i="29"/>
  <c r="BK29" i="29"/>
  <c r="BB30" i="29"/>
  <c r="BC30" i="29"/>
  <c r="BD30" i="29"/>
  <c r="BE30" i="29"/>
  <c r="BF30" i="29"/>
  <c r="BG30" i="29"/>
  <c r="BH30" i="29"/>
  <c r="BI30" i="29"/>
  <c r="BJ30" i="29"/>
  <c r="BK30" i="29"/>
  <c r="BB31" i="29"/>
  <c r="BC31" i="29"/>
  <c r="BD31" i="29"/>
  <c r="BE31" i="29"/>
  <c r="BF31" i="29"/>
  <c r="BG31" i="29"/>
  <c r="BH31" i="29"/>
  <c r="BI31" i="29"/>
  <c r="BJ31" i="29"/>
  <c r="BK31" i="29"/>
  <c r="BB32" i="29"/>
  <c r="BC32" i="29"/>
  <c r="BD32" i="29"/>
  <c r="BE32" i="29"/>
  <c r="BF32" i="29"/>
  <c r="BG32" i="29"/>
  <c r="BH32" i="29"/>
  <c r="BI32" i="29"/>
  <c r="BJ32" i="29"/>
  <c r="BK32" i="29"/>
  <c r="BA21" i="29"/>
  <c r="BA22" i="29"/>
  <c r="BA23" i="29"/>
  <c r="BA24" i="29"/>
  <c r="BA25" i="29"/>
  <c r="BA26" i="29"/>
  <c r="BA27" i="29"/>
  <c r="BA28" i="29"/>
  <c r="BA29" i="29"/>
  <c r="BA30" i="29"/>
  <c r="BA31" i="29"/>
  <c r="BA32" i="29"/>
  <c r="BA20" i="29"/>
  <c r="AN21" i="29"/>
  <c r="AO21" i="29"/>
  <c r="AP21" i="29"/>
  <c r="AQ21" i="29"/>
  <c r="AR21" i="29"/>
  <c r="AS21" i="29"/>
  <c r="AN22" i="29"/>
  <c r="AO22" i="29"/>
  <c r="AP22" i="29"/>
  <c r="AQ22" i="29"/>
  <c r="AR22" i="29"/>
  <c r="AS22" i="29"/>
  <c r="AN23" i="29"/>
  <c r="AO23" i="29"/>
  <c r="AP23" i="29"/>
  <c r="AQ23" i="29"/>
  <c r="AR23" i="29"/>
  <c r="AS23" i="29"/>
  <c r="AN24" i="29"/>
  <c r="AO24" i="29"/>
  <c r="AP24" i="29"/>
  <c r="AQ24" i="29"/>
  <c r="AR24" i="29"/>
  <c r="AS24" i="29"/>
  <c r="AN25" i="29"/>
  <c r="AO25" i="29"/>
  <c r="AP25" i="29"/>
  <c r="AQ25" i="29"/>
  <c r="AR25" i="29"/>
  <c r="AS25" i="29"/>
  <c r="AN26" i="29"/>
  <c r="AO26" i="29"/>
  <c r="AP26" i="29"/>
  <c r="AQ26" i="29"/>
  <c r="AR26" i="29"/>
  <c r="AS26" i="29"/>
  <c r="AN27" i="29"/>
  <c r="AO27" i="29"/>
  <c r="AP27" i="29"/>
  <c r="AQ27" i="29"/>
  <c r="AR27" i="29"/>
  <c r="AS27" i="29"/>
  <c r="AN28" i="29"/>
  <c r="AO28" i="29"/>
  <c r="AP28" i="29"/>
  <c r="AQ28" i="29"/>
  <c r="AR28" i="29"/>
  <c r="AS28" i="29"/>
  <c r="AN29" i="29"/>
  <c r="AO29" i="29"/>
  <c r="AP29" i="29"/>
  <c r="AQ29" i="29"/>
  <c r="AR29" i="29"/>
  <c r="AS29" i="29"/>
  <c r="AN30" i="29"/>
  <c r="AO30" i="29"/>
  <c r="AP30" i="29"/>
  <c r="AQ30" i="29"/>
  <c r="AR30" i="29"/>
  <c r="AS30" i="29"/>
  <c r="AN31" i="29"/>
  <c r="AO31" i="29"/>
  <c r="AP31" i="29"/>
  <c r="AQ31" i="29"/>
  <c r="AN32" i="29"/>
  <c r="AO32" i="29"/>
  <c r="AP32" i="29"/>
  <c r="AQ32" i="29"/>
  <c r="AO20" i="29"/>
  <c r="AP20" i="29"/>
  <c r="AQ20" i="29"/>
  <c r="AR20" i="29"/>
  <c r="AS20" i="29"/>
  <c r="AN20" i="29"/>
  <c r="AC20" i="29"/>
  <c r="AD20" i="29"/>
  <c r="AE20" i="29"/>
  <c r="AF20" i="29"/>
  <c r="AG20" i="29"/>
  <c r="AH20" i="29"/>
  <c r="AI20" i="29"/>
  <c r="AJ20" i="29"/>
  <c r="AK20" i="29"/>
  <c r="AL20" i="29"/>
  <c r="AC21" i="29"/>
  <c r="AD21" i="29"/>
  <c r="AE21" i="29"/>
  <c r="AF21" i="29"/>
  <c r="AG21" i="29"/>
  <c r="AH21" i="29"/>
  <c r="AI21" i="29"/>
  <c r="AJ21" i="29"/>
  <c r="AK21" i="29"/>
  <c r="AL21" i="29"/>
  <c r="AC22" i="29"/>
  <c r="AD22" i="29"/>
  <c r="AE22" i="29"/>
  <c r="AF22" i="29"/>
  <c r="AG22" i="29"/>
  <c r="AH22" i="29"/>
  <c r="AI22" i="29"/>
  <c r="AJ22" i="29"/>
  <c r="AK22" i="29"/>
  <c r="AL22" i="29"/>
  <c r="AC23" i="29"/>
  <c r="AD23" i="29"/>
  <c r="AE23" i="29"/>
  <c r="AF23" i="29"/>
  <c r="AG23" i="29"/>
  <c r="AH23" i="29"/>
  <c r="AI23" i="29"/>
  <c r="AJ23" i="29"/>
  <c r="AK23" i="29"/>
  <c r="AL23" i="29"/>
  <c r="AC24" i="29"/>
  <c r="AD24" i="29"/>
  <c r="AE24" i="29"/>
  <c r="AF24" i="29"/>
  <c r="AG24" i="29"/>
  <c r="AH24" i="29"/>
  <c r="AI24" i="29"/>
  <c r="AJ24" i="29"/>
  <c r="AK24" i="29"/>
  <c r="AL24" i="29"/>
  <c r="AC25" i="29"/>
  <c r="AD25" i="29"/>
  <c r="AE25" i="29"/>
  <c r="AF25" i="29"/>
  <c r="AG25" i="29"/>
  <c r="AH25" i="29"/>
  <c r="AI25" i="29"/>
  <c r="AJ25" i="29"/>
  <c r="AK25" i="29"/>
  <c r="AL25" i="29"/>
  <c r="AC26" i="29"/>
  <c r="AD26" i="29"/>
  <c r="AE26" i="29"/>
  <c r="AF26" i="29"/>
  <c r="AG26" i="29"/>
  <c r="AH26" i="29"/>
  <c r="AI26" i="29"/>
  <c r="AJ26" i="29"/>
  <c r="AK26" i="29"/>
  <c r="AL26" i="29"/>
  <c r="AC27" i="29"/>
  <c r="AD27" i="29"/>
  <c r="AE27" i="29"/>
  <c r="AF27" i="29"/>
  <c r="AG27" i="29"/>
  <c r="AH27" i="29"/>
  <c r="AI27" i="29"/>
  <c r="AJ27" i="29"/>
  <c r="AK27" i="29"/>
  <c r="AL27" i="29"/>
  <c r="AC28" i="29"/>
  <c r="AD28" i="29"/>
  <c r="AE28" i="29"/>
  <c r="AF28" i="29"/>
  <c r="AG28" i="29"/>
  <c r="AH28" i="29"/>
  <c r="AI28" i="29"/>
  <c r="AJ28" i="29"/>
  <c r="AK28" i="29"/>
  <c r="AL28" i="29"/>
  <c r="AC29" i="29"/>
  <c r="AD29" i="29"/>
  <c r="AE29" i="29"/>
  <c r="AF29" i="29"/>
  <c r="AG29" i="29"/>
  <c r="AH29" i="29"/>
  <c r="AI29" i="29"/>
  <c r="AJ29" i="29"/>
  <c r="AK29" i="29"/>
  <c r="AL29" i="29"/>
  <c r="AC30" i="29"/>
  <c r="AD30" i="29"/>
  <c r="AE30" i="29"/>
  <c r="AF30" i="29"/>
  <c r="AG30" i="29"/>
  <c r="AH30" i="29"/>
  <c r="AI30" i="29"/>
  <c r="AJ30" i="29"/>
  <c r="AK30" i="29"/>
  <c r="AL30" i="29"/>
  <c r="AC31" i="29"/>
  <c r="AD31" i="29"/>
  <c r="AE31" i="29"/>
  <c r="AF31" i="29"/>
  <c r="AG31" i="29"/>
  <c r="AH31" i="29"/>
  <c r="AI31" i="29"/>
  <c r="AJ31" i="29"/>
  <c r="AK31" i="29"/>
  <c r="AL31" i="29"/>
  <c r="AC32" i="29"/>
  <c r="AD32" i="29"/>
  <c r="AE32" i="29"/>
  <c r="AF32" i="29"/>
  <c r="AG32" i="29"/>
  <c r="AH32" i="29"/>
  <c r="AI32" i="29"/>
  <c r="AJ32" i="29"/>
  <c r="AK32" i="29"/>
  <c r="AL32" i="29"/>
  <c r="AB21" i="29"/>
  <c r="AB22" i="29"/>
  <c r="AB23" i="29"/>
  <c r="AB24" i="29"/>
  <c r="AB25" i="29"/>
  <c r="AB26" i="29"/>
  <c r="AB27" i="29"/>
  <c r="AB28" i="29"/>
  <c r="AB29" i="29"/>
  <c r="AB30" i="29"/>
  <c r="AB31" i="29"/>
  <c r="AB32" i="29"/>
  <c r="AB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7" i="29"/>
  <c r="P27" i="29"/>
  <c r="Q27" i="29"/>
  <c r="R27" i="29"/>
  <c r="S27" i="29"/>
  <c r="T27" i="29"/>
  <c r="O28" i="29"/>
  <c r="P28" i="29"/>
  <c r="Q28" i="29"/>
  <c r="R28" i="29"/>
  <c r="S28" i="29"/>
  <c r="T28" i="29"/>
  <c r="O29" i="29"/>
  <c r="P29" i="29"/>
  <c r="Q29" i="29"/>
  <c r="R29" i="29"/>
  <c r="S29" i="29"/>
  <c r="T29" i="29"/>
  <c r="O30" i="29"/>
  <c r="P30" i="29"/>
  <c r="Q30" i="29"/>
  <c r="R30" i="29"/>
  <c r="S30" i="29"/>
  <c r="T30" i="29"/>
  <c r="O31" i="29"/>
  <c r="P31" i="29"/>
  <c r="Q31" i="29"/>
  <c r="R31" i="29"/>
  <c r="O32" i="29"/>
  <c r="P32" i="29"/>
  <c r="Q32" i="29"/>
  <c r="R32"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7" i="29"/>
  <c r="E27" i="29"/>
  <c r="F27" i="29"/>
  <c r="G27" i="29"/>
  <c r="H27" i="29"/>
  <c r="I27" i="29"/>
  <c r="J27" i="29"/>
  <c r="K27" i="29"/>
  <c r="L27" i="29"/>
  <c r="M27" i="29"/>
  <c r="D28" i="29"/>
  <c r="E28" i="29"/>
  <c r="F28" i="29"/>
  <c r="G28" i="29"/>
  <c r="H28" i="29"/>
  <c r="I28" i="29"/>
  <c r="J28" i="29"/>
  <c r="K28" i="29"/>
  <c r="L28" i="29"/>
  <c r="M28" i="29"/>
  <c r="D29" i="29"/>
  <c r="E29" i="29"/>
  <c r="F29" i="29"/>
  <c r="G29" i="29"/>
  <c r="H29" i="29"/>
  <c r="I29" i="29"/>
  <c r="J29" i="29"/>
  <c r="K29" i="29"/>
  <c r="L29" i="29"/>
  <c r="M29" i="29"/>
  <c r="D30" i="29"/>
  <c r="E30" i="29"/>
  <c r="F30" i="29"/>
  <c r="G30" i="29"/>
  <c r="H30" i="29"/>
  <c r="I30" i="29"/>
  <c r="J30" i="29"/>
  <c r="K30" i="29"/>
  <c r="L30" i="29"/>
  <c r="M30" i="29"/>
  <c r="D31" i="29"/>
  <c r="E31" i="29"/>
  <c r="F31" i="29"/>
  <c r="G31" i="29"/>
  <c r="H31" i="29"/>
  <c r="I31" i="29"/>
  <c r="J31" i="29"/>
  <c r="K31" i="29"/>
  <c r="L31" i="29"/>
  <c r="M31" i="29"/>
  <c r="D32" i="29"/>
  <c r="E32" i="29"/>
  <c r="F32" i="29"/>
  <c r="G32" i="29"/>
  <c r="H32" i="29"/>
  <c r="I32" i="29"/>
  <c r="J32" i="29"/>
  <c r="K32" i="29"/>
  <c r="L32" i="29"/>
  <c r="M32" i="29"/>
  <c r="C21" i="29"/>
  <c r="C22" i="29"/>
  <c r="C23" i="29"/>
  <c r="C24" i="29"/>
  <c r="C25" i="29"/>
  <c r="C26" i="29"/>
  <c r="C27" i="29"/>
  <c r="C28" i="29"/>
  <c r="C29" i="29"/>
  <c r="C30" i="29"/>
  <c r="C31" i="29"/>
  <c r="C32" i="29"/>
  <c r="C20" i="29"/>
  <c r="CO64" i="29" l="1"/>
  <c r="CM60" i="29"/>
  <c r="CN60" i="29"/>
  <c r="CH47" i="29"/>
  <c r="CI116" i="29"/>
  <c r="CO67" i="29"/>
  <c r="CO68" i="29" s="1"/>
  <c r="CN56" i="29"/>
  <c r="CO56" i="29"/>
  <c r="CM63" i="29"/>
  <c r="CO59" i="29"/>
  <c r="CM66" i="29"/>
  <c r="CM59" i="29"/>
  <c r="CN66" i="29"/>
  <c r="CO62" i="29"/>
  <c r="CM58" i="29"/>
  <c r="CN63" i="29"/>
  <c r="CM56" i="29"/>
  <c r="CH39" i="29"/>
  <c r="CN64" i="29"/>
  <c r="CM64" i="29"/>
  <c r="CH43" i="29"/>
  <c r="CM57" i="29"/>
  <c r="CN61" i="29"/>
  <c r="CM61" i="29"/>
  <c r="CN65" i="29"/>
  <c r="CM65" i="29"/>
  <c r="CA116" i="29"/>
  <c r="CL112" i="29"/>
  <c r="CL106" i="29"/>
  <c r="CA108" i="29"/>
  <c r="CI106" i="29"/>
  <c r="CA105" i="29"/>
  <c r="CF100" i="29"/>
  <c r="CJ116" i="29"/>
  <c r="BZ116" i="29"/>
  <c r="BD117" i="29"/>
  <c r="CN100" i="29"/>
  <c r="CL116" i="29"/>
  <c r="CB100" i="29"/>
  <c r="CA106" i="29"/>
  <c r="BZ108" i="29"/>
  <c r="CL113" i="29"/>
  <c r="CL110" i="29"/>
  <c r="CI113" i="29"/>
  <c r="CA112" i="29"/>
  <c r="CA109" i="29"/>
  <c r="CI107" i="29"/>
  <c r="CA114" i="29"/>
  <c r="CA111" i="29"/>
  <c r="CI109" i="29"/>
  <c r="CL108" i="29"/>
  <c r="CL114" i="29"/>
  <c r="CL111" i="29"/>
  <c r="CI114" i="29"/>
  <c r="CA113" i="29"/>
  <c r="CI111" i="29"/>
  <c r="CI108" i="29"/>
  <c r="CA107" i="29"/>
  <c r="CI105" i="29"/>
  <c r="CJ31" i="29"/>
  <c r="CM31" i="29"/>
  <c r="CF47" i="29"/>
  <c r="CJ37" i="29"/>
  <c r="CJ67" i="29"/>
  <c r="CJ68" i="29" s="1"/>
  <c r="CJ66" i="29"/>
  <c r="CJ63" i="29"/>
  <c r="CJ61" i="29"/>
  <c r="CJ60" i="29"/>
  <c r="CJ59" i="29"/>
  <c r="CJ58" i="29"/>
  <c r="CJ56" i="29"/>
  <c r="CG47" i="29"/>
  <c r="CL67" i="29"/>
  <c r="CL68" i="29" s="1"/>
  <c r="CL66" i="29"/>
  <c r="CL65" i="29"/>
  <c r="CL64" i="29"/>
  <c r="CL62" i="29"/>
  <c r="CL61" i="29"/>
  <c r="CL59" i="29"/>
  <c r="CL58" i="29"/>
  <c r="CL57" i="29"/>
  <c r="CC67" i="29"/>
  <c r="CC68" i="29" s="1"/>
  <c r="CC65" i="29"/>
  <c r="CC59" i="29"/>
  <c r="CI31" i="29"/>
  <c r="CO100" i="29"/>
  <c r="CC31" i="29"/>
  <c r="CG67" i="29"/>
  <c r="CG68" i="29" s="1"/>
  <c r="CG64" i="29"/>
  <c r="CG63" i="29"/>
  <c r="CG62" i="29"/>
  <c r="CG61" i="29"/>
  <c r="CG60" i="29"/>
  <c r="CG59" i="29"/>
  <c r="CG58" i="29"/>
  <c r="CG56" i="29"/>
  <c r="CA31" i="29"/>
  <c r="CC116" i="29"/>
  <c r="CB116" i="29"/>
  <c r="BZ96" i="29"/>
  <c r="CE101" i="29"/>
  <c r="CE102" i="29" s="1"/>
  <c r="CC96" i="29"/>
  <c r="CC95" i="29"/>
  <c r="CC92" i="29"/>
  <c r="CJ100" i="29"/>
  <c r="CG116" i="29"/>
  <c r="CE47" i="29"/>
  <c r="CI67" i="29"/>
  <c r="CI68" i="29" s="1"/>
  <c r="CI65" i="29"/>
  <c r="CI64" i="29"/>
  <c r="CI63" i="29"/>
  <c r="CI62" i="29"/>
  <c r="CI61" i="29"/>
  <c r="CI60" i="29"/>
  <c r="CI59" i="29"/>
  <c r="CI57" i="29"/>
  <c r="CI56" i="29"/>
  <c r="CD47" i="29"/>
  <c r="CD116" i="29"/>
  <c r="BZ98" i="29"/>
  <c r="CE100" i="29"/>
  <c r="CE94" i="29"/>
  <c r="CL93" i="29"/>
  <c r="CL90" i="29"/>
  <c r="CD39" i="29"/>
  <c r="BZ64" i="29"/>
  <c r="CH62" i="29"/>
  <c r="CH61" i="29"/>
  <c r="CH60" i="29"/>
  <c r="CH58" i="29"/>
  <c r="CH56" i="29"/>
  <c r="CP67" i="29"/>
  <c r="CP68" i="29" s="1"/>
  <c r="CP66" i="29"/>
  <c r="CP65" i="29"/>
  <c r="CP63" i="29"/>
  <c r="CP62" i="29"/>
  <c r="CP61" i="29"/>
  <c r="CP59" i="29"/>
  <c r="CP58" i="29"/>
  <c r="BZ62" i="29"/>
  <c r="CF67" i="29"/>
  <c r="CF68" i="29" s="1"/>
  <c r="CF65" i="29"/>
  <c r="CF64" i="29"/>
  <c r="CF62" i="29"/>
  <c r="CF60" i="29"/>
  <c r="CF58" i="29"/>
  <c r="CF56" i="29"/>
  <c r="BZ61" i="29"/>
  <c r="CE66" i="29"/>
  <c r="CE65" i="29"/>
  <c r="CE64" i="29"/>
  <c r="CE63" i="29"/>
  <c r="CE58" i="29"/>
  <c r="CE57" i="29"/>
  <c r="CE56" i="29"/>
  <c r="BZ110" i="29"/>
  <c r="CC115" i="29"/>
  <c r="CC114" i="29"/>
  <c r="CC113" i="29"/>
  <c r="CC112" i="29"/>
  <c r="CC111" i="29"/>
  <c r="CC109" i="29"/>
  <c r="CC107" i="29"/>
  <c r="CC106" i="29"/>
  <c r="BZ60" i="29"/>
  <c r="CD67" i="29"/>
  <c r="CD68" i="29" s="1"/>
  <c r="CD66" i="29"/>
  <c r="CD65" i="29"/>
  <c r="CD64" i="29"/>
  <c r="CD61" i="29"/>
  <c r="CD60" i="29"/>
  <c r="CD59" i="29"/>
  <c r="CD58" i="29"/>
  <c r="CD57" i="29"/>
  <c r="CD56" i="29"/>
  <c r="CC66" i="29"/>
  <c r="CC63" i="29"/>
  <c r="CC62" i="29"/>
  <c r="CC58" i="29"/>
  <c r="CC57" i="29"/>
  <c r="CB67" i="29"/>
  <c r="CB68" i="29" s="1"/>
  <c r="CB66" i="29"/>
  <c r="CB61" i="29"/>
  <c r="CB60" i="29"/>
  <c r="CB59" i="29"/>
  <c r="CB58" i="29"/>
  <c r="CB56" i="29"/>
  <c r="CN42" i="29"/>
  <c r="CA67" i="29"/>
  <c r="CA68" i="29" s="1"/>
  <c r="CA65" i="29"/>
  <c r="CA62" i="29"/>
  <c r="CA61" i="29"/>
  <c r="CA60" i="29"/>
  <c r="CA59" i="29"/>
  <c r="CA57" i="29"/>
  <c r="CA56" i="29"/>
  <c r="CQ65" i="29"/>
  <c r="CQ62" i="29"/>
  <c r="CQ61" i="29"/>
  <c r="CQ60" i="29"/>
  <c r="CQ59" i="29"/>
  <c r="CQ57" i="29"/>
  <c r="CQ56" i="29"/>
  <c r="AH48" i="29"/>
  <c r="CF95" i="29"/>
  <c r="CF94" i="29"/>
  <c r="CE111" i="29"/>
  <c r="CE110" i="29"/>
  <c r="CN107" i="29"/>
  <c r="BZ71" i="29"/>
  <c r="CL81" i="29"/>
  <c r="CC81" i="29"/>
  <c r="CL80" i="29"/>
  <c r="CC80" i="29"/>
  <c r="CL78" i="29"/>
  <c r="CC77" i="29"/>
  <c r="CL76" i="29"/>
  <c r="CC76" i="29"/>
  <c r="CL74" i="29"/>
  <c r="CL73" i="29"/>
  <c r="CC73" i="29"/>
  <c r="CL72" i="29"/>
  <c r="CC72" i="29"/>
  <c r="CM115" i="29"/>
  <c r="CD114" i="29"/>
  <c r="CM113" i="29"/>
  <c r="CM111" i="29"/>
  <c r="CM107" i="29"/>
  <c r="CD106" i="29"/>
  <c r="CM105" i="29"/>
  <c r="CE73" i="29"/>
  <c r="CM80" i="29"/>
  <c r="CD80" i="29"/>
  <c r="CM78" i="29"/>
  <c r="CD78" i="29"/>
  <c r="CM77" i="29"/>
  <c r="CM76" i="29"/>
  <c r="CD76" i="29"/>
  <c r="CM75" i="29"/>
  <c r="CD74" i="29"/>
  <c r="CM73" i="29"/>
  <c r="CD73" i="29"/>
  <c r="CM72" i="29"/>
  <c r="CD72" i="29"/>
  <c r="CM71" i="29"/>
  <c r="CD71" i="29"/>
  <c r="CF101" i="29"/>
  <c r="CF102" i="29" s="1"/>
  <c r="CH32" i="29"/>
  <c r="CH33" i="29" s="1"/>
  <c r="BZ20" i="29"/>
  <c r="BZ109" i="29"/>
  <c r="CJ115" i="29"/>
  <c r="CB115" i="29"/>
  <c r="CJ114" i="29"/>
  <c r="CB114" i="29"/>
  <c r="CJ113" i="29"/>
  <c r="CB113" i="29"/>
  <c r="CJ112" i="29"/>
  <c r="CB112" i="29"/>
  <c r="CJ110" i="29"/>
  <c r="CB110" i="29"/>
  <c r="CB109" i="29"/>
  <c r="CJ108" i="29"/>
  <c r="CB108" i="29"/>
  <c r="CJ107" i="29"/>
  <c r="CB107" i="29"/>
  <c r="CJ106" i="29"/>
  <c r="CB106" i="29"/>
  <c r="CN99" i="29"/>
  <c r="CN98" i="29"/>
  <c r="CE98" i="29"/>
  <c r="CE97" i="29"/>
  <c r="CN96" i="29"/>
  <c r="CE96" i="29"/>
  <c r="CN95" i="29"/>
  <c r="CE95" i="29"/>
  <c r="CN93" i="29"/>
  <c r="CE93" i="29"/>
  <c r="CN92" i="29"/>
  <c r="CE92" i="29"/>
  <c r="CE91" i="29"/>
  <c r="CN90" i="29"/>
  <c r="CE89" i="29"/>
  <c r="CM101" i="29"/>
  <c r="CM102" i="29" s="1"/>
  <c r="CO44" i="29"/>
  <c r="CO40" i="29"/>
  <c r="CB37" i="29"/>
  <c r="CG78" i="29"/>
  <c r="CG95" i="29"/>
  <c r="CE115" i="29"/>
  <c r="CN112" i="29"/>
  <c r="CN111" i="29"/>
  <c r="CE109" i="29"/>
  <c r="CN108" i="29"/>
  <c r="CE107" i="29"/>
  <c r="BZ31" i="29"/>
  <c r="CN40" i="29"/>
  <c r="CB96" i="29"/>
  <c r="CF31" i="29"/>
  <c r="CO47" i="29"/>
  <c r="CN26" i="29"/>
  <c r="BZ100" i="29"/>
  <c r="CG100" i="29"/>
  <c r="CP99" i="29"/>
  <c r="CP90" i="29"/>
  <c r="CF57" i="29"/>
  <c r="BZ101" i="29"/>
  <c r="BZ102" i="29" s="1"/>
  <c r="CN47" i="29"/>
  <c r="CI100" i="29"/>
  <c r="CA100" i="29"/>
  <c r="CO116" i="29"/>
  <c r="CN114" i="29"/>
  <c r="CE113" i="29"/>
  <c r="CE112" i="29"/>
  <c r="CN110" i="29"/>
  <c r="CN109" i="29"/>
  <c r="CN106" i="29"/>
  <c r="CE105" i="29"/>
  <c r="CL25" i="29"/>
  <c r="CO99" i="29"/>
  <c r="CO92" i="29"/>
  <c r="CF92" i="29"/>
  <c r="CH116" i="29"/>
  <c r="CG31" i="29"/>
  <c r="CA29" i="29"/>
  <c r="CG22" i="29"/>
  <c r="BZ107" i="29"/>
  <c r="CJ32" i="29"/>
  <c r="CJ33" i="29" s="1"/>
  <c r="CB32" i="29"/>
  <c r="CB33" i="29" s="1"/>
  <c r="CO32" i="29"/>
  <c r="CO33" i="29" s="1"/>
  <c r="CD32" i="29"/>
  <c r="CD33" i="29" s="1"/>
  <c r="CJ29" i="29"/>
  <c r="CH26" i="29"/>
  <c r="CD20" i="29"/>
  <c r="CJ44" i="29"/>
  <c r="CB44" i="29"/>
  <c r="CJ36" i="29"/>
  <c r="CB36" i="29"/>
  <c r="CA81" i="29"/>
  <c r="CI77" i="29"/>
  <c r="CA77" i="29"/>
  <c r="CA76" i="29"/>
  <c r="CI75" i="29"/>
  <c r="CA75" i="29"/>
  <c r="CI74" i="29"/>
  <c r="CA74" i="29"/>
  <c r="CI73" i="29"/>
  <c r="CA73" i="29"/>
  <c r="CI72" i="29"/>
  <c r="CA72" i="29"/>
  <c r="BZ106" i="29"/>
  <c r="CP112" i="29"/>
  <c r="CP110" i="29"/>
  <c r="CP108" i="29"/>
  <c r="CL47" i="29"/>
  <c r="CA47" i="29"/>
  <c r="CG98" i="29"/>
  <c r="CG93" i="29"/>
  <c r="CO31" i="29"/>
  <c r="CJ46" i="29"/>
  <c r="CB46" i="29"/>
  <c r="CJ38" i="29"/>
  <c r="CB38" i="29"/>
  <c r="BZ78" i="29"/>
  <c r="CI47" i="29"/>
  <c r="CA101" i="29"/>
  <c r="CA102" i="29" s="1"/>
  <c r="CP97" i="29"/>
  <c r="CP94" i="29"/>
  <c r="CG91" i="29"/>
  <c r="CG90" i="29"/>
  <c r="CN31" i="29"/>
  <c r="CF116" i="29"/>
  <c r="CI101" i="29"/>
  <c r="CI102" i="29" s="1"/>
  <c r="CL31" i="29"/>
  <c r="CJ45" i="29"/>
  <c r="CB45" i="29"/>
  <c r="CJ41" i="29"/>
  <c r="CB41" i="29"/>
  <c r="BZ97" i="29"/>
  <c r="CL100" i="29"/>
  <c r="CC100" i="29"/>
  <c r="AP117" i="29"/>
  <c r="CL21" i="29"/>
  <c r="CO97" i="29"/>
  <c r="CF97" i="29"/>
  <c r="CF96" i="29"/>
  <c r="CO95" i="29"/>
  <c r="CO94" i="29"/>
  <c r="CF93" i="29"/>
  <c r="CO91" i="29"/>
  <c r="CF90" i="29"/>
  <c r="CO89" i="29"/>
  <c r="BB82" i="29"/>
  <c r="CJ99" i="29"/>
  <c r="CJ92" i="29"/>
  <c r="BZ27" i="29"/>
  <c r="CI32" i="29"/>
  <c r="CI33" i="29" s="1"/>
  <c r="CA20" i="29"/>
  <c r="CN29" i="29"/>
  <c r="CN21" i="29"/>
  <c r="CG26" i="29"/>
  <c r="CI25" i="29"/>
  <c r="CC24" i="29"/>
  <c r="CA21" i="29"/>
  <c r="CE46" i="29"/>
  <c r="CE42" i="29"/>
  <c r="CE38" i="29"/>
  <c r="M117" i="29"/>
  <c r="BG117" i="29"/>
  <c r="BJ82" i="29"/>
  <c r="CJ98" i="29"/>
  <c r="CJ90" i="29"/>
  <c r="CQ22" i="29"/>
  <c r="CM26" i="29"/>
  <c r="BZ91" i="29"/>
  <c r="CH101" i="29"/>
  <c r="CH102" i="29" s="1"/>
  <c r="CQ30" i="29"/>
  <c r="CP27" i="29"/>
  <c r="CO20" i="29"/>
  <c r="CM20" i="29"/>
  <c r="CA46" i="29"/>
  <c r="CA42" i="29"/>
  <c r="CO24" i="29"/>
  <c r="CD42" i="29"/>
  <c r="CJ78" i="29"/>
  <c r="CB76" i="29"/>
  <c r="CJ73" i="29"/>
  <c r="CB71" i="29"/>
  <c r="CA98" i="29"/>
  <c r="CI91" i="29"/>
  <c r="CA89" i="29"/>
  <c r="BZ25" i="29"/>
  <c r="CG32" i="29"/>
  <c r="CG33" i="29" s="1"/>
  <c r="CC30" i="29"/>
  <c r="CE29" i="29"/>
  <c r="CG28" i="29"/>
  <c r="CI27" i="29"/>
  <c r="CA27" i="29"/>
  <c r="CC26" i="29"/>
  <c r="CE25" i="29"/>
  <c r="CG24" i="29"/>
  <c r="CI23" i="29"/>
  <c r="CA23" i="29"/>
  <c r="CC22" i="29"/>
  <c r="CE21" i="29"/>
  <c r="CG20" i="29"/>
  <c r="CL29" i="29"/>
  <c r="CE45" i="29"/>
  <c r="CE41" i="29"/>
  <c r="CI79" i="29"/>
  <c r="CA79" i="29"/>
  <c r="CI76" i="29"/>
  <c r="CQ98" i="29"/>
  <c r="CH94" i="29"/>
  <c r="CH92" i="29"/>
  <c r="CN39" i="29"/>
  <c r="CJ81" i="29"/>
  <c r="CB75" i="29"/>
  <c r="CJ72" i="29"/>
  <c r="CA97" i="29"/>
  <c r="CA93" i="29"/>
  <c r="CA90" i="29"/>
  <c r="CD45" i="29"/>
  <c r="CL43" i="29"/>
  <c r="CI44" i="29"/>
  <c r="CA44" i="29"/>
  <c r="BJ48" i="29"/>
  <c r="CF80" i="29"/>
  <c r="CO79" i="29"/>
  <c r="CF78" i="29"/>
  <c r="CO77" i="29"/>
  <c r="CF77" i="29"/>
  <c r="CO76" i="29"/>
  <c r="CF76" i="29"/>
  <c r="CF73" i="29"/>
  <c r="CF72" i="29"/>
  <c r="CO71" i="29"/>
  <c r="CF71" i="29"/>
  <c r="BZ115" i="29"/>
  <c r="CH115" i="29"/>
  <c r="CQ114" i="29"/>
  <c r="CH114" i="29"/>
  <c r="CH112" i="29"/>
  <c r="CQ111" i="29"/>
  <c r="CH110" i="29"/>
  <c r="CQ109" i="29"/>
  <c r="CH109" i="29"/>
  <c r="CQ106" i="29"/>
  <c r="CB80" i="29"/>
  <c r="CJ76" i="29"/>
  <c r="CB74" i="29"/>
  <c r="CJ71" i="29"/>
  <c r="CA99" i="29"/>
  <c r="CA96" i="29"/>
  <c r="CI93" i="29"/>
  <c r="CA91" i="29"/>
  <c r="BZ41" i="29"/>
  <c r="CE40" i="29"/>
  <c r="CE36" i="29"/>
  <c r="CM44" i="29"/>
  <c r="CM40" i="29"/>
  <c r="CE81" i="29"/>
  <c r="CN79" i="29"/>
  <c r="CE79" i="29"/>
  <c r="CN78" i="29"/>
  <c r="CE78" i="29"/>
  <c r="CN77" i="29"/>
  <c r="CE76" i="29"/>
  <c r="CN75" i="29"/>
  <c r="BZ114" i="29"/>
  <c r="CP115" i="29"/>
  <c r="CG115" i="29"/>
  <c r="CG113" i="29"/>
  <c r="CG111" i="29"/>
  <c r="CG110" i="29"/>
  <c r="CP109" i="29"/>
  <c r="CG109" i="29"/>
  <c r="CG108" i="29"/>
  <c r="CP107" i="29"/>
  <c r="CG107" i="29"/>
  <c r="CP106" i="29"/>
  <c r="CB81" i="29"/>
  <c r="CB79" i="29"/>
  <c r="CJ74" i="29"/>
  <c r="CB72" i="29"/>
  <c r="CI98" i="29"/>
  <c r="CI92" i="29"/>
  <c r="CI90" i="29"/>
  <c r="CH30" i="29"/>
  <c r="CB29" i="29"/>
  <c r="CD28" i="29"/>
  <c r="CF27" i="29"/>
  <c r="CJ25" i="29"/>
  <c r="CB25" i="29"/>
  <c r="CD24" i="29"/>
  <c r="CF23" i="29"/>
  <c r="CH22" i="29"/>
  <c r="CJ21" i="29"/>
  <c r="CB21" i="29"/>
  <c r="CD44" i="29"/>
  <c r="CD40" i="29"/>
  <c r="CN45" i="29"/>
  <c r="CN37" i="29"/>
  <c r="BZ45" i="29"/>
  <c r="CM99" i="29"/>
  <c r="CD99" i="29"/>
  <c r="CM97" i="29"/>
  <c r="CD97" i="29"/>
  <c r="CM96" i="29"/>
  <c r="CD96" i="29"/>
  <c r="CM95" i="29"/>
  <c r="CD95" i="29"/>
  <c r="CM93" i="29"/>
  <c r="CD92" i="29"/>
  <c r="CM91" i="29"/>
  <c r="CD91" i="29"/>
  <c r="CM90" i="29"/>
  <c r="CD90" i="29"/>
  <c r="CM89" i="29"/>
  <c r="CD89" i="29"/>
  <c r="BZ113" i="29"/>
  <c r="CO115" i="29"/>
  <c r="CF114" i="29"/>
  <c r="CO113" i="29"/>
  <c r="CF112" i="29"/>
  <c r="CO111" i="29"/>
  <c r="CF111" i="29"/>
  <c r="CO110" i="29"/>
  <c r="CF110" i="29"/>
  <c r="CO109" i="29"/>
  <c r="CF109" i="29"/>
  <c r="CF108" i="29"/>
  <c r="CO107" i="29"/>
  <c r="CF106" i="29"/>
  <c r="CO105" i="29"/>
  <c r="CJ80" i="29"/>
  <c r="CJ75" i="29"/>
  <c r="CB73" i="29"/>
  <c r="CI97" i="29"/>
  <c r="CI94" i="29"/>
  <c r="CA92" i="29"/>
  <c r="CI89" i="29"/>
  <c r="CA26" i="29"/>
  <c r="CL30" i="29"/>
  <c r="CE43" i="29"/>
  <c r="CE39" i="29"/>
  <c r="CL99" i="29"/>
  <c r="CC99" i="29"/>
  <c r="CL98" i="29"/>
  <c r="CC98" i="29"/>
  <c r="CL97" i="29"/>
  <c r="CL96" i="29"/>
  <c r="CL95" i="29"/>
  <c r="CL94" i="29"/>
  <c r="CL92" i="29"/>
  <c r="CC91" i="29"/>
  <c r="CC90" i="29"/>
  <c r="CL89" i="29"/>
  <c r="CC89" i="29"/>
  <c r="CN57" i="29"/>
  <c r="BZ24" i="29"/>
  <c r="CH31" i="29"/>
  <c r="CH42" i="29"/>
  <c r="BZ75" i="29"/>
  <c r="BZ93" i="29"/>
  <c r="CJ101" i="29"/>
  <c r="CJ102" i="29" s="1"/>
  <c r="CB101" i="29"/>
  <c r="CB102" i="29" s="1"/>
  <c r="CB99" i="29"/>
  <c r="CB98" i="29"/>
  <c r="CJ97" i="29"/>
  <c r="CB97" i="29"/>
  <c r="CJ96" i="29"/>
  <c r="CJ94" i="29"/>
  <c r="CB94" i="29"/>
  <c r="CB92" i="29"/>
  <c r="CB90" i="29"/>
  <c r="CJ89" i="29"/>
  <c r="CB89" i="29"/>
  <c r="CI46" i="29"/>
  <c r="BZ112" i="29"/>
  <c r="BZ23" i="29"/>
  <c r="CE31" i="29"/>
  <c r="CI45" i="29"/>
  <c r="CA45" i="29"/>
  <c r="CA41" i="29"/>
  <c r="CI37" i="29"/>
  <c r="CA37" i="29"/>
  <c r="CE75" i="29"/>
  <c r="CN74" i="29"/>
  <c r="CN20" i="29"/>
  <c r="CD31" i="29"/>
  <c r="CH29" i="29"/>
  <c r="CD27" i="29"/>
  <c r="CF26" i="29"/>
  <c r="CH25" i="29"/>
  <c r="CD23" i="29"/>
  <c r="CF22" i="29"/>
  <c r="CH21" i="29"/>
  <c r="CH45" i="29"/>
  <c r="CH41" i="29"/>
  <c r="CH37" i="29"/>
  <c r="CH100" i="29"/>
  <c r="CH98" i="29"/>
  <c r="CQ97" i="29"/>
  <c r="CH96" i="29"/>
  <c r="CQ93" i="29"/>
  <c r="CH93" i="29"/>
  <c r="CQ92" i="29"/>
  <c r="CQ91" i="29"/>
  <c r="CH91" i="29"/>
  <c r="CQ90" i="29"/>
  <c r="CH90" i="29"/>
  <c r="CI42" i="29"/>
  <c r="CN27" i="29"/>
  <c r="CM47" i="29"/>
  <c r="CG99" i="29"/>
  <c r="CP98" i="29"/>
  <c r="CP96" i="29"/>
  <c r="CG94" i="29"/>
  <c r="CP93" i="29"/>
  <c r="CG92" i="29"/>
  <c r="CP91" i="29"/>
  <c r="CA38" i="29"/>
  <c r="CB31" i="29"/>
  <c r="CH40" i="29"/>
  <c r="CC47" i="29"/>
  <c r="CL101" i="29"/>
  <c r="CL102" i="29" s="1"/>
  <c r="CC101" i="29"/>
  <c r="CC102" i="29" s="1"/>
  <c r="CC94" i="29"/>
  <c r="CO96" i="29"/>
  <c r="CO93" i="29"/>
  <c r="CF89" i="29"/>
  <c r="CI38" i="29"/>
  <c r="CI39" i="29"/>
  <c r="CA39" i="29"/>
  <c r="CJ47" i="29"/>
  <c r="CB47" i="29"/>
  <c r="CQ108" i="29"/>
  <c r="CQ107" i="29"/>
  <c r="BP117" i="29"/>
  <c r="CH108" i="29"/>
  <c r="CH106" i="29"/>
  <c r="BE117" i="29"/>
  <c r="BN117" i="29"/>
  <c r="BK117" i="29"/>
  <c r="BJ117" i="29"/>
  <c r="CO108" i="29"/>
  <c r="CD113" i="29"/>
  <c r="CM112" i="29"/>
  <c r="CD112" i="29"/>
  <c r="CD111" i="29"/>
  <c r="CM110" i="29"/>
  <c r="CD110" i="29"/>
  <c r="CM109" i="29"/>
  <c r="CD108" i="29"/>
  <c r="CN101" i="29"/>
  <c r="CN102" i="29" s="1"/>
  <c r="CH97" i="29"/>
  <c r="CQ96" i="29"/>
  <c r="CJ95" i="29"/>
  <c r="CB95" i="29"/>
  <c r="BZ90" i="29"/>
  <c r="AF117" i="29"/>
  <c r="CC97" i="29"/>
  <c r="CC93" i="29"/>
  <c r="CL91" i="29"/>
  <c r="BF82" i="29"/>
  <c r="BD82" i="29"/>
  <c r="BM82" i="29"/>
  <c r="BZ76" i="29"/>
  <c r="CG71" i="29"/>
  <c r="BZ80" i="29"/>
  <c r="CP60" i="29"/>
  <c r="CP57" i="29"/>
  <c r="CQ81" i="29"/>
  <c r="CH81" i="29"/>
  <c r="CQ80" i="29"/>
  <c r="CH79" i="29"/>
  <c r="CH78" i="29"/>
  <c r="CQ77" i="29"/>
  <c r="CH77" i="29"/>
  <c r="CQ76" i="29"/>
  <c r="CH76" i="29"/>
  <c r="CQ75" i="29"/>
  <c r="CH75" i="29"/>
  <c r="CQ74" i="29"/>
  <c r="CH74" i="29"/>
  <c r="CQ72" i="29"/>
  <c r="CH72" i="29"/>
  <c r="CP81" i="29"/>
  <c r="CG79" i="29"/>
  <c r="CP78" i="29"/>
  <c r="CP77" i="29"/>
  <c r="CG77" i="29"/>
  <c r="CP75" i="29"/>
  <c r="CG75" i="29"/>
  <c r="BZ65" i="29"/>
  <c r="BZ57" i="29"/>
  <c r="CQ37" i="29"/>
  <c r="CQ45" i="29"/>
  <c r="CQ42" i="29"/>
  <c r="CP45" i="29"/>
  <c r="CP41" i="29"/>
  <c r="CG41" i="29"/>
  <c r="CP40" i="29"/>
  <c r="CG40" i="29"/>
  <c r="CP39" i="29"/>
  <c r="CG39" i="29"/>
  <c r="CP37" i="29"/>
  <c r="CP43" i="29"/>
  <c r="CG46" i="29"/>
  <c r="CG42" i="29"/>
  <c r="CE30" i="29"/>
  <c r="CG29" i="29"/>
  <c r="CI28" i="29"/>
  <c r="CA28" i="29"/>
  <c r="CC27" i="29"/>
  <c r="CE26" i="29"/>
  <c r="CG25" i="29"/>
  <c r="CI24" i="29"/>
  <c r="CA24" i="29"/>
  <c r="CC23" i="29"/>
  <c r="CE22" i="29"/>
  <c r="CG21" i="29"/>
  <c r="CI20" i="29"/>
  <c r="CL27" i="29"/>
  <c r="CG44" i="29"/>
  <c r="BZ22" i="29"/>
  <c r="BZ30" i="29"/>
  <c r="CM32" i="29"/>
  <c r="CM33" i="29" s="1"/>
  <c r="CF32" i="29"/>
  <c r="CF33" i="29" s="1"/>
  <c r="M48" i="29"/>
  <c r="CH23" i="29"/>
  <c r="CJ22" i="29"/>
  <c r="CB22" i="29"/>
  <c r="CF20" i="29"/>
  <c r="CC45" i="29"/>
  <c r="CC43" i="29"/>
  <c r="CL42" i="29"/>
  <c r="CL41" i="29"/>
  <c r="CC38" i="29"/>
  <c r="CC37" i="29"/>
  <c r="BZ40" i="29"/>
  <c r="BZ37" i="29"/>
  <c r="AD117" i="29"/>
  <c r="CQ113" i="29"/>
  <c r="CH107" i="29"/>
  <c r="CD101" i="29"/>
  <c r="CD102" i="29" s="1"/>
  <c r="CF91" i="29"/>
  <c r="CO90" i="29"/>
  <c r="CD93" i="29"/>
  <c r="CM92" i="29"/>
  <c r="BI117" i="29"/>
  <c r="BZ94" i="29"/>
  <c r="BZ92" i="29"/>
  <c r="BA117" i="29"/>
  <c r="AO117" i="29"/>
  <c r="AK117" i="29"/>
  <c r="AC117" i="29"/>
  <c r="AI117" i="29"/>
  <c r="AL117" i="29"/>
  <c r="AG117" i="29"/>
  <c r="CG101" i="29"/>
  <c r="CG102" i="29" s="1"/>
  <c r="CO101" i="29"/>
  <c r="CO102" i="29" s="1"/>
  <c r="CF115" i="29"/>
  <c r="CI99" i="29"/>
  <c r="CI95" i="29"/>
  <c r="CA95" i="29"/>
  <c r="CA94" i="29"/>
  <c r="CE106" i="29"/>
  <c r="CN105" i="29"/>
  <c r="CQ95" i="29"/>
  <c r="CH95" i="29"/>
  <c r="CQ94" i="29"/>
  <c r="CD115" i="29"/>
  <c r="K117" i="29"/>
  <c r="CG97" i="29"/>
  <c r="CG96" i="29"/>
  <c r="CP95" i="29"/>
  <c r="CP92" i="29"/>
  <c r="CC110" i="29"/>
  <c r="CL107" i="29"/>
  <c r="CH105" i="29"/>
  <c r="E117" i="29"/>
  <c r="CE99" i="29"/>
  <c r="CN97" i="29"/>
  <c r="CN94" i="29"/>
  <c r="CE90" i="29"/>
  <c r="CN89" i="29"/>
  <c r="BZ111" i="29"/>
  <c r="BZ95" i="29"/>
  <c r="C117" i="29"/>
  <c r="CG81" i="29"/>
  <c r="CP80" i="29"/>
  <c r="CG80" i="29"/>
  <c r="CP79" i="29"/>
  <c r="CP72" i="29"/>
  <c r="CP71" i="29"/>
  <c r="CO78" i="29"/>
  <c r="CF74" i="29"/>
  <c r="BR82" i="29"/>
  <c r="CH80" i="29"/>
  <c r="CQ79" i="29"/>
  <c r="CQ71" i="29"/>
  <c r="BZ81" i="29"/>
  <c r="AL82" i="29"/>
  <c r="AD82" i="29"/>
  <c r="AF82" i="29"/>
  <c r="AC82" i="29"/>
  <c r="AO82" i="29"/>
  <c r="AG82" i="29"/>
  <c r="AH82" i="29"/>
  <c r="CO65" i="29"/>
  <c r="CO58" i="29"/>
  <c r="CO57" i="29"/>
  <c r="CP73" i="29"/>
  <c r="CN67" i="29"/>
  <c r="CN68" i="29" s="1"/>
  <c r="CE60" i="29"/>
  <c r="CO75" i="29"/>
  <c r="CF75" i="29"/>
  <c r="CO74" i="29"/>
  <c r="CN81" i="29"/>
  <c r="CE77" i="29"/>
  <c r="CN76" i="29"/>
  <c r="CD77" i="29"/>
  <c r="CB62" i="29"/>
  <c r="CJ57" i="29"/>
  <c r="H82" i="29"/>
  <c r="CC78" i="29"/>
  <c r="CL77" i="29"/>
  <c r="CG57" i="29"/>
  <c r="CA64" i="29"/>
  <c r="CI58" i="29"/>
  <c r="CA58" i="29"/>
  <c r="CJ79" i="29"/>
  <c r="CG66" i="29"/>
  <c r="CH65" i="29"/>
  <c r="CH57" i="29"/>
  <c r="CI81" i="29"/>
  <c r="CI80" i="29"/>
  <c r="CA80" i="29"/>
  <c r="BZ79" i="29"/>
  <c r="BZ59" i="29"/>
  <c r="BZ66" i="29"/>
  <c r="BZ58" i="29"/>
  <c r="BZ74" i="29"/>
  <c r="BZ72" i="29"/>
  <c r="BZ56" i="29"/>
  <c r="BZ43" i="29"/>
  <c r="CL44" i="29"/>
  <c r="CM45" i="29"/>
  <c r="CM39" i="29"/>
  <c r="CE32" i="29"/>
  <c r="CE33" i="29" s="1"/>
  <c r="CA32" i="29"/>
  <c r="CA33" i="29" s="1"/>
  <c r="CP26" i="29"/>
  <c r="CJ30" i="29"/>
  <c r="CB30" i="29"/>
  <c r="CD29" i="29"/>
  <c r="CF28" i="29"/>
  <c r="CH27" i="29"/>
  <c r="CJ26" i="29"/>
  <c r="CB26" i="29"/>
  <c r="CD25" i="29"/>
  <c r="CF24" i="29"/>
  <c r="CD21" i="29"/>
  <c r="CM25" i="29"/>
  <c r="CC44" i="29"/>
  <c r="CC40" i="29"/>
  <c r="CO23" i="29"/>
  <c r="CQ29" i="29"/>
  <c r="CQ21" i="29"/>
  <c r="CN28" i="29"/>
  <c r="CL23" i="29"/>
  <c r="CC42" i="29"/>
  <c r="BZ32" i="29"/>
  <c r="BZ33" i="29" s="1"/>
  <c r="CO30" i="29"/>
  <c r="CP25" i="29"/>
  <c r="CF45" i="29"/>
  <c r="CF44" i="29"/>
  <c r="CF43" i="29"/>
  <c r="CO42" i="29"/>
  <c r="CF40" i="29"/>
  <c r="CO38" i="29"/>
  <c r="CF38" i="29"/>
  <c r="CO36" i="29"/>
  <c r="CF36" i="29"/>
  <c r="L48" i="29"/>
  <c r="CP28" i="29"/>
  <c r="CM27" i="29"/>
  <c r="CN22" i="29"/>
  <c r="CP20" i="29"/>
  <c r="CL46" i="29"/>
  <c r="CL45" i="29"/>
  <c r="CL39" i="29"/>
  <c r="CL38" i="29"/>
  <c r="CL37" i="29"/>
  <c r="CI30" i="29"/>
  <c r="CA30" i="29"/>
  <c r="CC29" i="29"/>
  <c r="CE28" i="29"/>
  <c r="CG27" i="29"/>
  <c r="CI26" i="29"/>
  <c r="CC25" i="29"/>
  <c r="CE24" i="29"/>
  <c r="CG23" i="29"/>
  <c r="CI22" i="29"/>
  <c r="CA22" i="29"/>
  <c r="CC21" i="29"/>
  <c r="CE20" i="29"/>
  <c r="CL22" i="29"/>
  <c r="CP29" i="29"/>
  <c r="CN23" i="29"/>
  <c r="CP21" i="29"/>
  <c r="CP24" i="29"/>
  <c r="J48" i="29"/>
  <c r="CQ39" i="29"/>
  <c r="CP30" i="29"/>
  <c r="CO27" i="29"/>
  <c r="CN24" i="29"/>
  <c r="CM21" i="29"/>
  <c r="CO25" i="29"/>
  <c r="CP46" i="29"/>
  <c r="CN41" i="29"/>
  <c r="CP38" i="29"/>
  <c r="CQ23" i="29"/>
  <c r="CN30" i="29"/>
  <c r="CD30" i="29"/>
  <c r="CF29" i="29"/>
  <c r="CH28" i="29"/>
  <c r="CB27" i="29"/>
  <c r="CD26" i="29"/>
  <c r="CJ23" i="29"/>
  <c r="CD22" i="29"/>
  <c r="BZ26" i="29"/>
  <c r="CM28" i="29"/>
  <c r="CQ26" i="29"/>
  <c r="BO48" i="29"/>
  <c r="CN25" i="29"/>
  <c r="CM46" i="29"/>
  <c r="CM38" i="29"/>
  <c r="CL24" i="29"/>
  <c r="CO28" i="29"/>
  <c r="BF48" i="29"/>
  <c r="BB48" i="29"/>
  <c r="BI48" i="29"/>
  <c r="CF37" i="29"/>
  <c r="BA48" i="29"/>
  <c r="AQ48" i="29"/>
  <c r="AK48" i="29"/>
  <c r="AC48" i="29"/>
  <c r="AL48" i="29"/>
  <c r="AJ48" i="29"/>
  <c r="AD48" i="29"/>
  <c r="AB48" i="29"/>
  <c r="CN32" i="29"/>
  <c r="CN33" i="29" s="1"/>
  <c r="CO29" i="29"/>
  <c r="CO21" i="29"/>
  <c r="CO45" i="29"/>
  <c r="CO37" i="29"/>
  <c r="CL26" i="29"/>
  <c r="CN46" i="29"/>
  <c r="CN44" i="29"/>
  <c r="CN43" i="29"/>
  <c r="CN38" i="29"/>
  <c r="CL40" i="29"/>
  <c r="CP23" i="29"/>
  <c r="CM22" i="29"/>
  <c r="CM24" i="29"/>
  <c r="CQ43" i="29"/>
  <c r="CQ41" i="29"/>
  <c r="CP44" i="29"/>
  <c r="CP42" i="29"/>
  <c r="CC32" i="29"/>
  <c r="CC33" i="29" s="1"/>
  <c r="CJ27" i="29"/>
  <c r="CF25" i="29"/>
  <c r="CH24" i="29"/>
  <c r="CF21" i="29"/>
  <c r="CH20" i="29"/>
  <c r="CE44" i="29"/>
  <c r="CE37" i="29"/>
  <c r="CG38" i="29"/>
  <c r="CC46" i="29"/>
  <c r="CC41" i="29"/>
  <c r="CC39" i="29"/>
  <c r="CJ40" i="29"/>
  <c r="CB40" i="29"/>
  <c r="CI43" i="29"/>
  <c r="CA43" i="29"/>
  <c r="CI41" i="29"/>
  <c r="CI40" i="29"/>
  <c r="CG30" i="29"/>
  <c r="CI29" i="29"/>
  <c r="CC28" i="29"/>
  <c r="CE27" i="29"/>
  <c r="CA25" i="29"/>
  <c r="CE23" i="29"/>
  <c r="CI21" i="29"/>
  <c r="CC20" i="29"/>
  <c r="CF30" i="29"/>
  <c r="CJ28" i="29"/>
  <c r="CB28" i="29"/>
  <c r="CJ24" i="29"/>
  <c r="CB24" i="29"/>
  <c r="CJ20" i="29"/>
  <c r="CB20" i="29"/>
  <c r="CG45" i="29"/>
  <c r="CG43" i="29"/>
  <c r="CG37" i="29"/>
  <c r="BZ42" i="29"/>
  <c r="BZ39" i="29"/>
  <c r="BZ29" i="29"/>
  <c r="BZ21" i="29"/>
  <c r="BZ28" i="29"/>
  <c r="CM106" i="29"/>
  <c r="CQ115" i="29"/>
  <c r="CJ109" i="29"/>
  <c r="CM116" i="29"/>
  <c r="CN115" i="29"/>
  <c r="CO114" i="29"/>
  <c r="CP113" i="29"/>
  <c r="CH113" i="29"/>
  <c r="CQ112" i="29"/>
  <c r="CI112" i="29"/>
  <c r="CJ111" i="29"/>
  <c r="CB111" i="29"/>
  <c r="CL109" i="29"/>
  <c r="CD109" i="29"/>
  <c r="CM108" i="29"/>
  <c r="CF107" i="29"/>
  <c r="CO106" i="29"/>
  <c r="CG106" i="29"/>
  <c r="CP105" i="29"/>
  <c r="BM117" i="29"/>
  <c r="CL115" i="29"/>
  <c r="CM114" i="29"/>
  <c r="CN113" i="29"/>
  <c r="CF113" i="29"/>
  <c r="CO112" i="29"/>
  <c r="CG112" i="29"/>
  <c r="CP111" i="29"/>
  <c r="CH111" i="29"/>
  <c r="CQ110" i="29"/>
  <c r="CI110" i="29"/>
  <c r="CA110" i="29"/>
  <c r="CC108" i="29"/>
  <c r="CD107" i="29"/>
  <c r="CF105" i="29"/>
  <c r="CA115" i="29"/>
  <c r="CI115" i="29"/>
  <c r="CE108" i="29"/>
  <c r="CE114" i="29"/>
  <c r="CE116" i="29"/>
  <c r="CN116" i="29"/>
  <c r="CN91" i="29"/>
  <c r="CP89" i="29"/>
  <c r="CI96" i="29"/>
  <c r="CF99" i="29"/>
  <c r="CE74" i="29"/>
  <c r="CO80" i="29"/>
  <c r="CO72" i="29"/>
  <c r="CN73" i="29"/>
  <c r="CD75" i="29"/>
  <c r="CM74" i="29"/>
  <c r="CJ77" i="29"/>
  <c r="CB77" i="29"/>
  <c r="CI78" i="29"/>
  <c r="CA78" i="29"/>
  <c r="CQ78" i="29"/>
  <c r="BZ77" i="29"/>
  <c r="CO81" i="29"/>
  <c r="CG73" i="29"/>
  <c r="CC74" i="29"/>
  <c r="CB78" i="29"/>
  <c r="CO73" i="29"/>
  <c r="CF79" i="29"/>
  <c r="CC64" i="29"/>
  <c r="CL63" i="29"/>
  <c r="CC61" i="29"/>
  <c r="CJ65" i="29"/>
  <c r="CB65" i="29"/>
  <c r="CB63" i="29"/>
  <c r="CJ62" i="29"/>
  <c r="CB57" i="29"/>
  <c r="CI66" i="29"/>
  <c r="CA66" i="29"/>
  <c r="CA63" i="29"/>
  <c r="CQ64" i="29"/>
  <c r="CH59" i="29"/>
  <c r="CQ58" i="29"/>
  <c r="CG65" i="29"/>
  <c r="CP64" i="29"/>
  <c r="CP56" i="29"/>
  <c r="CO66" i="29"/>
  <c r="CF66" i="29"/>
  <c r="CO60" i="29"/>
  <c r="CF59" i="29"/>
  <c r="CE67" i="29"/>
  <c r="CE68" i="29" s="1"/>
  <c r="CN58" i="29"/>
  <c r="CH66" i="29"/>
  <c r="CQ66" i="29"/>
  <c r="CM67" i="29"/>
  <c r="CM68" i="29" s="1"/>
  <c r="CE59" i="29"/>
  <c r="CN59" i="29"/>
  <c r="CE61" i="29"/>
  <c r="CD63" i="29"/>
  <c r="CH64" i="29"/>
  <c r="BH48" i="29"/>
  <c r="CN36" i="29"/>
  <c r="CA40" i="29"/>
  <c r="CO43" i="29"/>
  <c r="CM42" i="29"/>
  <c r="CD46" i="29"/>
  <c r="CD38" i="29"/>
  <c r="CQ40" i="29"/>
  <c r="BZ47" i="29"/>
  <c r="CO46" i="29"/>
  <c r="D48" i="29"/>
  <c r="CF42" i="29"/>
  <c r="CF46" i="29"/>
  <c r="CB39" i="29"/>
  <c r="CB43" i="29"/>
  <c r="CJ43" i="29"/>
  <c r="CQ25" i="29"/>
  <c r="CM23" i="29"/>
  <c r="CQ20" i="29"/>
  <c r="CP22" i="29"/>
  <c r="CM29" i="29"/>
  <c r="CQ27" i="29"/>
  <c r="CO26" i="29"/>
  <c r="CO22" i="29"/>
  <c r="CM30" i="29"/>
  <c r="CQ28" i="29"/>
  <c r="CQ24" i="29"/>
  <c r="CL28" i="29"/>
  <c r="CL20" i="29"/>
  <c r="CB23" i="29"/>
  <c r="CL32" i="29"/>
  <c r="CL33" i="29" s="1"/>
  <c r="CP36" i="29"/>
  <c r="CC36" i="29"/>
  <c r="F48" i="29"/>
  <c r="CL36" i="29"/>
  <c r="O48" i="29"/>
  <c r="CA36" i="29"/>
  <c r="Q82" i="29"/>
  <c r="CN71" i="29"/>
  <c r="CE71" i="29"/>
  <c r="CD36" i="29"/>
  <c r="G48" i="29"/>
  <c r="CM36" i="29"/>
  <c r="P48" i="29"/>
  <c r="AE48" i="29"/>
  <c r="AN48" i="29"/>
  <c r="BC48" i="29"/>
  <c r="BK48" i="29"/>
  <c r="CB42" i="29"/>
  <c r="CJ42" i="29"/>
  <c r="BZ44" i="29"/>
  <c r="CH44" i="29"/>
  <c r="CQ44" i="29"/>
  <c r="CG72" i="29"/>
  <c r="J82" i="29"/>
  <c r="H48" i="29"/>
  <c r="Q48" i="29"/>
  <c r="AF48" i="29"/>
  <c r="AO48" i="29"/>
  <c r="BD48" i="29"/>
  <c r="BM48" i="29"/>
  <c r="CF39" i="29"/>
  <c r="CO39" i="29"/>
  <c r="CD41" i="29"/>
  <c r="CM41" i="29"/>
  <c r="I48" i="29"/>
  <c r="R48" i="29"/>
  <c r="AG48" i="29"/>
  <c r="AP48" i="29"/>
  <c r="BE48" i="29"/>
  <c r="BN48" i="29"/>
  <c r="CG36" i="29"/>
  <c r="BZ38" i="29"/>
  <c r="CH38" i="29"/>
  <c r="CQ38" i="29"/>
  <c r="BZ46" i="29"/>
  <c r="CH46" i="29"/>
  <c r="CQ46" i="29"/>
  <c r="CC56" i="29"/>
  <c r="CL56" i="29"/>
  <c r="CC60" i="29"/>
  <c r="CL60" i="29"/>
  <c r="P82" i="29"/>
  <c r="BK82" i="29"/>
  <c r="CI36" i="29"/>
  <c r="CD37" i="29"/>
  <c r="CM37" i="29"/>
  <c r="CF41" i="29"/>
  <c r="CO41" i="29"/>
  <c r="CD43" i="29"/>
  <c r="CM43" i="29"/>
  <c r="AS82" i="29"/>
  <c r="BZ73" i="29"/>
  <c r="CH73" i="29"/>
  <c r="CQ73" i="29"/>
  <c r="C48" i="29"/>
  <c r="BZ36" i="29"/>
  <c r="K48" i="29"/>
  <c r="CH36" i="29"/>
  <c r="CQ36" i="29"/>
  <c r="AI48" i="29"/>
  <c r="BG48" i="29"/>
  <c r="BP48" i="29"/>
  <c r="E48" i="29"/>
  <c r="I82" i="29"/>
  <c r="R82" i="29"/>
  <c r="AP82" i="29"/>
  <c r="BE82" i="29"/>
  <c r="BN82" i="29"/>
  <c r="S82" i="29"/>
  <c r="AQ82" i="29"/>
  <c r="BO82" i="29"/>
  <c r="C82" i="29"/>
  <c r="K82" i="29"/>
  <c r="T82" i="29"/>
  <c r="AI82" i="29"/>
  <c r="AR82" i="29"/>
  <c r="BG82" i="29"/>
  <c r="BP82" i="29"/>
  <c r="CH71" i="29"/>
  <c r="CG74" i="29"/>
  <c r="CP74" i="29"/>
  <c r="CG76" i="29"/>
  <c r="CP76" i="29"/>
  <c r="CD62" i="29"/>
  <c r="CM62" i="29"/>
  <c r="CF63" i="29"/>
  <c r="CO63" i="29"/>
  <c r="BZ67" i="29"/>
  <c r="BZ68" i="29" s="1"/>
  <c r="CH67" i="29"/>
  <c r="CH68" i="29" s="1"/>
  <c r="CQ67" i="29"/>
  <c r="CQ68" i="29" s="1"/>
  <c r="CA71" i="29"/>
  <c r="L82" i="29"/>
  <c r="CI71" i="29"/>
  <c r="AB82" i="29"/>
  <c r="AJ82" i="29"/>
  <c r="BH82" i="29"/>
  <c r="BQ82" i="29"/>
  <c r="CC75" i="29"/>
  <c r="CL75" i="29"/>
  <c r="CC79" i="29"/>
  <c r="CL79" i="29"/>
  <c r="CG89" i="29"/>
  <c r="CF61" i="29"/>
  <c r="CO61" i="29"/>
  <c r="CE62" i="29"/>
  <c r="CN62" i="29"/>
  <c r="CB64" i="29"/>
  <c r="CJ64" i="29"/>
  <c r="E82" i="29"/>
  <c r="M82" i="29"/>
  <c r="AK82" i="29"/>
  <c r="BA82" i="29"/>
  <c r="BI82" i="29"/>
  <c r="CF81" i="29"/>
  <c r="D82" i="29"/>
  <c r="BZ63" i="29"/>
  <c r="CH63" i="29"/>
  <c r="CQ63" i="29"/>
  <c r="F82" i="29"/>
  <c r="CC71" i="29"/>
  <c r="O82" i="29"/>
  <c r="CL71" i="29"/>
  <c r="CE72" i="29"/>
  <c r="CN72" i="29"/>
  <c r="AE82" i="29"/>
  <c r="AN82" i="29"/>
  <c r="BC82" i="29"/>
  <c r="G82" i="29"/>
  <c r="D117" i="29"/>
  <c r="L117" i="29"/>
  <c r="AB117" i="29"/>
  <c r="AJ117" i="29"/>
  <c r="BH117" i="29"/>
  <c r="CJ105" i="29"/>
  <c r="CD79" i="29"/>
  <c r="CM79" i="29"/>
  <c r="CD81" i="29"/>
  <c r="CM81" i="29"/>
  <c r="CB91" i="29"/>
  <c r="CJ91" i="29"/>
  <c r="CD98" i="29"/>
  <c r="CM98" i="29"/>
  <c r="CC105" i="29"/>
  <c r="CL105" i="29"/>
  <c r="BZ105" i="29"/>
  <c r="F117" i="29"/>
  <c r="BB117" i="29"/>
  <c r="G117" i="29"/>
  <c r="P117" i="29"/>
  <c r="AE117" i="29"/>
  <c r="AN117" i="29"/>
  <c r="BC117" i="29"/>
  <c r="H117" i="29"/>
  <c r="CE80" i="29"/>
  <c r="CN80" i="29"/>
  <c r="CD94" i="29"/>
  <c r="CM94" i="29"/>
  <c r="CF98" i="29"/>
  <c r="CO98" i="29"/>
  <c r="BZ99" i="29"/>
  <c r="CH99" i="29"/>
  <c r="CQ99" i="29"/>
  <c r="CB105" i="29"/>
  <c r="CQ105" i="29"/>
  <c r="O117" i="29"/>
  <c r="BZ89" i="29"/>
  <c r="CH89" i="29"/>
  <c r="CQ89" i="29"/>
  <c r="CB93" i="29"/>
  <c r="CJ93" i="29"/>
  <c r="CD100" i="29"/>
  <c r="CM100" i="29"/>
  <c r="CD105" i="29"/>
  <c r="CG114" i="29"/>
  <c r="CP114" i="29"/>
  <c r="Q117" i="29"/>
  <c r="J117" i="29"/>
  <c r="AH117" i="29"/>
  <c r="AQ117" i="29"/>
  <c r="BF117" i="29"/>
  <c r="BO117" i="29"/>
  <c r="CG105" i="29"/>
  <c r="I117" i="29"/>
  <c r="R117" i="29"/>
  <c r="CC117" i="29" l="1"/>
  <c r="CC118" i="29" s="1"/>
  <c r="CF117" i="29"/>
  <c r="CF118" i="29" s="1"/>
  <c r="CJ117" i="29"/>
  <c r="CJ118" i="29" s="1"/>
  <c r="CI82" i="29"/>
  <c r="CI83" i="29" s="1"/>
  <c r="CA82" i="29"/>
  <c r="CA83" i="29" s="1"/>
  <c r="CM117" i="29"/>
  <c r="CM118" i="29" s="1"/>
  <c r="CD117" i="29"/>
  <c r="CD118" i="29" s="1"/>
  <c r="CI48" i="29"/>
  <c r="CI49" i="29" s="1"/>
  <c r="CO117" i="29"/>
  <c r="CO118" i="29" s="1"/>
  <c r="CA48" i="29"/>
  <c r="CA49" i="29" s="1"/>
  <c r="CC82" i="29"/>
  <c r="CC83" i="29" s="1"/>
  <c r="CE48" i="29"/>
  <c r="CE49" i="29" s="1"/>
  <c r="CJ48" i="29"/>
  <c r="CJ49" i="29" s="1"/>
  <c r="CI117" i="29"/>
  <c r="CI118" i="29" s="1"/>
  <c r="CQ82" i="29"/>
  <c r="CQ83" i="29" s="1"/>
  <c r="CL82" i="29"/>
  <c r="CL83" i="29" s="1"/>
  <c r="CE82" i="29"/>
  <c r="CE83" i="29" s="1"/>
  <c r="CN48" i="29"/>
  <c r="CN49" i="29" s="1"/>
  <c r="CH117" i="29"/>
  <c r="CH118" i="29" s="1"/>
  <c r="CL117" i="29"/>
  <c r="CL118" i="29" s="1"/>
  <c r="BZ117" i="29"/>
  <c r="BZ118" i="29" s="1"/>
  <c r="CB117" i="29"/>
  <c r="CB118" i="29" s="1"/>
  <c r="CJ82" i="29"/>
  <c r="CJ83" i="29" s="1"/>
  <c r="CG82" i="29"/>
  <c r="CG83" i="29" s="1"/>
  <c r="CG48" i="29"/>
  <c r="CG49" i="29" s="1"/>
  <c r="CH48" i="29"/>
  <c r="CH49" i="29" s="1"/>
  <c r="CC48" i="29"/>
  <c r="CC49" i="29" s="1"/>
  <c r="BZ48" i="29"/>
  <c r="BZ49" i="29" s="1"/>
  <c r="CD48" i="29"/>
  <c r="CD49" i="29" s="1"/>
  <c r="CN117" i="29"/>
  <c r="CN118" i="29" s="1"/>
  <c r="CB82" i="29"/>
  <c r="CB83" i="29" s="1"/>
  <c r="CP82" i="29"/>
  <c r="CP83" i="29" s="1"/>
  <c r="CN82" i="29"/>
  <c r="CN83" i="29" s="1"/>
  <c r="CD82" i="29"/>
  <c r="CD83" i="29" s="1"/>
  <c r="CO48" i="29"/>
  <c r="CO49" i="29" s="1"/>
  <c r="CB48" i="29"/>
  <c r="CB49" i="29" s="1"/>
  <c r="CA117" i="29"/>
  <c r="CA118" i="29" s="1"/>
  <c r="CH82" i="29"/>
  <c r="CH83" i="29" s="1"/>
  <c r="CO82" i="29"/>
  <c r="CO83" i="29" s="1"/>
  <c r="BZ82" i="29"/>
  <c r="BZ83" i="29" s="1"/>
  <c r="CF82" i="29"/>
  <c r="CF83" i="29" s="1"/>
  <c r="CM82" i="29"/>
  <c r="CM83" i="29" s="1"/>
  <c r="CM48" i="29"/>
  <c r="CM49" i="29" s="1"/>
  <c r="CF48" i="29"/>
  <c r="CF49" i="29" s="1"/>
  <c r="CL48" i="29"/>
  <c r="CL49" i="29" s="1"/>
  <c r="CG117" i="29"/>
  <c r="CG118" i="29" s="1"/>
  <c r="CE117" i="29"/>
  <c r="CE118" i="29" s="1"/>
  <c r="AF12" i="24" l="1"/>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AG59" i="24"/>
  <c r="D39" i="20" s="1"/>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AG67" i="24"/>
  <c r="D47" i="20" s="1"/>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F42" i="20" s="1"/>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H39" i="20" s="1"/>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AG89" i="24"/>
  <c r="H41" i="20" s="1"/>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AG91" i="24"/>
  <c r="H43" i="20" s="1"/>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H47" i="20" s="1"/>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D40" i="20" s="1"/>
  <c r="AF61" i="24"/>
  <c r="D42" i="20"/>
  <c r="AF62" i="24"/>
  <c r="AF63" i="24"/>
  <c r="AF64" i="24"/>
  <c r="AF65" i="24"/>
  <c r="D45" i="20" s="1"/>
  <c r="AF66" i="24"/>
  <c r="AF67" i="24"/>
  <c r="D48" i="20"/>
  <c r="AF68" i="24"/>
  <c r="AF69" i="24"/>
  <c r="AF70" i="24"/>
  <c r="AF71" i="24"/>
  <c r="AF72" i="24"/>
  <c r="F39" i="20"/>
  <c r="AF73" i="24"/>
  <c r="AF74" i="24"/>
  <c r="F41" i="20"/>
  <c r="AF75" i="24"/>
  <c r="AF76" i="24"/>
  <c r="AF77" i="24"/>
  <c r="AF78" i="24"/>
  <c r="F45" i="20"/>
  <c r="AF79" i="24"/>
  <c r="AF80" i="24"/>
  <c r="AF81" i="24"/>
  <c r="AF82" i="24"/>
  <c r="H35" i="20"/>
  <c r="AF83" i="24"/>
  <c r="H36" i="20"/>
  <c r="AF84" i="24"/>
  <c r="AF85" i="24"/>
  <c r="AF86" i="24"/>
  <c r="H38" i="20" s="1"/>
  <c r="AF87" i="24"/>
  <c r="AF88" i="24"/>
  <c r="AF89" i="24"/>
  <c r="AF90" i="24"/>
  <c r="AF91" i="24"/>
  <c r="H44" i="20"/>
  <c r="AF92" i="24"/>
  <c r="AF93" i="24"/>
  <c r="AF94" i="24"/>
  <c r="AF95" i="24"/>
  <c r="AF96" i="24"/>
  <c r="D35" i="20"/>
  <c r="AF55"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C36" i="20" s="1"/>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C37" i="20"/>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C39" i="20" s="1"/>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C43" i="20" s="1"/>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C44" i="20" s="1"/>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AG29" i="24"/>
  <c r="AH29" i="24"/>
  <c r="E38" i="20" s="1"/>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AG32" i="24"/>
  <c r="AH32" i="24"/>
  <c r="AI32" i="24"/>
  <c r="E41" i="20" s="1"/>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AG34" i="24"/>
  <c r="E43" i="20" s="1"/>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AG38" i="24"/>
  <c r="AH38" i="24"/>
  <c r="AI38" i="24"/>
  <c r="E47" i="20" s="1"/>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G47" i="20" s="1"/>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G48" i="20" s="1"/>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C42" i="20" s="1"/>
  <c r="AF20" i="24"/>
  <c r="AF21" i="24"/>
  <c r="C45" i="20"/>
  <c r="AF22" i="24"/>
  <c r="AF23" i="24"/>
  <c r="C47" i="20"/>
  <c r="AF24" i="24"/>
  <c r="AF25" i="24"/>
  <c r="AF26" i="24"/>
  <c r="AF27" i="24"/>
  <c r="AF28" i="24"/>
  <c r="AF29" i="24"/>
  <c r="AF30" i="24"/>
  <c r="AF31" i="24"/>
  <c r="AF32" i="24"/>
  <c r="AF33" i="24"/>
  <c r="AF34" i="24"/>
  <c r="AF35" i="24"/>
  <c r="E44" i="20" s="1"/>
  <c r="AF36" i="24"/>
  <c r="AF37" i="24"/>
  <c r="AF38" i="24"/>
  <c r="AF39" i="24"/>
  <c r="G35" i="20"/>
  <c r="AF40" i="24"/>
  <c r="AF41" i="24"/>
  <c r="AF42" i="24"/>
  <c r="AF43" i="24"/>
  <c r="AF44" i="24"/>
  <c r="AF45" i="24"/>
  <c r="AF46" i="24"/>
  <c r="AF47" i="24"/>
  <c r="AF48" i="24"/>
  <c r="AF49" i="24"/>
  <c r="AF50" i="24"/>
  <c r="AF51" i="24"/>
  <c r="G46" i="20" s="1"/>
  <c r="AF52" i="24"/>
  <c r="AF53" i="24"/>
  <c r="AF12" i="21"/>
  <c r="AF12" i="18" s="1"/>
  <c r="AG55" i="18"/>
  <c r="AH12" i="21"/>
  <c r="AI12" i="21"/>
  <c r="AI55" i="18" s="1"/>
  <c r="AJ12" i="21"/>
  <c r="AJ55" i="18" s="1"/>
  <c r="AK12" i="21"/>
  <c r="AK12" i="18" s="1"/>
  <c r="AL12" i="21"/>
  <c r="AL55" i="18" s="1"/>
  <c r="AM12" i="21"/>
  <c r="AN12" i="21"/>
  <c r="AN55" i="18" s="1"/>
  <c r="AO12" i="2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56" i="18" s="1"/>
  <c r="AJ13" i="25" s="1"/>
  <c r="AJ56" i="25" s="1"/>
  <c r="AK13" i="21"/>
  <c r="AK56" i="18" s="1"/>
  <c r="AK13" i="25" s="1"/>
  <c r="AK56" i="25" s="1"/>
  <c r="AL13" i="21"/>
  <c r="AM13" i="21"/>
  <c r="AN13" i="21"/>
  <c r="AO13" i="2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K58" i="25" s="1"/>
  <c r="AL15" i="21"/>
  <c r="AM15" i="21"/>
  <c r="AN15" i="21"/>
  <c r="AN58" i="18" s="1"/>
  <c r="AN15" i="25" s="1"/>
  <c r="AN58" i="25" s="1"/>
  <c r="AO15" i="2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K59" i="25" s="1"/>
  <c r="AL16" i="21"/>
  <c r="AL59" i="18" s="1"/>
  <c r="AL16" i="25" s="1"/>
  <c r="AL59" i="25" s="1"/>
  <c r="AM16" i="21"/>
  <c r="AN16" i="2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J60" i="18" s="1"/>
  <c r="AJ17" i="25" s="1"/>
  <c r="AJ60" i="25" s="1"/>
  <c r="AK17" i="21"/>
  <c r="AL17" i="21"/>
  <c r="AL17" i="18" s="1"/>
  <c r="AL17" i="19" s="1"/>
  <c r="AL60" i="19" s="1"/>
  <c r="AM17" i="21"/>
  <c r="AM17" i="18" s="1"/>
  <c r="AM17" i="19" s="1"/>
  <c r="AM60" i="19" s="1"/>
  <c r="AN17" i="2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L18" i="21"/>
  <c r="AL61" i="18" s="1"/>
  <c r="AL18" i="25" s="1"/>
  <c r="AL61" i="25" s="1"/>
  <c r="AM18" i="21"/>
  <c r="AM61" i="18" s="1"/>
  <c r="AM18" i="25" s="1"/>
  <c r="AM61" i="25" s="1"/>
  <c r="AN18" i="21"/>
  <c r="AO18" i="2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L19" i="21"/>
  <c r="AM19" i="2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K63" i="25" s="1"/>
  <c r="AL20" i="21"/>
  <c r="AL63" i="18" s="1"/>
  <c r="AL20" i="25" s="1"/>
  <c r="AL63" i="25" s="1"/>
  <c r="AM20" i="2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J64" i="18" s="1"/>
  <c r="AJ21" i="25" s="1"/>
  <c r="AJ64" i="25" s="1"/>
  <c r="AK21" i="21"/>
  <c r="AK64" i="18" s="1"/>
  <c r="AK21" i="25" s="1"/>
  <c r="AK64" i="25" s="1"/>
  <c r="AL21" i="21"/>
  <c r="AL64" i="18" s="1"/>
  <c r="AL21" i="25" s="1"/>
  <c r="AL64" i="25" s="1"/>
  <c r="AM21" i="21"/>
  <c r="AN21" i="21"/>
  <c r="AO21" i="2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L22" i="21"/>
  <c r="AL65" i="18" s="1"/>
  <c r="AL22" i="25" s="1"/>
  <c r="AL65" i="25" s="1"/>
  <c r="AM22" i="21"/>
  <c r="AM65" i="18" s="1"/>
  <c r="AM22" i="25" s="1"/>
  <c r="AM65" i="25" s="1"/>
  <c r="AN22" i="21"/>
  <c r="AN65" i="18" s="1"/>
  <c r="AN22" i="25" s="1"/>
  <c r="AN65" i="25" s="1"/>
  <c r="AO22" i="2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K66" i="19" s="1"/>
  <c r="AL23" i="21"/>
  <c r="AM23" i="21"/>
  <c r="AM66" i="18" s="1"/>
  <c r="AM23" i="25" s="1"/>
  <c r="AM66" i="25" s="1"/>
  <c r="AN23" i="21"/>
  <c r="AN66" i="18" s="1"/>
  <c r="AN23" i="25" s="1"/>
  <c r="AN66" i="25" s="1"/>
  <c r="AO23" i="2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K67" i="25" s="1"/>
  <c r="AL24" i="21"/>
  <c r="AL67" i="18" s="1"/>
  <c r="AL24" i="25" s="1"/>
  <c r="AL67" i="25" s="1"/>
  <c r="AM24" i="21"/>
  <c r="AN24" i="2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25" i="18" s="1"/>
  <c r="AJ25" i="19" s="1"/>
  <c r="AJ68" i="19" s="1"/>
  <c r="AK25" i="21"/>
  <c r="AL25" i="21"/>
  <c r="AL25" i="18" s="1"/>
  <c r="AL25" i="19" s="1"/>
  <c r="AL68" i="19" s="1"/>
  <c r="AM25" i="21"/>
  <c r="AM25" i="18" s="1"/>
  <c r="AM25" i="19" s="1"/>
  <c r="AM68" i="19" s="1"/>
  <c r="AN25" i="2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L26" i="21"/>
  <c r="AL69" i="18" s="1"/>
  <c r="AM26" i="21"/>
  <c r="AM69" i="18" s="1"/>
  <c r="AN26" i="21"/>
  <c r="AO26" i="2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J27" i="18" s="1"/>
  <c r="AJ27" i="19" s="1"/>
  <c r="AJ70" i="19" s="1"/>
  <c r="AK27" i="21"/>
  <c r="AL27" i="21"/>
  <c r="AM27" i="21"/>
  <c r="AN27" i="2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J71" i="18" s="1"/>
  <c r="AJ28" i="25" s="1"/>
  <c r="AJ71" i="25" s="1"/>
  <c r="AK28" i="21"/>
  <c r="AK71" i="18" s="1"/>
  <c r="AK28" i="25" s="1"/>
  <c r="AK71" i="25" s="1"/>
  <c r="AL28" i="21"/>
  <c r="AL71" i="18" s="1"/>
  <c r="AL28" i="25" s="1"/>
  <c r="AL71" i="25" s="1"/>
  <c r="AM28" i="21"/>
  <c r="AN28" i="21"/>
  <c r="AN71" i="18" s="1"/>
  <c r="AN28" i="25" s="1"/>
  <c r="AN71" i="25" s="1"/>
  <c r="AO28" i="2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K72" i="25" s="1"/>
  <c r="AL29" i="21"/>
  <c r="AM29" i="21"/>
  <c r="AN29" i="21"/>
  <c r="AO29" i="2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30" i="18" s="1"/>
  <c r="AJ30" i="19" s="1"/>
  <c r="AJ73" i="19" s="1"/>
  <c r="AK30" i="21"/>
  <c r="AL30" i="21"/>
  <c r="AL73" i="18" s="1"/>
  <c r="AL30" i="25" s="1"/>
  <c r="AL73" i="25" s="1"/>
  <c r="AM30" i="21"/>
  <c r="AM73" i="18" s="1"/>
  <c r="AM30" i="25" s="1"/>
  <c r="AM73" i="25" s="1"/>
  <c r="AN30" i="21"/>
  <c r="AN30" i="18" s="1"/>
  <c r="AN30" i="19" s="1"/>
  <c r="AN73" i="19" s="1"/>
  <c r="AO30" i="2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K74" i="25" s="1"/>
  <c r="AL31" i="21"/>
  <c r="AM31" i="21"/>
  <c r="AM74" i="18" s="1"/>
  <c r="AM31" i="25" s="1"/>
  <c r="AM74" i="25" s="1"/>
  <c r="AN31" i="21"/>
  <c r="AO31" i="2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K75" i="25" s="1"/>
  <c r="AL32" i="21"/>
  <c r="AL75" i="18" s="1"/>
  <c r="AL32" i="25" s="1"/>
  <c r="AL75" i="25" s="1"/>
  <c r="AM32" i="21"/>
  <c r="AN32" i="2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J76" i="18" s="1"/>
  <c r="AJ33" i="25" s="1"/>
  <c r="AJ76" i="25" s="1"/>
  <c r="AK33" i="21"/>
  <c r="AL33" i="21"/>
  <c r="AL33" i="18" s="1"/>
  <c r="AL33" i="19" s="1"/>
  <c r="AL76" i="19" s="1"/>
  <c r="AM33" i="21"/>
  <c r="AM33" i="18" s="1"/>
  <c r="AM33" i="19" s="1"/>
  <c r="AM76" i="19" s="1"/>
  <c r="AN33" i="2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L35" i="21"/>
  <c r="AM35" i="2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K79"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K80" i="25" s="1"/>
  <c r="AL37" i="21"/>
  <c r="AM37" i="21"/>
  <c r="AN37" i="21"/>
  <c r="AO37" i="2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81" i="18" s="1"/>
  <c r="AJ38" i="25" s="1"/>
  <c r="AJ81" i="25" s="1"/>
  <c r="AK38" i="21"/>
  <c r="AL38" i="21"/>
  <c r="AL38" i="18" s="1"/>
  <c r="AL38" i="19" s="1"/>
  <c r="AL81" i="19" s="1"/>
  <c r="AM38" i="21"/>
  <c r="AM38" i="18" s="1"/>
  <c r="AM38" i="19" s="1"/>
  <c r="AM81" i="19" s="1"/>
  <c r="AN38" i="21"/>
  <c r="AN81" i="18" s="1"/>
  <c r="AN38" i="25" s="1"/>
  <c r="AN81" i="25" s="1"/>
  <c r="AO38" i="2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K82" i="25" s="1"/>
  <c r="AL39" i="21"/>
  <c r="AM39" i="21"/>
  <c r="AM82" i="18" s="1"/>
  <c r="AM39" i="25" s="1"/>
  <c r="AM82" i="25" s="1"/>
  <c r="AN39" i="21"/>
  <c r="AO39" i="2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K40" i="21"/>
  <c r="AK83" i="18" s="1"/>
  <c r="AL40" i="21"/>
  <c r="AL40" i="18" s="1"/>
  <c r="AM40" i="21"/>
  <c r="AN40" i="2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J84" i="18" s="1"/>
  <c r="AJ41" i="25" s="1"/>
  <c r="AJ84" i="25" s="1"/>
  <c r="AK41" i="21"/>
  <c r="AL41" i="21"/>
  <c r="AL84" i="18" s="1"/>
  <c r="AL41" i="25" s="1"/>
  <c r="AL84" i="25" s="1"/>
  <c r="AM41" i="21"/>
  <c r="AM84" i="18" s="1"/>
  <c r="AM41" i="25" s="1"/>
  <c r="AM84" i="25" s="1"/>
  <c r="AN41" i="2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K42" i="21"/>
  <c r="AL42" i="21"/>
  <c r="AL42" i="18" s="1"/>
  <c r="AL42" i="19" s="1"/>
  <c r="AL85" i="19" s="1"/>
  <c r="AM42" i="21"/>
  <c r="AN42" i="21"/>
  <c r="AO42" i="2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K43" i="21"/>
  <c r="AL43" i="21"/>
  <c r="AM43" i="2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J87" i="18" s="1"/>
  <c r="AJ44" i="25" s="1"/>
  <c r="AJ87" i="25" s="1"/>
  <c r="AK44" i="21"/>
  <c r="AK87" i="18" s="1"/>
  <c r="AK44" i="25" s="1"/>
  <c r="AK87" i="25" s="1"/>
  <c r="AL44" i="21"/>
  <c r="AL44" i="18" s="1"/>
  <c r="AL44" i="19" s="1"/>
  <c r="AL87" i="19" s="1"/>
  <c r="AM44" i="2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45" i="18" s="1"/>
  <c r="AJ45" i="19" s="1"/>
  <c r="AJ88" i="19" s="1"/>
  <c r="AK45" i="21"/>
  <c r="AK45" i="18" s="1"/>
  <c r="AK45" i="19" s="1"/>
  <c r="AK88" i="19" s="1"/>
  <c r="AL45" i="21"/>
  <c r="AL88" i="18" s="1"/>
  <c r="AL45" i="25" s="1"/>
  <c r="AL88" i="25" s="1"/>
  <c r="AM45" i="21"/>
  <c r="AN45" i="21"/>
  <c r="AO45" i="2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89" i="18" s="1"/>
  <c r="AJ46" i="25" s="1"/>
  <c r="AJ89" i="25" s="1"/>
  <c r="AK46" i="21"/>
  <c r="AL46" i="21"/>
  <c r="AL46" i="18" s="1"/>
  <c r="AL46" i="19" s="1"/>
  <c r="AL89" i="19" s="1"/>
  <c r="AM46" i="21"/>
  <c r="AM89" i="18" s="1"/>
  <c r="AM46" i="25" s="1"/>
  <c r="AM89" i="25" s="1"/>
  <c r="AN46" i="21"/>
  <c r="AN89" i="18" s="1"/>
  <c r="AN46" i="25" s="1"/>
  <c r="AN89" i="25" s="1"/>
  <c r="AO46" i="2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K47" i="21"/>
  <c r="AK47" i="18" s="1"/>
  <c r="AK47" i="19" s="1"/>
  <c r="AK90" i="19" s="1"/>
  <c r="AL47" i="21"/>
  <c r="AM47" i="21"/>
  <c r="AM90" i="18" s="1"/>
  <c r="AM47" i="25" s="1"/>
  <c r="AM90" i="25" s="1"/>
  <c r="AN47" i="21"/>
  <c r="AN90" i="18" s="1"/>
  <c r="AN47" i="25" s="1"/>
  <c r="AN90" i="25" s="1"/>
  <c r="AO47" i="2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K48" i="21"/>
  <c r="AL48" i="21"/>
  <c r="AL48" i="18" s="1"/>
  <c r="AL48" i="19" s="1"/>
  <c r="AL91" i="19" s="1"/>
  <c r="AM48" i="21"/>
  <c r="AN48" i="2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K49" i="21"/>
  <c r="AL49" i="21"/>
  <c r="AL92" i="18" s="1"/>
  <c r="AL49" i="25" s="1"/>
  <c r="AL92" i="25" s="1"/>
  <c r="AM49" i="21"/>
  <c r="AM92" i="18" s="1"/>
  <c r="AM49" i="25" s="1"/>
  <c r="AM92" i="25"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K50" i="21"/>
  <c r="AL50" i="21"/>
  <c r="AL50" i="18" s="1"/>
  <c r="AL50" i="19" s="1"/>
  <c r="AL93" i="19" s="1"/>
  <c r="AM50" i="21"/>
  <c r="AN50" i="21"/>
  <c r="AO50" i="2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K51" i="21"/>
  <c r="AL51" i="21"/>
  <c r="AM51" i="2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95" i="18" s="1"/>
  <c r="AJ52" i="25" s="1"/>
  <c r="AJ95" i="25" s="1"/>
  <c r="AK52" i="21"/>
  <c r="AK95" i="18" s="1"/>
  <c r="AK52" i="25" s="1"/>
  <c r="AK95" i="25" s="1"/>
  <c r="AL52" i="21"/>
  <c r="AL52" i="18" s="1"/>
  <c r="AL52" i="19" s="1"/>
  <c r="AL95" i="19" s="1"/>
  <c r="AM52" i="21"/>
  <c r="AN52" i="21"/>
  <c r="AO52" i="2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K53" i="21"/>
  <c r="AK96" i="18" s="1"/>
  <c r="AK53" i="25" s="1"/>
  <c r="AK96" i="25" s="1"/>
  <c r="AL53" i="21"/>
  <c r="AM53" i="21"/>
  <c r="AN53" i="21"/>
  <c r="AO53" i="2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M55" i="18"/>
  <c r="AO55" i="18"/>
  <c r="AQ55" i="18"/>
  <c r="AR55" i="18"/>
  <c r="AU55" i="18"/>
  <c r="AW55" i="18"/>
  <c r="AX55" i="18"/>
  <c r="AY55" i="18"/>
  <c r="AZ55" i="18"/>
  <c r="BA55" i="18"/>
  <c r="BC55" i="18"/>
  <c r="BE55" i="18"/>
  <c r="BF55" i="18"/>
  <c r="AG56" i="18"/>
  <c r="AG13" i="25" s="1"/>
  <c r="AG56" i="25" s="1"/>
  <c r="AL56" i="18"/>
  <c r="AL13" i="25" s="1"/>
  <c r="AL56" i="25" s="1"/>
  <c r="AM56" i="18"/>
  <c r="AM13" i="25" s="1"/>
  <c r="AM56" i="25" s="1"/>
  <c r="AN56" i="18"/>
  <c r="AN13" i="25" s="1"/>
  <c r="AN56" i="25" s="1"/>
  <c r="AO56" i="18"/>
  <c r="AO13" i="25" s="1"/>
  <c r="AO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K57" i="18"/>
  <c r="AK14" i="25" s="1"/>
  <c r="AK57"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L58" i="18"/>
  <c r="AL15" i="25" s="1"/>
  <c r="AL58" i="25" s="1"/>
  <c r="AM58" i="18"/>
  <c r="AM15" i="25" s="1"/>
  <c r="AM58" i="25" s="1"/>
  <c r="AO58" i="18"/>
  <c r="AO15" i="25" s="1"/>
  <c r="AO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M59" i="18"/>
  <c r="AM16" i="25" s="1"/>
  <c r="AM59" i="25" s="1"/>
  <c r="AN59" i="18"/>
  <c r="AN16" i="25" s="1"/>
  <c r="AN59" i="25" s="1"/>
  <c r="AQ59" i="18"/>
  <c r="AQ16" i="25" s="1"/>
  <c r="AQ59" i="25" s="1"/>
  <c r="AU59" i="18"/>
  <c r="AU16" i="25" s="1"/>
  <c r="AU59" i="25" s="1"/>
  <c r="AV59" i="18"/>
  <c r="AV16" i="25" s="1"/>
  <c r="AV59" i="25" s="1"/>
  <c r="AY59" i="18"/>
  <c r="AY16" i="25" s="1"/>
  <c r="AY59" i="25" s="1"/>
  <c r="BC59" i="18"/>
  <c r="BC16" i="25" s="1"/>
  <c r="BC59" i="25" s="1"/>
  <c r="BD59" i="18"/>
  <c r="BD16" i="25" s="1"/>
  <c r="BD59" i="25" s="1"/>
  <c r="AK60" i="18"/>
  <c r="AK17" i="25" s="1"/>
  <c r="AK60" i="25" s="1"/>
  <c r="AL60" i="18"/>
  <c r="AL17" i="25" s="1"/>
  <c r="AL60" i="25" s="1"/>
  <c r="AM60" i="18"/>
  <c r="AM17" i="25" s="1"/>
  <c r="AM60" i="25" s="1"/>
  <c r="AN60" i="18"/>
  <c r="AN17" i="25" s="1"/>
  <c r="AN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K61" i="18"/>
  <c r="AK18" i="25" s="1"/>
  <c r="AK61" i="25" s="1"/>
  <c r="AN61" i="18"/>
  <c r="AN18" i="25" s="1"/>
  <c r="AN61" i="25" s="1"/>
  <c r="AO61" i="18"/>
  <c r="AO18" i="25" s="1"/>
  <c r="AO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K62" i="18"/>
  <c r="AK19" i="25" s="1"/>
  <c r="AK62" i="25" s="1"/>
  <c r="AL62" i="18"/>
  <c r="AL19" i="25" s="1"/>
  <c r="AL62" i="25" s="1"/>
  <c r="AM62" i="18"/>
  <c r="AM19" i="25" s="1"/>
  <c r="AM62" i="25" s="1"/>
  <c r="AN62" i="18"/>
  <c r="AN19" i="25" s="1"/>
  <c r="AN62"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M63" i="18"/>
  <c r="AM20" i="25" s="1"/>
  <c r="AM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M64" i="18"/>
  <c r="AM21" i="25" s="1"/>
  <c r="AM64" i="25" s="1"/>
  <c r="AN64" i="18"/>
  <c r="AN21" i="25" s="1"/>
  <c r="AN64" i="25" s="1"/>
  <c r="AO64" i="18"/>
  <c r="AO21" i="25" s="1"/>
  <c r="AO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K65" i="18"/>
  <c r="AK22" i="25" s="1"/>
  <c r="AK65" i="25" s="1"/>
  <c r="AO65" i="18"/>
  <c r="AO22" i="25" s="1"/>
  <c r="AO65"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L66" i="18"/>
  <c r="AL23" i="25" s="1"/>
  <c r="AL66" i="25" s="1"/>
  <c r="AO66" i="18"/>
  <c r="AO23" i="25" s="1"/>
  <c r="AO66"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M67" i="18"/>
  <c r="AM24" i="25" s="1"/>
  <c r="AM67" i="25" s="1"/>
  <c r="AN67" i="18"/>
  <c r="AN24" i="25" s="1"/>
  <c r="AN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K68" i="18"/>
  <c r="AK25" i="25" s="1"/>
  <c r="AK68" i="25" s="1"/>
  <c r="AN68" i="18"/>
  <c r="AN25" i="25" s="1"/>
  <c r="AN68"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K69" i="18"/>
  <c r="AN69" i="18"/>
  <c r="AO69" i="18"/>
  <c r="AP69" i="18"/>
  <c r="AS69" i="18"/>
  <c r="AV69" i="18"/>
  <c r="AW69" i="18"/>
  <c r="AX69" i="18"/>
  <c r="BA69" i="18"/>
  <c r="BC69" i="18"/>
  <c r="BD69" i="18"/>
  <c r="BE69" i="18"/>
  <c r="BF69" i="18"/>
  <c r="AK70" i="18"/>
  <c r="AK27" i="25" s="1"/>
  <c r="AK70" i="25" s="1"/>
  <c r="AL70" i="18"/>
  <c r="AL27" i="25" s="1"/>
  <c r="AL70" i="25" s="1"/>
  <c r="AM70" i="18"/>
  <c r="AM27" i="25" s="1"/>
  <c r="AM70" i="25" s="1"/>
  <c r="AN70" i="18"/>
  <c r="AN27" i="25" s="1"/>
  <c r="AN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M71" i="18"/>
  <c r="AM28" i="25" s="1"/>
  <c r="AM71" i="25" s="1"/>
  <c r="AO71" i="18"/>
  <c r="AO28" i="25" s="1"/>
  <c r="AO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L72" i="18"/>
  <c r="AL29" i="25" s="1"/>
  <c r="AL72" i="25" s="1"/>
  <c r="AM72" i="18"/>
  <c r="AM29" i="25" s="1"/>
  <c r="AM72" i="25" s="1"/>
  <c r="AN72" i="18"/>
  <c r="AN29" i="25" s="1"/>
  <c r="AN72" i="25" s="1"/>
  <c r="AO72" i="18"/>
  <c r="AO29" i="25" s="1"/>
  <c r="AO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K73" i="18"/>
  <c r="AK30" i="25" s="1"/>
  <c r="AK73" i="25" s="1"/>
  <c r="AO73" i="18"/>
  <c r="AO30" i="25" s="1"/>
  <c r="AO73"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L74" i="18"/>
  <c r="AL31" i="25" s="1"/>
  <c r="AL74" i="25" s="1"/>
  <c r="AN74" i="18"/>
  <c r="AN31" i="25" s="1"/>
  <c r="AN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K76" i="18"/>
  <c r="AK33" i="25" s="1"/>
  <c r="AK76" i="25" s="1"/>
  <c r="AN76" i="18"/>
  <c r="AN33" i="25" s="1"/>
  <c r="AN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K77" i="18"/>
  <c r="AK34" i="25" s="1"/>
  <c r="AK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K78" i="18"/>
  <c r="AK35" i="25" s="1"/>
  <c r="AK78" i="25" s="1"/>
  <c r="AL78" i="18"/>
  <c r="AL35" i="25" s="1"/>
  <c r="AL78" i="25" s="1"/>
  <c r="AM78" i="18"/>
  <c r="AM35" i="25" s="1"/>
  <c r="AM78"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K79"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L80" i="18"/>
  <c r="AL37" i="25" s="1"/>
  <c r="AL80" i="25" s="1"/>
  <c r="AM80" i="18"/>
  <c r="AM37" i="25" s="1"/>
  <c r="AM80" i="25" s="1"/>
  <c r="AN80" i="18"/>
  <c r="AN37" i="25" s="1"/>
  <c r="AN80" i="25" s="1"/>
  <c r="AO80" i="18"/>
  <c r="AO37" i="25" s="1"/>
  <c r="AO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K81" i="18"/>
  <c r="AK38" i="25" s="1"/>
  <c r="AK81" i="25" s="1"/>
  <c r="AO81" i="18"/>
  <c r="AO38" i="25" s="1"/>
  <c r="AO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L82" i="18"/>
  <c r="AL39" i="25" s="1"/>
  <c r="AL82" i="25" s="1"/>
  <c r="AN82" i="18"/>
  <c r="AN39" i="25" s="1"/>
  <c r="AN82" i="25" s="1"/>
  <c r="AO82" i="18"/>
  <c r="AO39" i="25" s="1"/>
  <c r="AO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M83" i="18"/>
  <c r="AN83" i="18"/>
  <c r="AQ83" i="18"/>
  <c r="AS83" i="18"/>
  <c r="AU83" i="18"/>
  <c r="AV83" i="18"/>
  <c r="AY83" i="18"/>
  <c r="BC83" i="18"/>
  <c r="BD83" i="18"/>
  <c r="AK84" i="18"/>
  <c r="AK41" i="25" s="1"/>
  <c r="AK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K85" i="18"/>
  <c r="AK42" i="25" s="1"/>
  <c r="AK85" i="25" s="1"/>
  <c r="AM85" i="18"/>
  <c r="AM42" i="25" s="1"/>
  <c r="AM85" i="25" s="1"/>
  <c r="AN85" i="18"/>
  <c r="AN42" i="25" s="1"/>
  <c r="AN85" i="25" s="1"/>
  <c r="AO85" i="18"/>
  <c r="AO42" i="25" s="1"/>
  <c r="AO85"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K86" i="18"/>
  <c r="AK43" i="25" s="1"/>
  <c r="AK86" i="25" s="1"/>
  <c r="AL86" i="18"/>
  <c r="AL43" i="25" s="1"/>
  <c r="AL86" i="25" s="1"/>
  <c r="AM86" i="18"/>
  <c r="AM43" i="25" s="1"/>
  <c r="AM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M87" i="18"/>
  <c r="AM44" i="25" s="1"/>
  <c r="AM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M88" i="18"/>
  <c r="AM45" i="25" s="1"/>
  <c r="AM88" i="25" s="1"/>
  <c r="AN88" i="18"/>
  <c r="AN45" i="25" s="1"/>
  <c r="AN88" i="25" s="1"/>
  <c r="AO88" i="18"/>
  <c r="AO45" i="25" s="1"/>
  <c r="AO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K89" i="18"/>
  <c r="AK46" i="25" s="1"/>
  <c r="AK89" i="25" s="1"/>
  <c r="AO89" i="18"/>
  <c r="AO46" i="25" s="1"/>
  <c r="AO89"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L90" i="18"/>
  <c r="AL47" i="25" s="1"/>
  <c r="AL90" i="25" s="1"/>
  <c r="AO90" i="18"/>
  <c r="AO47" i="25" s="1"/>
  <c r="AO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K91" i="18"/>
  <c r="AK48" i="25" s="1"/>
  <c r="AK91" i="25" s="1"/>
  <c r="AM91" i="18"/>
  <c r="AM48" i="25" s="1"/>
  <c r="AM91" i="25" s="1"/>
  <c r="AN91" i="18"/>
  <c r="AN48" i="25" s="1"/>
  <c r="AN91"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K92" i="18"/>
  <c r="AK49" i="25" s="1"/>
  <c r="AK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K93" i="18"/>
  <c r="AK50" i="25" s="1"/>
  <c r="AK93" i="25" s="1"/>
  <c r="AM93" i="18"/>
  <c r="AM50" i="25" s="1"/>
  <c r="AM93" i="25" s="1"/>
  <c r="AN93" i="18"/>
  <c r="AN50" i="25" s="1"/>
  <c r="AN93" i="25" s="1"/>
  <c r="AO93" i="18"/>
  <c r="AO50" i="25" s="1"/>
  <c r="AO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K94" i="18"/>
  <c r="AK51" i="25" s="1"/>
  <c r="AK94" i="25" s="1"/>
  <c r="AL94" i="18"/>
  <c r="AL51" i="25" s="1"/>
  <c r="AL94" i="25" s="1"/>
  <c r="AM94" i="18"/>
  <c r="AM51" i="25" s="1"/>
  <c r="AM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M95" i="18"/>
  <c r="AM52" i="25" s="1"/>
  <c r="AM95" i="25" s="1"/>
  <c r="AN95" i="18"/>
  <c r="AN52" i="25" s="1"/>
  <c r="AN95" i="25" s="1"/>
  <c r="AO95" i="18"/>
  <c r="AO52" i="25" s="1"/>
  <c r="AO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L96" i="18"/>
  <c r="AL53" i="25" s="1"/>
  <c r="AL96" i="25" s="1"/>
  <c r="AM96" i="18"/>
  <c r="AM53" i="25" s="1"/>
  <c r="AM96" i="25" s="1"/>
  <c r="AN96" i="18"/>
  <c r="AN53" i="25" s="1"/>
  <c r="AN96" i="25" s="1"/>
  <c r="AO96" i="18"/>
  <c r="AO53" i="25" s="1"/>
  <c r="AO96"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M12" i="18"/>
  <c r="AN12" i="18"/>
  <c r="AO12" i="18"/>
  <c r="AP12" i="18"/>
  <c r="AQ12" i="18"/>
  <c r="AR12" i="18"/>
  <c r="AU12" i="18"/>
  <c r="AV12" i="18"/>
  <c r="AW12" i="18"/>
  <c r="AX12" i="18"/>
  <c r="AY12" i="18"/>
  <c r="AZ12" i="18"/>
  <c r="BC12" i="18"/>
  <c r="BD12" i="18"/>
  <c r="BE12" i="18"/>
  <c r="BF12" i="18"/>
  <c r="AK13" i="18"/>
  <c r="AK13" i="19" s="1"/>
  <c r="AK56" i="19" s="1"/>
  <c r="AL13" i="18"/>
  <c r="AL13" i="19" s="1"/>
  <c r="AL56" i="19" s="1"/>
  <c r="AM13" i="18"/>
  <c r="AM13" i="19" s="1"/>
  <c r="AM56" i="19" s="1"/>
  <c r="AN13" i="18"/>
  <c r="AN13" i="19" s="1"/>
  <c r="AN56" i="19" s="1"/>
  <c r="AO13" i="18"/>
  <c r="AO13" i="19" s="1"/>
  <c r="AO56" i="19" s="1"/>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K14" i="18"/>
  <c r="AK14" i="19" s="1"/>
  <c r="AK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L15" i="18"/>
  <c r="AL15" i="19" s="1"/>
  <c r="AL58" i="19" s="1"/>
  <c r="AM15" i="18"/>
  <c r="AM15" i="19" s="1"/>
  <c r="AM58" i="19" s="1"/>
  <c r="AO15" i="18"/>
  <c r="AO15" i="19" s="1"/>
  <c r="AO58"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K16" i="18"/>
  <c r="AK16" i="19" s="1"/>
  <c r="AK59" i="19" s="1"/>
  <c r="AM16" i="18"/>
  <c r="AM16" i="19" s="1"/>
  <c r="AM59" i="19" s="1"/>
  <c r="AN16" i="18"/>
  <c r="AN16" i="19" s="1"/>
  <c r="AN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K17" i="18"/>
  <c r="AK17" i="19" s="1"/>
  <c r="AK60" i="19" s="1"/>
  <c r="AN17" i="18"/>
  <c r="AN17" i="19" s="1"/>
  <c r="AN60" i="19" s="1"/>
  <c r="AO17" i="18"/>
  <c r="AO17" i="19" s="1"/>
  <c r="AO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K18" i="18"/>
  <c r="AK18" i="19" s="1"/>
  <c r="AK61" i="19" s="1"/>
  <c r="AN18" i="18"/>
  <c r="AN18" i="19" s="1"/>
  <c r="AN61" i="19" s="1"/>
  <c r="AO18" i="18"/>
  <c r="AO18" i="19" s="1"/>
  <c r="AO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K19" i="18"/>
  <c r="AK19" i="19" s="1"/>
  <c r="AK62" i="19" s="1"/>
  <c r="AL19" i="18"/>
  <c r="AL19" i="19" s="1"/>
  <c r="AL62" i="19" s="1"/>
  <c r="AM19" i="18"/>
  <c r="AM19" i="19" s="1"/>
  <c r="AM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N20" i="18"/>
  <c r="AN20" i="19" s="1"/>
  <c r="AN63" i="19" s="1"/>
  <c r="AO20" i="18"/>
  <c r="AO20" i="19" s="1"/>
  <c r="AO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K21" i="18"/>
  <c r="AK21" i="19" s="1"/>
  <c r="AK64" i="19" s="1"/>
  <c r="AL21" i="18"/>
  <c r="AL21" i="19" s="1"/>
  <c r="AL64" i="19" s="1"/>
  <c r="AM21" i="18"/>
  <c r="AM21" i="19" s="1"/>
  <c r="AM64" i="19" s="1"/>
  <c r="AN21" i="18"/>
  <c r="AN21" i="19" s="1"/>
  <c r="AN64" i="19" s="1"/>
  <c r="AO21" i="18"/>
  <c r="AO21" i="19" s="1"/>
  <c r="AO64" i="19" s="1"/>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K22" i="18"/>
  <c r="AK22" i="19" s="1"/>
  <c r="AK65" i="19" s="1"/>
  <c r="AO22" i="18"/>
  <c r="AO22" i="19" s="1"/>
  <c r="AO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L23" i="19" s="1"/>
  <c r="AL66" i="19" s="1"/>
  <c r="AN23" i="18"/>
  <c r="AN23" i="19" s="1"/>
  <c r="AN66" i="19" s="1"/>
  <c r="AO23" i="18"/>
  <c r="AO23" i="19" s="1"/>
  <c r="AO66" i="19" s="1"/>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K24" i="18"/>
  <c r="AK24" i="19" s="1"/>
  <c r="AK67" i="19" s="1"/>
  <c r="AM24" i="18"/>
  <c r="AM24" i="19" s="1"/>
  <c r="AM67" i="19" s="1"/>
  <c r="AN24" i="18"/>
  <c r="AN24" i="19" s="1"/>
  <c r="AN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K25" i="18"/>
  <c r="AK25" i="19" s="1"/>
  <c r="AK68" i="19" s="1"/>
  <c r="AN25" i="18"/>
  <c r="AN25" i="19" s="1"/>
  <c r="AN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K26" i="18"/>
  <c r="AM26" i="18"/>
  <c r="AN26" i="18"/>
  <c r="AO26" i="18"/>
  <c r="AP26" i="18"/>
  <c r="AS26" i="18"/>
  <c r="AV26" i="18"/>
  <c r="AW26" i="18"/>
  <c r="AX26" i="18"/>
  <c r="BA26" i="18"/>
  <c r="BC26" i="18"/>
  <c r="BD26" i="18"/>
  <c r="BE26" i="18"/>
  <c r="BF26" i="18"/>
  <c r="AK27" i="18"/>
  <c r="AK27" i="19" s="1"/>
  <c r="AK70" i="19" s="1"/>
  <c r="AL27" i="18"/>
  <c r="AL27" i="19" s="1"/>
  <c r="AL70" i="19" s="1"/>
  <c r="AM27" i="18"/>
  <c r="AM27" i="19" s="1"/>
  <c r="AM70" i="19" s="1"/>
  <c r="AN27" i="18"/>
  <c r="AN27" i="19" s="1"/>
  <c r="AN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O28" i="18"/>
  <c r="AO28" i="19" s="1"/>
  <c r="AO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K29" i="18"/>
  <c r="AK29" i="19" s="1"/>
  <c r="AK72" i="19" s="1"/>
  <c r="AL29" i="18"/>
  <c r="AL29" i="19" s="1"/>
  <c r="AL72" i="19" s="1"/>
  <c r="AM29" i="18"/>
  <c r="AM29" i="19" s="1"/>
  <c r="AM72" i="19" s="1"/>
  <c r="AN29" i="18"/>
  <c r="AN29" i="19" s="1"/>
  <c r="AN72" i="19" s="1"/>
  <c r="AO29" i="18"/>
  <c r="AO29" i="19" s="1"/>
  <c r="AO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K73" i="19" s="1"/>
  <c r="AM30" i="18"/>
  <c r="AM30" i="19" s="1"/>
  <c r="AM73" i="19" s="1"/>
  <c r="AO30" i="18"/>
  <c r="AO30" i="19" s="1"/>
  <c r="AO73"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L31" i="18"/>
  <c r="AL31" i="19" s="1"/>
  <c r="AL74" i="19" s="1"/>
  <c r="AM31" i="18"/>
  <c r="AM31" i="19" s="1"/>
  <c r="AM74" i="19" s="1"/>
  <c r="AN31" i="18"/>
  <c r="AN31" i="19" s="1"/>
  <c r="AN74" i="19" s="1"/>
  <c r="AO31" i="18"/>
  <c r="AO31" i="19" s="1"/>
  <c r="AO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K32" i="18"/>
  <c r="AK32" i="19" s="1"/>
  <c r="AK75" i="19" s="1"/>
  <c r="AM32" i="18"/>
  <c r="AM32" i="19" s="1"/>
  <c r="AM75" i="19" s="1"/>
  <c r="AN32" i="18"/>
  <c r="AN32" i="19" s="1"/>
  <c r="AN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K33" i="18"/>
  <c r="AK33" i="19" s="1"/>
  <c r="AK76" i="19" s="1"/>
  <c r="AN33" i="18"/>
  <c r="AN33" i="19" s="1"/>
  <c r="AN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K34" i="18"/>
  <c r="AK34" i="19" s="1"/>
  <c r="AK77" i="19" s="1"/>
  <c r="AM34" i="18"/>
  <c r="AM34" i="19" s="1"/>
  <c r="AM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K35" i="18"/>
  <c r="AK35" i="19" s="1"/>
  <c r="AK78" i="19" s="1"/>
  <c r="AL35" i="18"/>
  <c r="AL35" i="19" s="1"/>
  <c r="AL78" i="19" s="1"/>
  <c r="AM35" i="18"/>
  <c r="AM35" i="19" s="1"/>
  <c r="AM78"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M37" i="18"/>
  <c r="AM37" i="19" s="1"/>
  <c r="AM80" i="19" s="1"/>
  <c r="AN37" i="18"/>
  <c r="AN37" i="19" s="1"/>
  <c r="AN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K38" i="18"/>
  <c r="AK38" i="19" s="1"/>
  <c r="AK81" i="19" s="1"/>
  <c r="AO38" i="18"/>
  <c r="AO38" i="19" s="1"/>
  <c r="AO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L39" i="18"/>
  <c r="AL39" i="19" s="1"/>
  <c r="AL82" i="19" s="1"/>
  <c r="AN39" i="18"/>
  <c r="AN39" i="19" s="1"/>
  <c r="AN82" i="19" s="1"/>
  <c r="AO39" i="18"/>
  <c r="AO39" i="19" s="1"/>
  <c r="AO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K40" i="18"/>
  <c r="AM40" i="18"/>
  <c r="AN40" i="18"/>
  <c r="AQ40" i="18"/>
  <c r="AS40" i="18"/>
  <c r="AU40" i="18"/>
  <c r="AV40" i="18"/>
  <c r="AY40" i="18"/>
  <c r="BA40" i="18"/>
  <c r="BC40" i="18"/>
  <c r="BD40" i="18"/>
  <c r="BE40" i="18"/>
  <c r="AK41" i="18"/>
  <c r="AK41" i="19" s="1"/>
  <c r="AK84" i="19" s="1"/>
  <c r="AN41" i="18"/>
  <c r="AN41" i="19" s="1"/>
  <c r="AN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K42" i="18"/>
  <c r="AK42" i="19" s="1"/>
  <c r="AK85" i="19" s="1"/>
  <c r="AM42" i="18"/>
  <c r="AM42" i="19" s="1"/>
  <c r="AM85" i="19" s="1"/>
  <c r="AN42" i="18"/>
  <c r="AN42" i="19" s="1"/>
  <c r="AN85" i="19" s="1"/>
  <c r="AO42" i="18"/>
  <c r="AO42" i="19" s="1"/>
  <c r="AO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K43" i="18"/>
  <c r="AK43" i="19" s="1"/>
  <c r="AK86" i="19" s="1"/>
  <c r="AL43" i="18"/>
  <c r="AL43" i="19" s="1"/>
  <c r="AL86" i="19" s="1"/>
  <c r="AM43" i="18"/>
  <c r="AM43" i="19" s="1"/>
  <c r="AM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L45" i="18"/>
  <c r="AL45" i="19" s="1"/>
  <c r="AL88" i="19" s="1"/>
  <c r="AM45" i="18"/>
  <c r="AM45" i="19" s="1"/>
  <c r="AM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K46" i="18"/>
  <c r="AK46" i="19" s="1"/>
  <c r="AK89" i="19" s="1"/>
  <c r="AO46" i="18"/>
  <c r="AO46" i="19" s="1"/>
  <c r="AO89"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L47" i="18"/>
  <c r="AL47" i="19" s="1"/>
  <c r="AL90" i="19" s="1"/>
  <c r="AN47" i="18"/>
  <c r="AN47" i="19" s="1"/>
  <c r="AN90" i="19" s="1"/>
  <c r="AO47" i="18"/>
  <c r="AO47" i="19" s="1"/>
  <c r="AO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K48" i="18"/>
  <c r="AK48" i="19" s="1"/>
  <c r="AK91" i="19" s="1"/>
  <c r="AM48" i="18"/>
  <c r="AM48" i="19" s="1"/>
  <c r="AM91" i="19" s="1"/>
  <c r="AN48" i="18"/>
  <c r="AN48" i="19" s="1"/>
  <c r="AN91"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K49" i="18"/>
  <c r="AK49" i="19" s="1"/>
  <c r="AK92" i="19" s="1"/>
  <c r="AL49" i="18"/>
  <c r="AL49" i="19" s="1"/>
  <c r="AL92" i="19" s="1"/>
  <c r="AM49" i="18"/>
  <c r="AM49" i="19" s="1"/>
  <c r="AM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K50" i="18"/>
  <c r="AK50" i="19" s="1"/>
  <c r="AK93" i="19" s="1"/>
  <c r="AM50" i="18"/>
  <c r="AM50" i="19" s="1"/>
  <c r="AM93" i="19" s="1"/>
  <c r="AN50" i="18"/>
  <c r="AN50" i="19" s="1"/>
  <c r="AN93" i="19" s="1"/>
  <c r="AO50" i="18"/>
  <c r="AO50" i="19" s="1"/>
  <c r="AO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K51" i="18"/>
  <c r="AK51" i="19" s="1"/>
  <c r="AK94" i="19" s="1"/>
  <c r="AL51" i="18"/>
  <c r="AL51" i="19" s="1"/>
  <c r="AL94" i="19" s="1"/>
  <c r="AM51" i="18"/>
  <c r="AM51" i="19" s="1"/>
  <c r="AM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K52" i="18"/>
  <c r="AK52" i="19" s="1"/>
  <c r="AK95" i="19" s="1"/>
  <c r="AM52" i="18"/>
  <c r="AM52" i="19" s="1"/>
  <c r="AM95" i="19" s="1"/>
  <c r="AN52" i="18"/>
  <c r="AN52" i="19" s="1"/>
  <c r="AN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L53" i="18"/>
  <c r="AL53" i="19" s="1"/>
  <c r="AL96" i="19" s="1"/>
  <c r="AM53" i="18"/>
  <c r="AM53" i="19" s="1"/>
  <c r="AM96" i="19" s="1"/>
  <c r="AN53" i="18"/>
  <c r="AN53" i="19" s="1"/>
  <c r="AN96" i="19" s="1"/>
  <c r="AO53" i="18"/>
  <c r="AO53" i="19" s="1"/>
  <c r="AO96"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AJ70" i="18" l="1"/>
  <c r="AJ27" i="25" s="1"/>
  <c r="AJ70" i="25" s="1"/>
  <c r="AJ21" i="18"/>
  <c r="AJ21" i="19" s="1"/>
  <c r="AJ64" i="19" s="1"/>
  <c r="AJ68" i="18"/>
  <c r="AJ25" i="25" s="1"/>
  <c r="AJ68" i="25" s="1"/>
  <c r="AJ57" i="18"/>
  <c r="AJ14" i="25" s="1"/>
  <c r="AJ57" i="25" s="1"/>
  <c r="AJ47" i="18"/>
  <c r="AJ47" i="19" s="1"/>
  <c r="AJ90" i="19" s="1"/>
  <c r="AJ36" i="18"/>
  <c r="AJ36" i="19" s="1"/>
  <c r="AJ79" i="19" s="1"/>
  <c r="AJ19" i="18"/>
  <c r="AJ19" i="19" s="1"/>
  <c r="AJ62" i="19" s="1"/>
  <c r="AJ16" i="18"/>
  <c r="AJ16" i="19" s="1"/>
  <c r="AJ59" i="19" s="1"/>
  <c r="AJ44" i="18"/>
  <c r="AJ44" i="19" s="1"/>
  <c r="AJ87" i="19" s="1"/>
  <c r="AJ73" i="18"/>
  <c r="AJ30" i="25" s="1"/>
  <c r="AJ73" i="25" s="1"/>
  <c r="AJ52" i="18"/>
  <c r="AJ52" i="19" s="1"/>
  <c r="AJ95" i="19" s="1"/>
  <c r="AJ61" i="18"/>
  <c r="AJ18" i="25" s="1"/>
  <c r="AJ61" i="25" s="1"/>
  <c r="AJ22" i="18"/>
  <c r="AJ22" i="19" s="1"/>
  <c r="AJ65" i="19" s="1"/>
  <c r="AJ39" i="18"/>
  <c r="AJ39" i="19" s="1"/>
  <c r="AJ82" i="19" s="1"/>
  <c r="AJ12" i="18"/>
  <c r="AJ12" i="19" s="1"/>
  <c r="AJ55" i="19" s="1"/>
  <c r="AJ53" i="18"/>
  <c r="AJ53" i="19" s="1"/>
  <c r="AJ96" i="19" s="1"/>
  <c r="AJ86" i="18"/>
  <c r="AJ43" i="25" s="1"/>
  <c r="AJ86" i="25" s="1"/>
  <c r="AJ17" i="18"/>
  <c r="AJ17" i="19" s="1"/>
  <c r="AJ60" i="19" s="1"/>
  <c r="AJ13" i="18"/>
  <c r="AJ13" i="19" s="1"/>
  <c r="AJ56" i="19" s="1"/>
  <c r="AJ38" i="18"/>
  <c r="AJ38" i="19" s="1"/>
  <c r="AJ81" i="19" s="1"/>
  <c r="AJ33" i="18"/>
  <c r="AJ33" i="19" s="1"/>
  <c r="AJ76" i="19" s="1"/>
  <c r="AJ80" i="18"/>
  <c r="AJ37" i="25" s="1"/>
  <c r="AJ80" i="25" s="1"/>
  <c r="AJ88" i="18"/>
  <c r="AJ45" i="25" s="1"/>
  <c r="AJ88" i="25" s="1"/>
  <c r="AJ46" i="18"/>
  <c r="AJ46" i="19" s="1"/>
  <c r="AJ89" i="19" s="1"/>
  <c r="AJ24" i="18"/>
  <c r="AJ24" i="19" s="1"/>
  <c r="AJ67" i="19" s="1"/>
  <c r="AJ41" i="18"/>
  <c r="AJ41" i="19" s="1"/>
  <c r="AJ84" i="19" s="1"/>
  <c r="AI31" i="18"/>
  <c r="AI31" i="19" s="1"/>
  <c r="AI74" i="19" s="1"/>
  <c r="AI19" i="18"/>
  <c r="AI19" i="19" s="1"/>
  <c r="AI62" i="19" s="1"/>
  <c r="AI33" i="18"/>
  <c r="AI33" i="19" s="1"/>
  <c r="AI76" i="19" s="1"/>
  <c r="G45" i="20"/>
  <c r="E42" i="20"/>
  <c r="E35" i="20"/>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H15" i="20" s="1"/>
  <c r="AI22" i="18"/>
  <c r="AI22" i="19" s="1"/>
  <c r="AI65" i="19" s="1"/>
  <c r="AI66" i="18"/>
  <c r="AI23" i="25" s="1"/>
  <c r="AI66" i="25" s="1"/>
  <c r="H46" i="20"/>
  <c r="F43" i="20"/>
  <c r="F36" i="20"/>
  <c r="F47" i="20"/>
  <c r="F37" i="20"/>
  <c r="F44" i="20"/>
  <c r="D38" i="20"/>
  <c r="G43" i="20"/>
  <c r="E39" i="20"/>
  <c r="C35" i="20"/>
  <c r="AI52" i="18"/>
  <c r="AI52" i="19" s="1"/>
  <c r="AI95" i="19" s="1"/>
  <c r="AI40" i="18"/>
  <c r="AI87" i="18"/>
  <c r="AI44" i="25" s="1"/>
  <c r="AI87" i="25" s="1"/>
  <c r="AI36" i="18"/>
  <c r="AI36" i="19" s="1"/>
  <c r="AI79" i="19" s="1"/>
  <c r="AI81" i="18"/>
  <c r="AI38" i="25" s="1"/>
  <c r="AI81" i="25" s="1"/>
  <c r="F68" i="20" s="1"/>
  <c r="AI82" i="18"/>
  <c r="AI39" i="25" s="1"/>
  <c r="AI82" i="25" s="1"/>
  <c r="AI12" i="18"/>
  <c r="AI12" i="19" s="1"/>
  <c r="AI55" i="19" s="1"/>
  <c r="AI67" i="18"/>
  <c r="AI24" i="25" s="1"/>
  <c r="AI67" i="25" s="1"/>
  <c r="D68" i="20" s="1"/>
  <c r="AI61" i="18"/>
  <c r="AI18" i="25" s="1"/>
  <c r="AI61" i="25" s="1"/>
  <c r="AI16" i="18"/>
  <c r="AI16" i="19" s="1"/>
  <c r="AI59" i="19" s="1"/>
  <c r="D18" i="20" s="1"/>
  <c r="AI63" i="18"/>
  <c r="AI20" i="25" s="1"/>
  <c r="AI63" i="25" s="1"/>
  <c r="D64" i="20" s="1"/>
  <c r="AH85" i="18"/>
  <c r="AH42" i="25" s="1"/>
  <c r="AH85" i="25" s="1"/>
  <c r="AH69" i="18"/>
  <c r="H45" i="20"/>
  <c r="H37" i="20"/>
  <c r="H48" i="20"/>
  <c r="H40" i="20"/>
  <c r="F46" i="20"/>
  <c r="F38" i="20"/>
  <c r="D36" i="20"/>
  <c r="G39" i="20"/>
  <c r="G37" i="20"/>
  <c r="G40" i="20"/>
  <c r="G41" i="20"/>
  <c r="G38" i="20"/>
  <c r="G44" i="20"/>
  <c r="G36" i="20"/>
  <c r="E45" i="20"/>
  <c r="E37" i="20"/>
  <c r="E40" i="20"/>
  <c r="E46" i="20"/>
  <c r="E36" i="20"/>
  <c r="C48" i="20"/>
  <c r="C40" i="20"/>
  <c r="C41" i="20"/>
  <c r="AH61" i="18"/>
  <c r="AH18" i="25" s="1"/>
  <c r="AH61" i="25" s="1"/>
  <c r="AG14" i="19"/>
  <c r="AG57" i="19" s="1"/>
  <c r="AG12" i="25"/>
  <c r="AG55" i="25" s="1"/>
  <c r="E48" i="20"/>
  <c r="D43" i="20"/>
  <c r="D37" i="20"/>
  <c r="D41" i="20"/>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F20" i="20" s="1"/>
  <c r="AG22" i="18"/>
  <c r="AG22" i="19" s="1"/>
  <c r="AG65" i="19" s="1"/>
  <c r="AG59" i="18"/>
  <c r="AG16" i="25" s="1"/>
  <c r="H42" i="20"/>
  <c r="F40" i="20"/>
  <c r="F35" i="20"/>
  <c r="F48" i="20"/>
  <c r="D46" i="20"/>
  <c r="D44" i="20"/>
  <c r="G42" i="20"/>
  <c r="C38" i="20"/>
  <c r="C46" i="20"/>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K82"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K88" i="18"/>
  <c r="AK45" i="25" s="1"/>
  <c r="AK88" i="25" s="1"/>
  <c r="AS96" i="18"/>
  <c r="AS53" i="25" s="1"/>
  <c r="AS96" i="25" s="1"/>
  <c r="AJ48" i="18"/>
  <c r="AJ48" i="19" s="1"/>
  <c r="AJ91" i="19" s="1"/>
  <c r="AN44" i="18"/>
  <c r="AN44" i="19" s="1"/>
  <c r="AN87" i="19" s="1"/>
  <c r="AR40" i="18"/>
  <c r="AR40" i="19" s="1"/>
  <c r="AR83" i="19" s="1"/>
  <c r="AK53" i="18"/>
  <c r="AK53" i="19" s="1"/>
  <c r="AK96"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AK90" i="18"/>
  <c r="AK47" i="25" s="1"/>
  <c r="AK90"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K80"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K44" i="18"/>
  <c r="AK44" i="19" s="1"/>
  <c r="AK87" i="19" s="1"/>
  <c r="AU41" i="18"/>
  <c r="AU41" i="19" s="1"/>
  <c r="AU84" i="19" s="1"/>
  <c r="AL41" i="18"/>
  <c r="AL41" i="19" s="1"/>
  <c r="AL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63" i="19" s="1"/>
  <c r="AK15" i="18"/>
  <c r="AK15" i="19" s="1"/>
  <c r="AK58"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K74"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D57" i="20"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K55"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K66"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K71"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H16" i="20"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H21" i="20"/>
  <c r="G21" i="20"/>
  <c r="D20" i="20"/>
  <c r="C20" i="20"/>
  <c r="D61" i="20"/>
  <c r="C61" i="20"/>
  <c r="AF58" i="18"/>
  <c r="AF15" i="25" s="1"/>
  <c r="AF58" i="25" s="1"/>
  <c r="D59" i="20" s="1"/>
  <c r="D66" i="20"/>
  <c r="C66" i="20"/>
  <c r="D16" i="20"/>
  <c r="C16" i="20"/>
  <c r="E68" i="20"/>
  <c r="F59" i="20"/>
  <c r="E59" i="20"/>
  <c r="D63" i="20"/>
  <c r="C63" i="20"/>
  <c r="D69" i="20"/>
  <c r="C69" i="20"/>
  <c r="F63" i="20"/>
  <c r="E63" i="20"/>
  <c r="AF52" i="18"/>
  <c r="AF52" i="19" s="1"/>
  <c r="AF95" i="19" s="1"/>
  <c r="H26" i="20" s="1"/>
  <c r="F64" i="20"/>
  <c r="E64" i="20"/>
  <c r="E60" i="20"/>
  <c r="AF43" i="18"/>
  <c r="AF43" i="19" s="1"/>
  <c r="AF86" i="19" s="1"/>
  <c r="F16" i="20"/>
  <c r="E16" i="20"/>
  <c r="H60" i="20"/>
  <c r="G60" i="20"/>
  <c r="D65" i="20"/>
  <c r="C65" i="20"/>
  <c r="D67" i="20"/>
  <c r="C67" i="20"/>
  <c r="F66" i="20"/>
  <c r="E66" i="20"/>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O98" i="18"/>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K69" i="19" s="1"/>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N12" i="19"/>
  <c r="AN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AK55" i="19" s="1"/>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AK69" i="25" s="1"/>
  <c r="AK102" i="18"/>
  <c r="BE12" i="25"/>
  <c r="BE55" i="25" s="1"/>
  <c r="AV12" i="25"/>
  <c r="AV55" i="25" s="1"/>
  <c r="AM12" i="25"/>
  <c r="AM55" i="25" s="1"/>
  <c r="AU12" i="19"/>
  <c r="AU55" i="19" s="1"/>
  <c r="AM40" i="25"/>
  <c r="AM83" i="25" s="1"/>
  <c r="AM103" i="18"/>
  <c r="AO40" i="19"/>
  <c r="AO83" i="19" s="1"/>
  <c r="BF26" i="19"/>
  <c r="BF69" i="19" s="1"/>
  <c r="AN26" i="19"/>
  <c r="AN69" i="19" s="1"/>
  <c r="BC12" i="19"/>
  <c r="BC55" i="19" s="1"/>
  <c r="BD40" i="25"/>
  <c r="BD83" i="25" s="1"/>
  <c r="AU40" i="25"/>
  <c r="AU83" i="25" s="1"/>
  <c r="AU103" i="18"/>
  <c r="AK40" i="25"/>
  <c r="AK83" i="25" s="1"/>
  <c r="BA26" i="25"/>
  <c r="BA69" i="25" s="1"/>
  <c r="BA102" i="18"/>
  <c r="AR26" i="25"/>
  <c r="AR69" i="25" s="1"/>
  <c r="AR102" i="18"/>
  <c r="BC12" i="25"/>
  <c r="BC55" i="25" s="1"/>
  <c r="AS12" i="25"/>
  <c r="AS55" i="25" s="1"/>
  <c r="AJ12" i="25"/>
  <c r="AJ55" i="25" s="1"/>
  <c r="BB40" i="19"/>
  <c r="BB83" i="19" s="1"/>
  <c r="AT40" i="19"/>
  <c r="AT83" i="19" s="1"/>
  <c r="AL40" i="19"/>
  <c r="AL83" i="19" s="1"/>
  <c r="BB26" i="25"/>
  <c r="BB69" i="25" s="1"/>
  <c r="AT26" i="25"/>
  <c r="AT69" i="25" s="1"/>
  <c r="AL26" i="25"/>
  <c r="AL69" i="25" s="1"/>
  <c r="BB12" i="25"/>
  <c r="BB55" i="25" s="1"/>
  <c r="BB101" i="18"/>
  <c r="AT12" i="25"/>
  <c r="AT55" i="25" s="1"/>
  <c r="AL12" i="25"/>
  <c r="AL55" i="25" s="1"/>
  <c r="AL101" i="18"/>
  <c r="AW26" i="19"/>
  <c r="AW69" i="19" s="1"/>
  <c r="AW99" i="18"/>
  <c r="AW40" i="19"/>
  <c r="AW83" i="19" s="1"/>
  <c r="AN40" i="19"/>
  <c r="AN83" i="19" s="1"/>
  <c r="BE26" i="19"/>
  <c r="BE69" i="19" s="1"/>
  <c r="AV26" i="19"/>
  <c r="AV69" i="19" s="1"/>
  <c r="AM26" i="19"/>
  <c r="AM69" i="19" s="1"/>
  <c r="AM99" i="18"/>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AK40" i="19"/>
  <c r="AK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H66" i="20" s="1"/>
  <c r="AG85" i="18"/>
  <c r="AG42" i="25" s="1"/>
  <c r="AG85" i="25" s="1"/>
  <c r="AG61" i="18"/>
  <c r="AG18" i="25" s="1"/>
  <c r="AG61" i="25" s="1"/>
  <c r="AG34" i="18"/>
  <c r="AG34" i="19" s="1"/>
  <c r="AG77" i="19" s="1"/>
  <c r="AG26" i="18"/>
  <c r="AG36" i="18"/>
  <c r="AG36" i="19" s="1"/>
  <c r="AG79" i="19" s="1"/>
  <c r="AG44" i="18"/>
  <c r="AG44" i="19" s="1"/>
  <c r="AG87" i="19" s="1"/>
  <c r="H18" i="20" s="1"/>
  <c r="AG43" i="18"/>
  <c r="AG94" i="18"/>
  <c r="AG51" i="25" s="1"/>
  <c r="AG94" i="25" s="1"/>
  <c r="AG95" i="18"/>
  <c r="AG52" i="25" s="1"/>
  <c r="AG95" i="25" s="1"/>
  <c r="H68" i="20" s="1"/>
  <c r="AG19" i="18"/>
  <c r="AG19" i="19" s="1"/>
  <c r="AG62" i="19" s="1"/>
  <c r="AG27" i="18"/>
  <c r="AG27" i="19" s="1"/>
  <c r="AG70" i="19" s="1"/>
  <c r="AG20" i="18"/>
  <c r="AG20" i="19" s="1"/>
  <c r="AG63" i="19" s="1"/>
  <c r="AF39" i="18"/>
  <c r="AF39" i="19" s="1"/>
  <c r="AF82" i="19" s="1"/>
  <c r="AF91" i="18"/>
  <c r="AF48" i="25" s="1"/>
  <c r="AF91" i="25" s="1"/>
  <c r="H64" i="20" s="1"/>
  <c r="AF90" i="18"/>
  <c r="AF47" i="25" s="1"/>
  <c r="AF90" i="25" s="1"/>
  <c r="AF53" i="18"/>
  <c r="AF53" i="19" s="1"/>
  <c r="AF96" i="19" s="1"/>
  <c r="AF38" i="18"/>
  <c r="AF38" i="19" s="1"/>
  <c r="AF81" i="19" s="1"/>
  <c r="AF37" i="18"/>
  <c r="AF37" i="19" s="1"/>
  <c r="AF80" i="19" s="1"/>
  <c r="F25" i="20" s="1"/>
  <c r="AF20" i="18"/>
  <c r="AF20" i="19" s="1"/>
  <c r="AF63" i="19" s="1"/>
  <c r="AF19" i="18"/>
  <c r="AF19" i="19" s="1"/>
  <c r="AF62" i="19" s="1"/>
  <c r="AF85" i="18"/>
  <c r="AF42" i="25" s="1"/>
  <c r="AF85" i="25" s="1"/>
  <c r="AF84" i="18"/>
  <c r="AF41" i="25" s="1"/>
  <c r="AF84" i="25" s="1"/>
  <c r="AF78" i="18"/>
  <c r="AF35" i="25" s="1"/>
  <c r="AF78" i="25" s="1"/>
  <c r="F65" i="20" s="1"/>
  <c r="AF75" i="18"/>
  <c r="AF32" i="25" s="1"/>
  <c r="AF75" i="25" s="1"/>
  <c r="AF74" i="18"/>
  <c r="AF31" i="25" s="1"/>
  <c r="AF74" i="25" s="1"/>
  <c r="AF71" i="18"/>
  <c r="AF28" i="25" s="1"/>
  <c r="AF71" i="25" s="1"/>
  <c r="AF70" i="18"/>
  <c r="AF27" i="25" s="1"/>
  <c r="AF70" i="25" s="1"/>
  <c r="F57" i="20" s="1"/>
  <c r="AF51" i="18"/>
  <c r="AF51" i="19" s="1"/>
  <c r="AF94" i="19" s="1"/>
  <c r="AF50" i="18"/>
  <c r="AF50" i="19" s="1"/>
  <c r="AF93" i="19" s="1"/>
  <c r="H24" i="20" s="1"/>
  <c r="AF49" i="18"/>
  <c r="AF49" i="19" s="1"/>
  <c r="AF92" i="19" s="1"/>
  <c r="AF34" i="18"/>
  <c r="AF34" i="19" s="1"/>
  <c r="AF77" i="19" s="1"/>
  <c r="AF33" i="18"/>
  <c r="AF33" i="19" s="1"/>
  <c r="AF76" i="19" s="1"/>
  <c r="AF46" i="18"/>
  <c r="AF46" i="19" s="1"/>
  <c r="AF89" i="19" s="1"/>
  <c r="H20" i="20" s="1"/>
  <c r="AF45" i="18"/>
  <c r="AF45" i="19" s="1"/>
  <c r="AF88" i="19" s="1"/>
  <c r="AF30" i="18"/>
  <c r="AF30" i="19" s="1"/>
  <c r="AF73" i="19" s="1"/>
  <c r="F18" i="20"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AL95" i="18"/>
  <c r="AL52" i="25" s="1"/>
  <c r="AL95" i="25" s="1"/>
  <c r="BF94" i="18"/>
  <c r="BF51" i="25" s="1"/>
  <c r="BF94" i="25" s="1"/>
  <c r="AX94" i="18"/>
  <c r="AX51" i="25" s="1"/>
  <c r="AX94" i="25" s="1"/>
  <c r="AP94" i="18"/>
  <c r="AP51" i="25" s="1"/>
  <c r="AP94" i="25" s="1"/>
  <c r="AH94" i="18"/>
  <c r="AH51" i="25" s="1"/>
  <c r="AH94" i="25" s="1"/>
  <c r="BB93" i="18"/>
  <c r="BB50" i="25" s="1"/>
  <c r="BB93" i="25" s="1"/>
  <c r="AT93" i="18"/>
  <c r="AT50" i="25" s="1"/>
  <c r="AT93" i="25" s="1"/>
  <c r="AL93" i="18"/>
  <c r="AL50" i="25" s="1"/>
  <c r="AL93" i="25" s="1"/>
  <c r="BF92" i="18"/>
  <c r="BF49" i="25" s="1"/>
  <c r="BF92" i="25" s="1"/>
  <c r="AX92" i="18"/>
  <c r="AX49" i="25" s="1"/>
  <c r="AX92" i="25" s="1"/>
  <c r="AP92" i="18"/>
  <c r="AP49" i="25" s="1"/>
  <c r="AP92" i="25" s="1"/>
  <c r="AH92" i="18"/>
  <c r="AH49" i="25" s="1"/>
  <c r="AH92" i="25" s="1"/>
  <c r="H65" i="20" s="1"/>
  <c r="BB91" i="18"/>
  <c r="BB48" i="25" s="1"/>
  <c r="BB91" i="25" s="1"/>
  <c r="AT91" i="18"/>
  <c r="AT48" i="25" s="1"/>
  <c r="AT91" i="25" s="1"/>
  <c r="AL91" i="18"/>
  <c r="AL48" i="25" s="1"/>
  <c r="AL91" i="25" s="1"/>
  <c r="BF90" i="18"/>
  <c r="BF47" i="25" s="1"/>
  <c r="BF90" i="25" s="1"/>
  <c r="AX90" i="18"/>
  <c r="AX47" i="25" s="1"/>
  <c r="AX90" i="25" s="1"/>
  <c r="AP90" i="18"/>
  <c r="AP47" i="25" s="1"/>
  <c r="AP90" i="25" s="1"/>
  <c r="AH90" i="18"/>
  <c r="AH47" i="25" s="1"/>
  <c r="AH90" i="25" s="1"/>
  <c r="BB89" i="18"/>
  <c r="BB46" i="25" s="1"/>
  <c r="BB89" i="25" s="1"/>
  <c r="AT89" i="18"/>
  <c r="AT46" i="25" s="1"/>
  <c r="AT89" i="25" s="1"/>
  <c r="AL89" i="18"/>
  <c r="AL46" i="25" s="1"/>
  <c r="AL89" i="25" s="1"/>
  <c r="BF88" i="18"/>
  <c r="BF45" i="25" s="1"/>
  <c r="BF88" i="25" s="1"/>
  <c r="AX88" i="18"/>
  <c r="AX45" i="25" s="1"/>
  <c r="AX88" i="25" s="1"/>
  <c r="AP88" i="18"/>
  <c r="AP45" i="25" s="1"/>
  <c r="AP88" i="25" s="1"/>
  <c r="AH88" i="18"/>
  <c r="AH45" i="25" s="1"/>
  <c r="AH88" i="25" s="1"/>
  <c r="H61" i="20" s="1"/>
  <c r="BB87" i="18"/>
  <c r="BB44" i="25" s="1"/>
  <c r="BB87" i="25" s="1"/>
  <c r="AT87" i="18"/>
  <c r="AT44" i="25" s="1"/>
  <c r="AT87" i="25" s="1"/>
  <c r="AL87" i="18"/>
  <c r="AL44" i="25" s="1"/>
  <c r="AL87" i="25" s="1"/>
  <c r="BF86" i="18"/>
  <c r="BF43" i="25" s="1"/>
  <c r="BF86" i="25" s="1"/>
  <c r="AX86" i="18"/>
  <c r="AX43" i="25" s="1"/>
  <c r="AX86" i="25" s="1"/>
  <c r="AP86" i="18"/>
  <c r="AP43" i="25" s="1"/>
  <c r="AP86" i="25" s="1"/>
  <c r="AH86" i="18"/>
  <c r="AH43" i="25" s="1"/>
  <c r="AH86" i="25" s="1"/>
  <c r="H59" i="20" s="1"/>
  <c r="BB85" i="18"/>
  <c r="BB42" i="25" s="1"/>
  <c r="BB85" i="25" s="1"/>
  <c r="AT85" i="18"/>
  <c r="AT42" i="25" s="1"/>
  <c r="AT85" i="25" s="1"/>
  <c r="AL85" i="18"/>
  <c r="AL42" i="25" s="1"/>
  <c r="AL85" i="25" s="1"/>
  <c r="BF84" i="18"/>
  <c r="BF41" i="25" s="1"/>
  <c r="BF84" i="25" s="1"/>
  <c r="AX84" i="18"/>
  <c r="AX41" i="25" s="1"/>
  <c r="AX84" i="25" s="1"/>
  <c r="AP84" i="18"/>
  <c r="AP41" i="25" s="1"/>
  <c r="AP84" i="25" s="1"/>
  <c r="AH84" i="18"/>
  <c r="AH41" i="25" s="1"/>
  <c r="AH84" i="25" s="1"/>
  <c r="BB83" i="18"/>
  <c r="AT83" i="18"/>
  <c r="AL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F67" i="20"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F19" i="20"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D27" i="20" s="1"/>
  <c r="BB24" i="18"/>
  <c r="BB24" i="19" s="1"/>
  <c r="BB67" i="19" s="1"/>
  <c r="AT24" i="18"/>
  <c r="AT24" i="19" s="1"/>
  <c r="AT67" i="19" s="1"/>
  <c r="AL24" i="18"/>
  <c r="AL24" i="19" s="1"/>
  <c r="AL67" i="19" s="1"/>
  <c r="BF23" i="18"/>
  <c r="BF23" i="19" s="1"/>
  <c r="BF66" i="19" s="1"/>
  <c r="AX23" i="18"/>
  <c r="AX23" i="19" s="1"/>
  <c r="AX66" i="19" s="1"/>
  <c r="AP23" i="18"/>
  <c r="AP23" i="19" s="1"/>
  <c r="AP66" i="19" s="1"/>
  <c r="AH23" i="18"/>
  <c r="AH23" i="19" s="1"/>
  <c r="AH66" i="19" s="1"/>
  <c r="BB22" i="18"/>
  <c r="BB22" i="19" s="1"/>
  <c r="BB65" i="19" s="1"/>
  <c r="AT22" i="18"/>
  <c r="AT22" i="19" s="1"/>
  <c r="AT65" i="19" s="1"/>
  <c r="AL22" i="18"/>
  <c r="AL22" i="19" s="1"/>
  <c r="AL65" i="19" s="1"/>
  <c r="BF21" i="18"/>
  <c r="BF21" i="19" s="1"/>
  <c r="BF64" i="19" s="1"/>
  <c r="AX21" i="18"/>
  <c r="AX21" i="19" s="1"/>
  <c r="AX64" i="19" s="1"/>
  <c r="AP21" i="18"/>
  <c r="AP21" i="19" s="1"/>
  <c r="AP64" i="19" s="1"/>
  <c r="AH21" i="18"/>
  <c r="AH21" i="19" s="1"/>
  <c r="AH64" i="19" s="1"/>
  <c r="BB20" i="18"/>
  <c r="BB20" i="19" s="1"/>
  <c r="BB63" i="19" s="1"/>
  <c r="AT20" i="18"/>
  <c r="AT20" i="19" s="1"/>
  <c r="AT63" i="19" s="1"/>
  <c r="AL20" i="18"/>
  <c r="AL20" i="19" s="1"/>
  <c r="AL63" i="19" s="1"/>
  <c r="BF19" i="18"/>
  <c r="BF19" i="19" s="1"/>
  <c r="BF62" i="19" s="1"/>
  <c r="AX19" i="18"/>
  <c r="AX19" i="19" s="1"/>
  <c r="AX62" i="19" s="1"/>
  <c r="AP19" i="18"/>
  <c r="AP19" i="19" s="1"/>
  <c r="AP62" i="19" s="1"/>
  <c r="AH19" i="18"/>
  <c r="AH19" i="19" s="1"/>
  <c r="AH62" i="19" s="1"/>
  <c r="BB18" i="18"/>
  <c r="BB18" i="19" s="1"/>
  <c r="BB61" i="19" s="1"/>
  <c r="AT18" i="18"/>
  <c r="AT18" i="19" s="1"/>
  <c r="AT61" i="19" s="1"/>
  <c r="AL18" i="18"/>
  <c r="AL18" i="19" s="1"/>
  <c r="AL61" i="19" s="1"/>
  <c r="BF17" i="18"/>
  <c r="BF17" i="19" s="1"/>
  <c r="BF60" i="19" s="1"/>
  <c r="AX17" i="18"/>
  <c r="AX17" i="19" s="1"/>
  <c r="AX60" i="19" s="1"/>
  <c r="AP17" i="18"/>
  <c r="AP17" i="19" s="1"/>
  <c r="AP60" i="19" s="1"/>
  <c r="AH17" i="18"/>
  <c r="AH17" i="19" s="1"/>
  <c r="AH60" i="19" s="1"/>
  <c r="BB16" i="18"/>
  <c r="BB16" i="19" s="1"/>
  <c r="BB59" i="19" s="1"/>
  <c r="AT16" i="18"/>
  <c r="AT16" i="19" s="1"/>
  <c r="AT59" i="19" s="1"/>
  <c r="AL16" i="18"/>
  <c r="AL16" i="19" s="1"/>
  <c r="AL59" i="19" s="1"/>
  <c r="BF15" i="18"/>
  <c r="BF15" i="19" s="1"/>
  <c r="BF58" i="19" s="1"/>
  <c r="AX15" i="18"/>
  <c r="AX15" i="19" s="1"/>
  <c r="AX58" i="19" s="1"/>
  <c r="AP15" i="18"/>
  <c r="AP15" i="19" s="1"/>
  <c r="AP58" i="19" s="1"/>
  <c r="AH15" i="18"/>
  <c r="AH15" i="19" s="1"/>
  <c r="AH58" i="19" s="1"/>
  <c r="BB14" i="18"/>
  <c r="BB14" i="19" s="1"/>
  <c r="BB57" i="19" s="1"/>
  <c r="AT14" i="18"/>
  <c r="AT14" i="19" s="1"/>
  <c r="AT57" i="19" s="1"/>
  <c r="AL14" i="18"/>
  <c r="AL14" i="19" s="1"/>
  <c r="AL57" i="19" s="1"/>
  <c r="BF13" i="18"/>
  <c r="BF13" i="19" s="1"/>
  <c r="BF56" i="19" s="1"/>
  <c r="AX13" i="18"/>
  <c r="AX13" i="19" s="1"/>
  <c r="AX56" i="19" s="1"/>
  <c r="AP13" i="18"/>
  <c r="AP13" i="19" s="1"/>
  <c r="AP56" i="19" s="1"/>
  <c r="AH13" i="18"/>
  <c r="AH13" i="19" s="1"/>
  <c r="AH56" i="19" s="1"/>
  <c r="BB12" i="18"/>
  <c r="AT12" i="18"/>
  <c r="AL12" i="18"/>
  <c r="AJ103" i="18" l="1"/>
  <c r="AJ40" i="25"/>
  <c r="AJ83" i="25" s="1"/>
  <c r="F60" i="20"/>
  <c r="AI103" i="18"/>
  <c r="C64" i="20"/>
  <c r="AI102" i="18"/>
  <c r="F69" i="20"/>
  <c r="AI101" i="18"/>
  <c r="C68" i="20"/>
  <c r="H25" i="20"/>
  <c r="G15" i="20"/>
  <c r="G16" i="20"/>
  <c r="C18" i="20"/>
  <c r="D62" i="20"/>
  <c r="C57" i="20"/>
  <c r="H27" i="20"/>
  <c r="AI26" i="25"/>
  <c r="AI69" i="25" s="1"/>
  <c r="W109" i="26"/>
  <c r="W93" i="26"/>
  <c r="AS101" i="18"/>
  <c r="AQ101" i="18"/>
  <c r="AI98" i="18"/>
  <c r="AW98" i="18"/>
  <c r="D26" i="20"/>
  <c r="AR98" i="18"/>
  <c r="AN101" i="18"/>
  <c r="H62" i="20"/>
  <c r="AP100" i="18"/>
  <c r="AZ100" i="18"/>
  <c r="AS100" i="18"/>
  <c r="H63" i="20"/>
  <c r="F26" i="20"/>
  <c r="E67" i="20"/>
  <c r="D17" i="20"/>
  <c r="H69" i="20"/>
  <c r="G65" i="20"/>
  <c r="H67" i="20"/>
  <c r="H14" i="20"/>
  <c r="G61" i="20"/>
  <c r="H22" i="20"/>
  <c r="G59" i="20"/>
  <c r="F62" i="20"/>
  <c r="E69" i="20"/>
  <c r="E19" i="20"/>
  <c r="F23" i="20"/>
  <c r="F15" i="20"/>
  <c r="D15" i="20"/>
  <c r="D23" i="20"/>
  <c r="C27" i="20"/>
  <c r="AG102" i="18"/>
  <c r="AU93" i="26" s="1"/>
  <c r="AU94" i="26" s="1"/>
  <c r="F61" i="20"/>
  <c r="AN99" i="18"/>
  <c r="AN98" i="18"/>
  <c r="AT101" i="18"/>
  <c r="AR101" i="18"/>
  <c r="BA98" i="18"/>
  <c r="C23" i="20"/>
  <c r="BA101" i="18"/>
  <c r="AG59" i="25"/>
  <c r="D60" i="20" s="1"/>
  <c r="AF98" i="18"/>
  <c r="AY100" i="18"/>
  <c r="AK103" i="18"/>
  <c r="AV101" i="18"/>
  <c r="AZ99" i="18"/>
  <c r="AG101" i="18"/>
  <c r="AG43" i="19"/>
  <c r="AG86" i="19" s="1"/>
  <c r="H17" i="20" s="1"/>
  <c r="AG100" i="18"/>
  <c r="BD101" i="18"/>
  <c r="AO101" i="18"/>
  <c r="AF101" i="18"/>
  <c r="AF99" i="18"/>
  <c r="AY102" i="18"/>
  <c r="AK98" i="18"/>
  <c r="BA100" i="18"/>
  <c r="AG57" i="25"/>
  <c r="D58" i="20" s="1"/>
  <c r="AF103" i="18"/>
  <c r="AM102" i="18"/>
  <c r="D25" i="20"/>
  <c r="AG99" i="18"/>
  <c r="BE103" i="18"/>
  <c r="AW100" i="18"/>
  <c r="AF102" i="18"/>
  <c r="AF100" i="18"/>
  <c r="AS103" i="18"/>
  <c r="AJ98" i="18"/>
  <c r="BC100" i="18"/>
  <c r="AG98" i="18"/>
  <c r="AG40" i="25"/>
  <c r="AG83" i="25" s="1"/>
  <c r="H56" i="20" s="1"/>
  <c r="AG103" i="18"/>
  <c r="AT100" i="18"/>
  <c r="AQ100" i="18"/>
  <c r="AO103" i="18"/>
  <c r="G22" i="20"/>
  <c r="G62" i="20"/>
  <c r="E20" i="20"/>
  <c r="H19" i="20"/>
  <c r="F21" i="20"/>
  <c r="F58" i="20"/>
  <c r="D24" i="20"/>
  <c r="G18" i="20"/>
  <c r="F27" i="20"/>
  <c r="C60" i="20"/>
  <c r="H57" i="20"/>
  <c r="H23" i="20"/>
  <c r="G69" i="20"/>
  <c r="F17" i="20"/>
  <c r="F22" i="20"/>
  <c r="D21" i="20"/>
  <c r="C26" i="20"/>
  <c r="C17" i="20"/>
  <c r="C58" i="20"/>
  <c r="D19" i="20"/>
  <c r="C62" i="20"/>
  <c r="G68" i="20"/>
  <c r="G66" i="20"/>
  <c r="H58" i="20"/>
  <c r="G67" i="20"/>
  <c r="E15" i="20"/>
  <c r="E23" i="20"/>
  <c r="F24" i="20"/>
  <c r="D22" i="20"/>
  <c r="AO99" i="18"/>
  <c r="AL100" i="18"/>
  <c r="AH100" i="18"/>
  <c r="AI99" i="18"/>
  <c r="AK101" i="18"/>
  <c r="AO102" i="18"/>
  <c r="AX100" i="18"/>
  <c r="AP101" i="18"/>
  <c r="AQ103" i="18"/>
  <c r="AJ101" i="18"/>
  <c r="AV103" i="18"/>
  <c r="AQ102" i="18"/>
  <c r="AM98" i="18"/>
  <c r="AY99" i="18"/>
  <c r="C24" i="20"/>
  <c r="E24" i="20"/>
  <c r="AK100" i="18"/>
  <c r="BC98" i="18"/>
  <c r="BD102" i="18"/>
  <c r="AI100" i="18"/>
  <c r="BC99" i="18"/>
  <c r="BD103" i="18"/>
  <c r="AK99" i="18"/>
  <c r="AU100" i="18"/>
  <c r="AZ102" i="18"/>
  <c r="AV99" i="18"/>
  <c r="BE100" i="18"/>
  <c r="AJ99" i="18"/>
  <c r="BA99" i="18"/>
  <c r="AU98" i="18"/>
  <c r="E18" i="20"/>
  <c r="AU99" i="18"/>
  <c r="AO100" i="18"/>
  <c r="AW102" i="18"/>
  <c r="AU101" i="18"/>
  <c r="BF100" i="18"/>
  <c r="BE101" i="18"/>
  <c r="E25" i="20"/>
  <c r="BC101" i="18"/>
  <c r="BD99" i="18"/>
  <c r="BC102" i="18"/>
  <c r="G26" i="20"/>
  <c r="C59" i="20"/>
  <c r="AJ102" i="18"/>
  <c r="BE99" i="18"/>
  <c r="AS98" i="18"/>
  <c r="G23" i="20"/>
  <c r="AJ100" i="18"/>
  <c r="AY98" i="18"/>
  <c r="BB100" i="18"/>
  <c r="AM100" i="18"/>
  <c r="AR100" i="18"/>
  <c r="AR99" i="18"/>
  <c r="AV100" i="18"/>
  <c r="AS99" i="18"/>
  <c r="AZ98" i="18"/>
  <c r="AN100" i="18"/>
  <c r="AM101" i="18"/>
  <c r="AU102" i="18"/>
  <c r="AN102" i="18"/>
  <c r="C25" i="20"/>
  <c r="C15" i="20"/>
  <c r="C21" i="20"/>
  <c r="G58" i="20"/>
  <c r="G25" i="20"/>
  <c r="G27" i="20"/>
  <c r="E26" i="20"/>
  <c r="G63" i="20"/>
  <c r="E61" i="20"/>
  <c r="E22" i="20"/>
  <c r="E17" i="20"/>
  <c r="E27" i="20"/>
  <c r="G64" i="20"/>
  <c r="E21" i="20"/>
  <c r="E57" i="20"/>
  <c r="C19" i="20"/>
  <c r="G19" i="20"/>
  <c r="E65" i="20"/>
  <c r="E62" i="20"/>
  <c r="G24" i="20"/>
  <c r="E58" i="20"/>
  <c r="G57" i="20"/>
  <c r="G20" i="20"/>
  <c r="C22" i="20"/>
  <c r="U93" i="26"/>
  <c r="D56" i="20"/>
  <c r="C56" i="20"/>
  <c r="G14" i="20"/>
  <c r="G56" i="20"/>
  <c r="D14" i="20"/>
  <c r="C14" i="20"/>
  <c r="F56" i="20"/>
  <c r="AH102" i="18"/>
  <c r="AX102" i="18"/>
  <c r="BB12" i="19"/>
  <c r="BB55" i="19" s="1"/>
  <c r="BB98" i="18"/>
  <c r="AT26" i="19"/>
  <c r="AT69" i="19" s="1"/>
  <c r="AT99" i="18"/>
  <c r="BB40" i="25"/>
  <c r="BB83" i="25" s="1"/>
  <c r="BB103" i="18"/>
  <c r="AL40" i="25"/>
  <c r="AL83" i="25" s="1"/>
  <c r="AL103" i="18"/>
  <c r="BF102" i="18"/>
  <c r="BB26" i="19"/>
  <c r="BB69" i="19" s="1"/>
  <c r="BB99" i="18"/>
  <c r="AT40" i="25"/>
  <c r="AT83" i="25" s="1"/>
  <c r="AT103" i="18"/>
  <c r="AT102" i="18"/>
  <c r="AG26" i="19"/>
  <c r="AG69" i="19" s="1"/>
  <c r="F14" i="20" s="1"/>
  <c r="AP103" i="18"/>
  <c r="AX98" i="18"/>
  <c r="AH103" i="18"/>
  <c r="AP98" i="18"/>
  <c r="AP102" i="18"/>
  <c r="BF103" i="18"/>
  <c r="AX103" i="18"/>
  <c r="BF98" i="18"/>
  <c r="AH98" i="18"/>
  <c r="U109" i="26"/>
  <c r="BB102" i="18"/>
  <c r="BF99" i="18"/>
  <c r="AP99" i="18"/>
  <c r="AL12" i="19"/>
  <c r="AL55" i="19" s="1"/>
  <c r="AL98" i="18"/>
  <c r="AT12" i="19"/>
  <c r="AT55" i="19" s="1"/>
  <c r="AT98" i="18"/>
  <c r="AL26" i="19"/>
  <c r="AL69" i="19" s="1"/>
  <c r="AL99" i="18"/>
  <c r="AX99" i="18"/>
  <c r="AL102" i="18"/>
  <c r="AH99" i="18"/>
  <c r="BV100" i="29" l="1"/>
  <c r="BV101" i="29"/>
  <c r="BV116" i="29"/>
  <c r="BV117" i="29" s="1"/>
  <c r="AW40" i="26"/>
  <c r="AW24" i="26"/>
  <c r="E56" i="20"/>
  <c r="AW109" i="26"/>
  <c r="AW93" i="26"/>
  <c r="X40" i="26"/>
  <c r="CU40" i="26" s="1"/>
  <c r="CU41" i="26" s="1"/>
  <c r="CU42" i="26" s="1"/>
  <c r="X24" i="26"/>
  <c r="CU24" i="26" s="1"/>
  <c r="CU25" i="26" s="1"/>
  <c r="CU26" i="26" s="1"/>
  <c r="X109" i="26"/>
  <c r="CU109" i="26" s="1"/>
  <c r="CU110" i="26" s="1"/>
  <c r="CU111" i="26" s="1"/>
  <c r="X93" i="26"/>
  <c r="CU93" i="26" s="1"/>
  <c r="CU94" i="26" s="1"/>
  <c r="CU95" i="26" s="1"/>
  <c r="W40" i="26"/>
  <c r="W24" i="26"/>
  <c r="AV24" i="26"/>
  <c r="AV40" i="26"/>
  <c r="BU24" i="26"/>
  <c r="BU40" i="26"/>
  <c r="BU93" i="26"/>
  <c r="CT93" i="26" s="1"/>
  <c r="CT94" i="26" s="1"/>
  <c r="CT95" i="26" s="1"/>
  <c r="BU109" i="26"/>
  <c r="CT109" i="26" s="1"/>
  <c r="CT110" i="26" s="1"/>
  <c r="CT111" i="26" s="1"/>
  <c r="AU109" i="26"/>
  <c r="AU110" i="26" s="1"/>
  <c r="AV93" i="26"/>
  <c r="AV109" i="26"/>
  <c r="W100" i="29"/>
  <c r="W94" i="26"/>
  <c r="W101" i="29" s="1"/>
  <c r="W116" i="29"/>
  <c r="W110" i="26"/>
  <c r="AU40" i="26"/>
  <c r="AU41" i="26" s="1"/>
  <c r="AU24" i="26"/>
  <c r="AU25" i="26" s="1"/>
  <c r="BT93" i="26"/>
  <c r="BT94" i="26" s="1"/>
  <c r="BT101" i="29" s="1"/>
  <c r="BT109" i="26"/>
  <c r="BT110" i="26" s="1"/>
  <c r="G17" i="20"/>
  <c r="BT24" i="26"/>
  <c r="BT25" i="26" s="1"/>
  <c r="BT40" i="26"/>
  <c r="BT41" i="26" s="1"/>
  <c r="V93" i="26"/>
  <c r="V100" i="29" s="1"/>
  <c r="V109" i="26"/>
  <c r="V40" i="26"/>
  <c r="V24" i="26"/>
  <c r="AU101" i="29"/>
  <c r="AU100" i="29"/>
  <c r="E14" i="20"/>
  <c r="BQ47" i="29"/>
  <c r="BQ48" i="29" s="1"/>
  <c r="AR100" i="29"/>
  <c r="AR94" i="26"/>
  <c r="AR101" i="29" s="1"/>
  <c r="T110" i="26"/>
  <c r="T116" i="29"/>
  <c r="CQ110" i="26"/>
  <c r="CQ111" i="26" s="1"/>
  <c r="BS109" i="26"/>
  <c r="CR109" i="26" s="1"/>
  <c r="BS93" i="26"/>
  <c r="CR93" i="26" s="1"/>
  <c r="BR100" i="29"/>
  <c r="BR94" i="26"/>
  <c r="BR101" i="29" s="1"/>
  <c r="BQ31" i="29"/>
  <c r="BQ25" i="26"/>
  <c r="BQ32" i="29" s="1"/>
  <c r="AS100" i="29"/>
  <c r="AS94" i="26"/>
  <c r="AS101" i="29" s="1"/>
  <c r="BR110" i="26"/>
  <c r="BR116" i="29"/>
  <c r="BR117" i="29" s="1"/>
  <c r="AT24" i="26"/>
  <c r="AT40" i="26"/>
  <c r="BR41" i="26"/>
  <c r="BR47" i="29"/>
  <c r="BR48" i="29" s="1"/>
  <c r="S110" i="26"/>
  <c r="CP110" i="26"/>
  <c r="CP111" i="26" s="1"/>
  <c r="S116" i="29"/>
  <c r="BQ116" i="29"/>
  <c r="BQ117" i="29" s="1"/>
  <c r="BQ110" i="26"/>
  <c r="BS40" i="26"/>
  <c r="BS24" i="26"/>
  <c r="AT109" i="26"/>
  <c r="AT93" i="26"/>
  <c r="AT94" i="26" s="1"/>
  <c r="AS47" i="29"/>
  <c r="AS48" i="29" s="1"/>
  <c r="AS41" i="26"/>
  <c r="T31" i="29"/>
  <c r="T25" i="26"/>
  <c r="T32" i="29" s="1"/>
  <c r="CQ25" i="26"/>
  <c r="CQ26" i="26" s="1"/>
  <c r="AS25" i="26"/>
  <c r="AS32" i="29" s="1"/>
  <c r="AS31" i="29"/>
  <c r="BR31" i="29"/>
  <c r="BR25" i="26"/>
  <c r="BR32" i="29" s="1"/>
  <c r="S94" i="26"/>
  <c r="S101" i="29" s="1"/>
  <c r="CP94" i="26"/>
  <c r="CP95" i="26" s="1"/>
  <c r="S100" i="29"/>
  <c r="BQ100" i="29"/>
  <c r="BQ94" i="26"/>
  <c r="BQ101" i="29" s="1"/>
  <c r="T41" i="26"/>
  <c r="CQ41" i="26"/>
  <c r="CQ42" i="26" s="1"/>
  <c r="T47" i="29"/>
  <c r="U116" i="29"/>
  <c r="U110" i="26"/>
  <c r="U24" i="26"/>
  <c r="U40" i="26"/>
  <c r="AR110" i="26"/>
  <c r="AR116" i="29"/>
  <c r="AR117" i="29" s="1"/>
  <c r="AS110" i="26"/>
  <c r="AS116" i="29"/>
  <c r="AS117" i="29" s="1"/>
  <c r="T94" i="26"/>
  <c r="T101" i="29" s="1"/>
  <c r="T100" i="29"/>
  <c r="CQ94" i="26"/>
  <c r="CQ95" i="26" s="1"/>
  <c r="U100" i="29"/>
  <c r="U94" i="26"/>
  <c r="U101"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BV31" i="29" l="1"/>
  <c r="BV32" i="29"/>
  <c r="BV47" i="29"/>
  <c r="BV48" i="29" s="1"/>
  <c r="AW100" i="29"/>
  <c r="AW94" i="26"/>
  <c r="AW101" i="29" s="1"/>
  <c r="AW116" i="29"/>
  <c r="AW117" i="29" s="1"/>
  <c r="AW110" i="26"/>
  <c r="AW31" i="29"/>
  <c r="AW25" i="26"/>
  <c r="AW32" i="29" s="1"/>
  <c r="AW47" i="29"/>
  <c r="AW48" i="29" s="1"/>
  <c r="AW41" i="26"/>
  <c r="X100" i="29"/>
  <c r="CU100" i="29" s="1"/>
  <c r="X94" i="26"/>
  <c r="X101" i="29" s="1"/>
  <c r="CU101" i="29" s="1"/>
  <c r="CU102" i="29" s="1"/>
  <c r="X116" i="29"/>
  <c r="X110" i="26"/>
  <c r="X31" i="29"/>
  <c r="CU31" i="29" s="1"/>
  <c r="X25" i="26"/>
  <c r="X32" i="29" s="1"/>
  <c r="CU32" i="29" s="1"/>
  <c r="CU33" i="29" s="1"/>
  <c r="X47" i="29"/>
  <c r="X41" i="26"/>
  <c r="AU116" i="29"/>
  <c r="AU117" i="29" s="1"/>
  <c r="W117" i="29"/>
  <c r="BU116" i="29"/>
  <c r="BU117" i="29" s="1"/>
  <c r="BU110" i="26"/>
  <c r="BU100" i="29"/>
  <c r="CT100" i="29" s="1"/>
  <c r="BU94" i="26"/>
  <c r="BU101" i="29" s="1"/>
  <c r="CT101" i="29" s="1"/>
  <c r="CT102" i="29" s="1"/>
  <c r="BU41" i="26"/>
  <c r="BU47" i="29"/>
  <c r="BU48" i="29" s="1"/>
  <c r="BU31" i="29"/>
  <c r="BU25" i="26"/>
  <c r="BU32" i="29" s="1"/>
  <c r="AV116" i="29"/>
  <c r="AV117" i="29" s="1"/>
  <c r="AV110" i="26"/>
  <c r="AV94" i="26"/>
  <c r="AV101" i="29" s="1"/>
  <c r="AV100" i="29"/>
  <c r="AV47" i="29"/>
  <c r="AV48" i="29" s="1"/>
  <c r="AV41" i="26"/>
  <c r="AV31" i="29"/>
  <c r="AV25" i="26"/>
  <c r="AV32" i="29" s="1"/>
  <c r="CT24" i="26"/>
  <c r="CT25" i="26" s="1"/>
  <c r="CT26" i="26" s="1"/>
  <c r="W25" i="26"/>
  <c r="W32" i="29" s="1"/>
  <c r="W31" i="29"/>
  <c r="W47" i="29"/>
  <c r="CT40" i="26"/>
  <c r="CT41" i="26" s="1"/>
  <c r="CT42" i="26" s="1"/>
  <c r="W41" i="26"/>
  <c r="CS109" i="26"/>
  <c r="CS110" i="26" s="1"/>
  <c r="CS111" i="26" s="1"/>
  <c r="CS24" i="26"/>
  <c r="CS25" i="26" s="1"/>
  <c r="CS26" i="26" s="1"/>
  <c r="CS40" i="26"/>
  <c r="CS41" i="26" s="1"/>
  <c r="CS42" i="26" s="1"/>
  <c r="CS93" i="26"/>
  <c r="CS94" i="26" s="1"/>
  <c r="CS95" i="26" s="1"/>
  <c r="CR94" i="26"/>
  <c r="CR95" i="26" s="1"/>
  <c r="CR40" i="26"/>
  <c r="CR41" i="26" s="1"/>
  <c r="CR42" i="26" s="1"/>
  <c r="CR24" i="26"/>
  <c r="CR25" i="26" s="1"/>
  <c r="CR26" i="26" s="1"/>
  <c r="V116" i="29"/>
  <c r="V117" i="29" s="1"/>
  <c r="U25" i="26"/>
  <c r="U32" i="29" s="1"/>
  <c r="V41" i="26"/>
  <c r="V25" i="26"/>
  <c r="V32" i="29" s="1"/>
  <c r="V110" i="26"/>
  <c r="V94" i="26"/>
  <c r="V101" i="29" s="1"/>
  <c r="AU32" i="29"/>
  <c r="AU31" i="29"/>
  <c r="AU47" i="29"/>
  <c r="AU48" i="29" s="1"/>
  <c r="BT32" i="29"/>
  <c r="BT31" i="29"/>
  <c r="BT47" i="29"/>
  <c r="BT48" i="29" s="1"/>
  <c r="BT100" i="29"/>
  <c r="V47" i="29"/>
  <c r="BT116" i="29"/>
  <c r="BT117" i="29" s="1"/>
  <c r="V31" i="29"/>
  <c r="BQ41" i="26"/>
  <c r="CQ100" i="29"/>
  <c r="CQ101" i="29"/>
  <c r="CQ102" i="29" s="1"/>
  <c r="CQ31" i="29"/>
  <c r="AR41" i="26"/>
  <c r="AR47" i="29"/>
  <c r="AR48" i="29" s="1"/>
  <c r="AR25" i="26"/>
  <c r="AR32" i="29" s="1"/>
  <c r="AR31" i="29"/>
  <c r="BS47" i="29"/>
  <c r="BS48" i="29" s="1"/>
  <c r="BS41" i="26"/>
  <c r="AT47" i="29"/>
  <c r="AT48" i="29" s="1"/>
  <c r="AT41" i="26"/>
  <c r="U47" i="29"/>
  <c r="U41" i="26"/>
  <c r="AT100" i="29"/>
  <c r="AT101" i="29"/>
  <c r="BS116" i="29"/>
  <c r="BS117" i="29" s="1"/>
  <c r="BS110" i="26"/>
  <c r="BS31" i="29"/>
  <c r="BS25" i="26"/>
  <c r="BS32" i="29" s="1"/>
  <c r="CP100" i="29"/>
  <c r="CQ32" i="29"/>
  <c r="CQ33" i="29" s="1"/>
  <c r="AT31" i="29"/>
  <c r="AT25" i="26"/>
  <c r="AT32" i="29" s="1"/>
  <c r="CQ116" i="29"/>
  <c r="T117" i="29"/>
  <c r="CQ117" i="29" s="1"/>
  <c r="CQ118" i="29" s="1"/>
  <c r="U117" i="29"/>
  <c r="S31" i="29"/>
  <c r="CP31" i="29" s="1"/>
  <c r="S25" i="26"/>
  <c r="S32" i="29" s="1"/>
  <c r="CP32" i="29" s="1"/>
  <c r="CP33" i="29" s="1"/>
  <c r="CP25" i="26"/>
  <c r="CP26" i="26" s="1"/>
  <c r="U31" i="29"/>
  <c r="CR110" i="26"/>
  <c r="CR111" i="26" s="1"/>
  <c r="CP101" i="29"/>
  <c r="CP102" i="29" s="1"/>
  <c r="S117" i="29"/>
  <c r="CP117" i="29" s="1"/>
  <c r="CP118" i="29" s="1"/>
  <c r="CP116" i="29"/>
  <c r="S41" i="26"/>
  <c r="S47" i="29"/>
  <c r="CP41" i="26"/>
  <c r="CP42" i="26" s="1"/>
  <c r="AT116" i="29"/>
  <c r="AT117" i="29" s="1"/>
  <c r="AT110" i="26"/>
  <c r="T48" i="29"/>
  <c r="CQ48" i="29" s="1"/>
  <c r="CQ49" i="29" s="1"/>
  <c r="CQ47" i="29"/>
  <c r="BS100" i="29"/>
  <c r="CR100" i="29" s="1"/>
  <c r="BS94" i="26"/>
  <c r="I49" i="20"/>
  <c r="I50" i="20" s="1"/>
  <c r="J49" i="20"/>
  <c r="J50" i="20" s="1"/>
  <c r="CU116" i="29" l="1"/>
  <c r="X117" i="29"/>
  <c r="CU117" i="29" s="1"/>
  <c r="CU118" i="29" s="1"/>
  <c r="CU47" i="29"/>
  <c r="X48" i="29"/>
  <c r="CU48" i="29" s="1"/>
  <c r="CU49" i="29" s="1"/>
  <c r="CT117" i="29"/>
  <c r="CT118" i="29" s="1"/>
  <c r="W48" i="29"/>
  <c r="CT48" i="29" s="1"/>
  <c r="CT49" i="29" s="1"/>
  <c r="CT47" i="29"/>
  <c r="CT116" i="29"/>
  <c r="CT32" i="29"/>
  <c r="CT33" i="29" s="1"/>
  <c r="CT31" i="29"/>
  <c r="CS100" i="29"/>
  <c r="BS101" i="29"/>
  <c r="CR101" i="29" s="1"/>
  <c r="CR102" i="29" s="1"/>
  <c r="CS101" i="29"/>
  <c r="CS102" i="29" s="1"/>
  <c r="CS31" i="29"/>
  <c r="CS47" i="29"/>
  <c r="V48" i="29"/>
  <c r="CS48" i="29" s="1"/>
  <c r="CS49" i="29" s="1"/>
  <c r="CS116" i="29"/>
  <c r="CS32" i="29"/>
  <c r="CS33" i="29" s="1"/>
  <c r="CS117" i="29"/>
  <c r="CS118" i="29" s="1"/>
  <c r="CR31" i="29"/>
  <c r="CR32" i="29"/>
  <c r="CR33" i="29" s="1"/>
  <c r="S48" i="29"/>
  <c r="CP48" i="29" s="1"/>
  <c r="CP49" i="29" s="1"/>
  <c r="CP47" i="29"/>
  <c r="CR117" i="29"/>
  <c r="CR118" i="29" s="1"/>
  <c r="CR47" i="29"/>
  <c r="U48" i="29"/>
  <c r="CR48" i="29" s="1"/>
  <c r="CR49" i="29" s="1"/>
  <c r="CR116" i="29"/>
  <c r="I64" i="20"/>
  <c r="J62" i="20"/>
  <c r="I66" i="20"/>
  <c r="I62" i="20"/>
  <c r="J56" i="20"/>
  <c r="I68" i="20"/>
  <c r="I60" i="20"/>
  <c r="I58" i="20"/>
  <c r="J68" i="20"/>
  <c r="J58" i="20"/>
  <c r="J64" i="20"/>
  <c r="J66" i="20"/>
  <c r="J60" i="20"/>
  <c r="J57" i="20" l="1"/>
  <c r="J65" i="20"/>
  <c r="I56" i="20"/>
  <c r="I57" i="20"/>
  <c r="I65" i="20"/>
  <c r="J63" i="20"/>
  <c r="I63" i="20"/>
  <c r="I69" i="20"/>
  <c r="J59" i="20"/>
  <c r="J69" i="20"/>
  <c r="I59" i="20"/>
  <c r="J61" i="20"/>
  <c r="I67" i="20"/>
  <c r="I61" i="20"/>
  <c r="J67" i="20"/>
  <c r="F70" i="20"/>
  <c r="F71" i="20" s="1"/>
  <c r="G49" i="20"/>
  <c r="G50" i="20" s="1"/>
  <c r="F49" i="20"/>
  <c r="F50" i="20" s="1"/>
  <c r="D49" i="20"/>
  <c r="D50" i="20" s="1"/>
  <c r="E49" i="20"/>
  <c r="E50" i="20" s="1"/>
  <c r="D70" i="20"/>
  <c r="D71" i="20" s="1"/>
  <c r="E70" i="20"/>
  <c r="E71" i="20" s="1"/>
  <c r="C70" i="20"/>
  <c r="C71" i="20" s="1"/>
  <c r="H70" i="20"/>
  <c r="H71" i="20" s="1"/>
  <c r="H49" i="20"/>
  <c r="H50" i="20" s="1"/>
  <c r="J70" i="20" l="1"/>
  <c r="J71" i="20" s="1"/>
  <c r="I70" i="20"/>
  <c r="I71" i="20" s="1"/>
  <c r="I27" i="20"/>
  <c r="I26" i="20"/>
  <c r="I24" i="20"/>
  <c r="I17" i="20"/>
  <c r="I19" i="20"/>
  <c r="I20" i="20"/>
  <c r="I21" i="20"/>
  <c r="I23" i="20"/>
  <c r="I25" i="20"/>
  <c r="I22" i="20"/>
  <c r="I18" i="20"/>
  <c r="I16" i="20"/>
  <c r="J24" i="20" l="1"/>
  <c r="J23" i="20"/>
  <c r="J17" i="20"/>
  <c r="J22" i="20"/>
  <c r="J19" i="20"/>
  <c r="J21" i="20"/>
  <c r="J18" i="20"/>
  <c r="C28" i="20"/>
  <c r="C29" i="20" s="1"/>
  <c r="J26" i="20"/>
  <c r="J25" i="20"/>
  <c r="J20" i="20"/>
  <c r="J27" i="20"/>
  <c r="J15" i="20"/>
  <c r="I15" i="20"/>
  <c r="J14" i="20"/>
  <c r="I14" i="20"/>
  <c r="I28" i="20" l="1"/>
  <c r="I29" i="20" s="1"/>
  <c r="D28" i="20"/>
  <c r="D29" i="20" s="1"/>
  <c r="J16" i="20"/>
  <c r="J28" i="20" s="1"/>
  <c r="J29" i="20" s="1"/>
  <c r="G28" i="20"/>
  <c r="G29" i="20" s="1"/>
  <c r="H28" i="20"/>
  <c r="H29" i="20" s="1"/>
  <c r="E28" i="20"/>
  <c r="E29" i="20" s="1"/>
  <c r="F28" i="20"/>
  <c r="F29" i="20" s="1"/>
  <c r="C49" i="20" l="1"/>
  <c r="C50" i="20" s="1"/>
  <c r="G70" i="20" l="1"/>
  <c r="G71" i="20" s="1"/>
</calcChain>
</file>

<file path=xl/sharedStrings.xml><?xml version="1.0" encoding="utf-8"?>
<sst xmlns="http://schemas.openxmlformats.org/spreadsheetml/2006/main" count="5830" uniqueCount="605">
  <si>
    <t>Annex 9 - Levelisation Allowance methodology and levelised cap levels</t>
  </si>
  <si>
    <t>Version Control</t>
  </si>
  <si>
    <t>Date Published</t>
  </si>
  <si>
    <t>Changes</t>
  </si>
  <si>
    <t>v1.0</t>
  </si>
  <si>
    <t>23/11/2023</t>
  </si>
  <si>
    <t>DRAFT. Published alongside statutory consultation</t>
  </si>
  <si>
    <t>v1.1</t>
  </si>
  <si>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</si>
  <si>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</si>
  <si>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</si>
  <si>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</si>
  <si>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</si>
  <si>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</si>
  <si>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</si>
  <si>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</si>
  <si>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</si>
  <si>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</si>
  <si>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</si>
  <si>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</si>
  <si>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</si>
  <si>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</si>
  <si>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</si>
  <si>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</si>
  <si>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</si>
  <si>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</si>
  <si>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</si>
  <si>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</si>
  <si>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</si>
  <si>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2 Calculations=&gt;</t>
  </si>
  <si>
    <t>Calculations</t>
  </si>
  <si>
    <t>Calculation of levelisation allowance</t>
  </si>
  <si>
    <t>3 Inputs=&gt;</t>
  </si>
  <si>
    <t>Inputs</t>
  </si>
  <si>
    <t>Numbers of customer accounts by payment method, metering arrangement and region</t>
  </si>
  <si>
    <t>28AD Charge Restriction Period:</t>
  </si>
  <si>
    <t>January 2024 - March 2024</t>
  </si>
  <si>
    <t>ElecSingle_Other_Nil</t>
  </si>
  <si>
    <t>ElecSingle_Other_3100kWh</t>
  </si>
  <si>
    <t>ElecMulti_Other_Nil</t>
  </si>
  <si>
    <t>ElecMulti_Other_4200kWh</t>
  </si>
  <si>
    <t>Gas_Other_Nil</t>
  </si>
  <si>
    <t>Gas_Other_12000kWh</t>
  </si>
  <si>
    <t>Charge Restriction Region</t>
  </si>
  <si>
    <t>Electricity: Single-Rate Metering Arrangement</t>
  </si>
  <si>
    <t>Electricity: Multi-Register Metering Arrangement</t>
  </si>
  <si>
    <t>Gas</t>
  </si>
  <si>
    <t>Nil kWh</t>
  </si>
  <si>
    <t>m (3,100 kWh)</t>
  </si>
  <si>
    <t>m (4,200 kWh)</t>
  </si>
  <si>
    <t>m (12,000 kWh)</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</si>
  <si>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</si>
  <si>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</si>
  <si>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</si>
  <si>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</si>
  <si>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</si>
  <si>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</si>
  <si>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</si>
  <si>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</si>
  <si>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</si>
  <si>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</si>
  <si>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</si>
  <si>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</si>
  <si>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</si>
  <si>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</si>
  <si>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</si>
  <si>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</si>
  <si>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ElecSingle_SC_Nil</t>
  </si>
  <si>
    <t>ElecSingle_SC_3100kWh</t>
  </si>
  <si>
    <t>ElecMulti_SC_Nil</t>
  </si>
  <si>
    <t>ElecMulti_SC_4200kWh</t>
  </si>
  <si>
    <t>Gas_SC_Nil</t>
  </si>
  <si>
    <t>Gas_SC_12000kWh</t>
  </si>
  <si>
    <t>ElecSingle_PPM_Nil</t>
  </si>
  <si>
    <t>ElecSingle_PPM_3100kWh</t>
  </si>
  <si>
    <t>ElecMulti_PPM_Nil</t>
  </si>
  <si>
    <t>ElecMulti_PPM_4200kWh</t>
  </si>
  <si>
    <t>Gas_PPM_Nil</t>
  </si>
  <si>
    <t>Gas_PPM_12000kWh</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</si>
  <si>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</si>
  <si>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</si>
  <si>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</si>
  <si>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</si>
  <si>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</si>
  <si>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</si>
  <si>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</si>
  <si>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</si>
  <si>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</si>
  <si>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</si>
  <si>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</si>
  <si>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</si>
  <si>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</si>
  <si>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</si>
  <si>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</si>
  <si>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</si>
  <si>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</si>
  <si>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</si>
  <si>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</si>
  <si>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</si>
  <si>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</si>
  <si>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</si>
  <si>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</si>
  <si>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</si>
  <si>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</si>
  <si>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</si>
  <si>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</si>
  <si>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</si>
  <si>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</si>
  <si>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</si>
  <si>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</si>
  <si>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</si>
  <si>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</si>
  <si>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</si>
  <si>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</si>
  <si>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</si>
  <si>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</si>
  <si>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</si>
  <si>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</si>
  <si>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</si>
  <si>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</si>
  <si>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</si>
  <si>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</si>
  <si>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</si>
  <si>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</si>
  <si>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</si>
  <si>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</si>
  <si>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</si>
  <si>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</si>
  <si>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</si>
  <si>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</si>
  <si>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</si>
  <si>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</si>
  <si>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</si>
  <si>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</si>
  <si>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</si>
  <si>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</si>
  <si>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</si>
  <si>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</si>
  <si>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</si>
  <si>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</si>
  <si>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</si>
  <si>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</si>
  <si>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</si>
  <si>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</si>
  <si>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</si>
  <si>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</si>
  <si>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</si>
  <si>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</si>
  <si>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</si>
  <si>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</si>
  <si>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</si>
  <si>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</si>
  <si>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</si>
  <si>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</si>
  <si>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</si>
  <si>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</si>
  <si>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</si>
  <si>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</si>
  <si>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</si>
  <si>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</si>
  <si>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</si>
  <si>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</si>
  <si>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</si>
  <si>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</si>
  <si>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</si>
  <si>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</si>
  <si>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</si>
  <si>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</si>
  <si>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</si>
  <si>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</si>
  <si>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</si>
  <si>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</si>
  <si>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</si>
  <si>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</si>
  <si>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</si>
  <si>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</si>
  <si>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</si>
  <si>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</si>
  <si>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</si>
  <si>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</si>
  <si>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</si>
  <si>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</si>
  <si>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</si>
  <si>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</si>
  <si>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</si>
  <si>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</si>
  <si>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</si>
  <si>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</si>
  <si>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</si>
  <si>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</si>
  <si>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</si>
  <si>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</si>
  <si>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</si>
  <si>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</si>
  <si>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</si>
  <si>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</si>
  <si>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</si>
  <si>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</si>
  <si>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</si>
  <si>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</si>
  <si>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</si>
  <si>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</si>
  <si>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</si>
  <si>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Other Payment Method</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</si>
  <si>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</si>
  <si>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</si>
  <si>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</si>
  <si>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</si>
  <si>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</si>
  <si>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</si>
  <si>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</si>
  <si>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</si>
  <si>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</si>
  <si>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</si>
  <si>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</si>
  <si>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</si>
  <si>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</si>
  <si>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</si>
  <si>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</si>
  <si>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</si>
  <si>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</si>
  <si>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</si>
  <si>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</si>
  <si>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</si>
  <si>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</si>
  <si>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</si>
  <si>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</si>
  <si>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</si>
  <si>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</si>
  <si>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</si>
  <si>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</si>
  <si>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</si>
  <si>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</si>
  <si>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</si>
  <si>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</si>
  <si>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</si>
  <si>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</si>
  <si>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</si>
  <si>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</si>
  <si>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</si>
  <si>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</si>
  <si>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</si>
  <si>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</si>
  <si>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</si>
  <si>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</si>
  <si>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</si>
  <si>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ElecSingle_Other_3100kWh_North West</t>
  </si>
  <si>
    <t>ElecSingle_Other_3100kWh_Northern</t>
  </si>
  <si>
    <t>ElecSingle_Other_3100kWh_Yorkshire</t>
  </si>
  <si>
    <t>ElecSingle_Other_3100kWh_Northern Scotland</t>
  </si>
  <si>
    <t>ElecSingle_Other_3100kWh_Southern</t>
  </si>
  <si>
    <t>ElecSingle_Other_3100kWh_Southern Scotland</t>
  </si>
  <si>
    <t>ElecSingle_Other_3100kWh_N Wales and Mersey</t>
  </si>
  <si>
    <t>ElecSingle_Other_3100kWh_London</t>
  </si>
  <si>
    <t>ElecSingle_Other_3100kWh_South East</t>
  </si>
  <si>
    <t>ElecSingle_Other_3100kWh_Eastern</t>
  </si>
  <si>
    <t>ElecSingle_Other_3100kWh_East Midlands</t>
  </si>
  <si>
    <t>ElecSingle_Other_3100kWh_Midlands</t>
  </si>
  <si>
    <t>ElecSingle_Other_3100kWh_Southern Western</t>
  </si>
  <si>
    <t>ElecSingle_Other_3100kWh_South Wales</t>
  </si>
  <si>
    <t>ElecMulti_Other_4200kWh_North West</t>
  </si>
  <si>
    <t>ElecMulti_Other_4200kWh_Northern</t>
  </si>
  <si>
    <t>ElecMulti_Other_4200kWh_Yorkshire</t>
  </si>
  <si>
    <t>ElecMulti_Other_4200kWh_Northern Scotland</t>
  </si>
  <si>
    <t>ElecMulti_Other_4200kWh_Southern</t>
  </si>
  <si>
    <t>ElecMulti_Other_4200kWh_Southern Scotland</t>
  </si>
  <si>
    <t>ElecMulti_Other_4200kWh_N Wales and Mersey</t>
  </si>
  <si>
    <t>ElecMulti_Other_4200kWh_London</t>
  </si>
  <si>
    <t>ElecMulti_Other_4200kWh_South East</t>
  </si>
  <si>
    <t>ElecMulti_Other_4200kWh_Eastern</t>
  </si>
  <si>
    <t>ElecMulti_Other_4200kWh_East Midlands</t>
  </si>
  <si>
    <t>ElecMulti_Other_4200kWh_Midlands</t>
  </si>
  <si>
    <t>ElecMulti_Other_4200kWh_Southern Western</t>
  </si>
  <si>
    <t>ElecMulti_Other_4200kWh_South Wales</t>
  </si>
  <si>
    <t>Gas_Other_12000kWh_North West</t>
  </si>
  <si>
    <t>Gas_Other_12000kWh_Northern</t>
  </si>
  <si>
    <t>Gas_Other_12000kWh_Yorkshire</t>
  </si>
  <si>
    <t>Gas_Other_12000kWh_Northern Scotland</t>
  </si>
  <si>
    <t>Gas_Other_12000kWh_Southern</t>
  </si>
  <si>
    <t>Gas_Other_12000kWh_Southern Scotland</t>
  </si>
  <si>
    <t>Gas_Other_12000kWh_N Wales and Mersey</t>
  </si>
  <si>
    <t>Gas_Other_12000kWh_London</t>
  </si>
  <si>
    <t>Gas_Other_12000kWh_South East</t>
  </si>
  <si>
    <t>Gas_Other_12000kWh_Eastern</t>
  </si>
  <si>
    <t>Gas_Other_12000kWh_East Midlands</t>
  </si>
  <si>
    <t>Gas_Other_12000kWh_Midlands</t>
  </si>
  <si>
    <t>Gas_Other_12000kWh_Southern Western</t>
  </si>
  <si>
    <t>Gas_Other_12000kWh_South Wales</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</si>
  <si>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</si>
  <si>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</si>
  <si>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</si>
  <si>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</si>
  <si>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</si>
  <si>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</si>
  <si>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</si>
  <si>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</si>
  <si>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</si>
  <si>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</si>
  <si>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</si>
  <si>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</si>
  <si>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</si>
  <si>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</si>
  <si>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</si>
  <si>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</si>
  <si>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</si>
  <si>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</si>
  <si>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</si>
  <si>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</si>
  <si>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</si>
  <si>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</si>
  <si>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</si>
  <si>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</si>
  <si>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</si>
  <si>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</si>
  <si>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</si>
  <si>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</si>
  <si>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</si>
  <si>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</si>
  <si>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</si>
  <si>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</si>
  <si>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</si>
  <si>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</si>
  <si>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</si>
  <si>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</si>
  <si>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</si>
  <si>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</si>
  <si>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</si>
  <si>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</si>
  <si>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</si>
  <si>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</si>
  <si>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</si>
  <si>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ElecSingle_SC_3100kWh_North West</t>
  </si>
  <si>
    <t>ElecSingle_SC_3100kWh_Northern</t>
  </si>
  <si>
    <t>ElecSingle_SC_3100kWh_Yorkshire</t>
  </si>
  <si>
    <t>ElecSingle_SC_3100kWh_Northern Scotland</t>
  </si>
  <si>
    <t>ElecSingle_SC_3100kWh_Southern</t>
  </si>
  <si>
    <t>ElecSingle_SC_3100kWh_Southern Scotland</t>
  </si>
  <si>
    <t>ElecSingle_SC_3100kWh_N Wales and Mersey</t>
  </si>
  <si>
    <t>ElecSingle_SC_3100kWh_London</t>
  </si>
  <si>
    <t>ElecSingle_SC_3100kWh_South East</t>
  </si>
  <si>
    <t>ElecSingle_SC_3100kWh_Eastern</t>
  </si>
  <si>
    <t>ElecSingle_SC_3100kWh_East Midlands</t>
  </si>
  <si>
    <t>ElecSingle_SC_3100kWh_Midlands</t>
  </si>
  <si>
    <t>ElecSingle_SC_3100kWh_Southern Western</t>
  </si>
  <si>
    <t>ElecSingle_SC_3100kWh_South Wales</t>
  </si>
  <si>
    <t>ElecMulti_SC_4200kWh_North West</t>
  </si>
  <si>
    <t>ElecMulti_SC_4200kWh_Northern</t>
  </si>
  <si>
    <t>ElecMulti_SC_4200kWh_Yorkshire</t>
  </si>
  <si>
    <t>ElecMulti_SC_4200kWh_Northern Scotland</t>
  </si>
  <si>
    <t>ElecMulti_SC_4200kWh_Southern</t>
  </si>
  <si>
    <t>ElecMulti_SC_4200kWh_Southern Scotland</t>
  </si>
  <si>
    <t>ElecMulti_SC_4200kWh_N Wales and Mersey</t>
  </si>
  <si>
    <t>ElecMulti_SC_4200kWh_London</t>
  </si>
  <si>
    <t>ElecMulti_SC_4200kWh_South East</t>
  </si>
  <si>
    <t>ElecMulti_SC_4200kWh_Eastern</t>
  </si>
  <si>
    <t>ElecMulti_SC_4200kWh_East Midlands</t>
  </si>
  <si>
    <t>ElecMulti_SC_4200kWh_Midlands</t>
  </si>
  <si>
    <t>ElecMulti_SC_4200kWh_Southern Western</t>
  </si>
  <si>
    <t>ElecMulti_SC_4200kWh_South Wales</t>
  </si>
  <si>
    <t>Gas_SC_12000kWh_North West</t>
  </si>
  <si>
    <t>Gas_SC_12000kWh_Northern</t>
  </si>
  <si>
    <t>Gas_SC_12000kWh_Yorkshire</t>
  </si>
  <si>
    <t>Gas_SC_12000kWh_Northern Scotland</t>
  </si>
  <si>
    <t>Gas_SC_12000kWh_Southern</t>
  </si>
  <si>
    <t>Gas_SC_12000kWh_Southern Scotland</t>
  </si>
  <si>
    <t>Gas_SC_12000kWh_N Wales and Mersey</t>
  </si>
  <si>
    <t>Gas_SC_12000kWh_London</t>
  </si>
  <si>
    <t>Gas_SC_12000kWh_South East</t>
  </si>
  <si>
    <t>Gas_SC_12000kWh_Eastern</t>
  </si>
  <si>
    <t>Gas_SC_12000kWh_East Midlands</t>
  </si>
  <si>
    <t>Gas_SC_12000kWh_Midlands</t>
  </si>
  <si>
    <t>Gas_SC_12000kWh_Southern Western</t>
  </si>
  <si>
    <t>Gas_SC_12000kWh_South Wales</t>
  </si>
  <si>
    <t>ElecSingle_PPM_Nil_North West</t>
  </si>
  <si>
    <t>Nil kWh differential</t>
  </si>
  <si>
    <t>PPM</t>
  </si>
  <si>
    <t>ElecSingle_PPM_Nil_Northern</t>
  </si>
  <si>
    <t>ElecSingle_PPM_Nil_Yorkshire</t>
  </si>
  <si>
    <t>ElecSingle_PPM_Nil_Southern</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</si>
  <si>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</si>
  <si>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</si>
  <si>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</si>
  <si>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</si>
  <si>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</si>
  <si>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</si>
  <si>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</si>
  <si>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</si>
  <si>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</si>
  <si>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</si>
  <si>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</si>
  <si>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ElecMulti_PPM_Nil_Southern</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</si>
  <si>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</si>
  <si>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</si>
  <si>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</si>
  <si>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</si>
  <si>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</si>
  <si>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</si>
  <si>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</si>
  <si>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</si>
  <si>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</si>
  <si>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</si>
  <si>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</si>
  <si>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Gas_PPM_Nil_Southern</t>
  </si>
  <si>
    <t>Gas_PPM_Nil_N Wales and Mersey</t>
  </si>
  <si>
    <t>Gas_PPM_Nil_London</t>
  </si>
  <si>
    <t>Gas_PPM_Nil_South East</t>
  </si>
  <si>
    <t>Gas_PPM_Nil_Eastern</t>
  </si>
  <si>
    <t>Gas_PPM_Nil_East Midlands</t>
  </si>
  <si>
    <t>Gas_PPM_Nil_Midlands</t>
  </si>
  <si>
    <t>Gas_PPM_Nil_Southern Western</t>
  </si>
  <si>
    <t>Gas_PPM_Nil_South Wales</t>
  </si>
  <si>
    <t>ElecSingle_PPM_3100kWh_North West</t>
  </si>
  <si>
    <t>ElecSingle_PPM_3100kWh_Northern</t>
  </si>
  <si>
    <t>ElecSingle_PPM_3100kWh_Yorkshire</t>
  </si>
  <si>
    <t>ElecSingle_PPM_3100kWh_Southern</t>
  </si>
  <si>
    <t>ElecSingle_PPM_3100kWh_N Wales and Mersey</t>
  </si>
  <si>
    <t>ElecSingle_PPM_3100kWh_London</t>
  </si>
  <si>
    <t>ElecSingle_PPM_3100kWh_South East</t>
  </si>
  <si>
    <t>ElecSingle_PPM_3100kWh_Eastern</t>
  </si>
  <si>
    <t>ElecSingle_PPM_3100kWh_East Midlands</t>
  </si>
  <si>
    <t>ElecSingle_PPM_3100kWh_Midlands</t>
  </si>
  <si>
    <t>ElecSingle_PPM_3100kWh_Southern Western</t>
  </si>
  <si>
    <t>ElecSingle_PPM_3100kWh_South Wales</t>
  </si>
  <si>
    <t>ElecMulti_PPM_4200kWh_North West</t>
  </si>
  <si>
    <t>ElecMulti_PPM_4200kWh_Northern</t>
  </si>
  <si>
    <t>ElecMulti_PPM_4200kWh_Yorkshire</t>
  </si>
  <si>
    <t>ElecMulti_PPM_4200kWh_Southern</t>
  </si>
  <si>
    <t>ElecMulti_PPM_4200kWh_N Wales and Mersey</t>
  </si>
  <si>
    <t>ElecMulti_PPM_4200kWh_London</t>
  </si>
  <si>
    <t>ElecMulti_PPM_4200kWh_South East</t>
  </si>
  <si>
    <t>ElecMulti_PPM_4200kWh_Eastern</t>
  </si>
  <si>
    <t>ElecMulti_PPM_4200kWh_East Midlands</t>
  </si>
  <si>
    <t>ElecMulti_PPM_4200kWh_Midlands</t>
  </si>
  <si>
    <t>ElecMulti_PPM_4200kWh_Southern Western</t>
  </si>
  <si>
    <t>ElecMulti_PPM_4200kWh_South Wales</t>
  </si>
  <si>
    <t>Gas_PPM_12000kWh_North West</t>
  </si>
  <si>
    <t>Gas_PPM_12000kWh_Northern</t>
  </si>
  <si>
    <t>Gas_PPM_12000kWh_Yorkshire</t>
  </si>
  <si>
    <t>Gas_PPM_12000kWh_Southern</t>
  </si>
  <si>
    <t>Gas_PPM_12000kWh_N Wales and Mersey</t>
  </si>
  <si>
    <t>Gas_PPM_12000kWh_London</t>
  </si>
  <si>
    <t>Gas_PPM_12000kWh_South East</t>
  </si>
  <si>
    <t>Gas_PPM_12000kWh_Eastern</t>
  </si>
  <si>
    <t>Gas_PPM_12000kWh_East Midlands</t>
  </si>
  <si>
    <t>Gas_PPM_12000kWh_Midlands</t>
  </si>
  <si>
    <t>Gas_PPM_12000kWh_Southern Western</t>
  </si>
  <si>
    <t>Gas_PPM_12000kWh_South Wales</t>
  </si>
  <si>
    <t>Levelisation allowance (L)</t>
  </si>
  <si>
    <t>Default tariff cap</t>
  </si>
  <si>
    <t>2022/2024</t>
  </si>
  <si>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</si>
  <si>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</si>
  <si>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</si>
  <si>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</si>
  <si>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</si>
  <si>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</si>
  <si>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</si>
  <si>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</si>
  <si>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</si>
  <si>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</si>
  <si>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</si>
  <si>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</si>
  <si>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</si>
  <si>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</si>
  <si>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</si>
  <si>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</si>
  <si>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</si>
  <si>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</si>
  <si>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</si>
  <si>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</si>
  <si>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</si>
  <si>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</si>
  <si>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</si>
  <si>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</si>
  <si>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</si>
  <si>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</si>
  <si>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</si>
  <si>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</si>
  <si>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</si>
  <si>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</si>
  <si>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</si>
  <si>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</si>
  <si>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</si>
  <si>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</si>
  <si>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</si>
  <si>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</si>
  <si>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</si>
  <si>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</si>
  <si>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ElecSingle_PPM_Nil_Southern Scotland</t>
  </si>
  <si>
    <t>ElecSingle_PPM_Nil_Northern Scotland</t>
  </si>
  <si>
    <t>ElecMulti_PPM_Nil_Southern Scotland</t>
  </si>
  <si>
    <t>ElecMulti_PPM_Nil_Northern Scotland</t>
  </si>
  <si>
    <t>Gas_PPM_Nil_Northern Scotland</t>
  </si>
  <si>
    <t>Gas_PPM_Nil_Southern Scotland</t>
  </si>
  <si>
    <t>ElecSingle_PPM_3100kWh_Northern Scotland</t>
  </si>
  <si>
    <t>ElecSingle_PPM_3100kWh_Southern Scotland</t>
  </si>
  <si>
    <t>ElecMulti_PPM_4200kWh_Northern Scotland</t>
  </si>
  <si>
    <t>ElecMulti_PPM_4200kWh_Southern Scotland</t>
  </si>
  <si>
    <t>Gas_PPM_12000kWh_Northern Scotland</t>
  </si>
  <si>
    <t>Gas_PPM_12000kWh_Southern Scotland</t>
  </si>
  <si>
    <t>Calculation of the difference between Other and PPM nil consumption payment types</t>
  </si>
  <si>
    <t>3a DTC_Other</t>
  </si>
  <si>
    <t>3b DTC_SC</t>
  </si>
  <si>
    <t>3c DTC_PPM</t>
  </si>
  <si>
    <t>3d Customer accounts</t>
  </si>
  <si>
    <t>Default tariff cap overview model outputs for Other payment type</t>
  </si>
  <si>
    <t>Default tariff cap overview model outputs for SC payment type</t>
  </si>
  <si>
    <t>Default tariff cap overview model outputs for PPM payment type</t>
  </si>
  <si>
    <t>Dual fuel (implied)</t>
  </si>
  <si>
    <t>m (3,100kWh electricity; 12,000 kWh gas)</t>
  </si>
  <si>
    <t xml:space="preserve">This table calculates the payment differential between PPM and Other payment type nil consumption levels for each fuel, metering arrangement, payment method and region.
</t>
  </si>
  <si>
    <t>Nil Consumption differential</t>
  </si>
  <si>
    <t>PPM/Other nil consumption Levelisation allowance</t>
  </si>
  <si>
    <t>Data sourced from Default Tariff Cap model - tab 1a DTC</t>
  </si>
  <si>
    <t>Customer accounts</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</si>
  <si>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</si>
  <si>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Standard Credit</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</si>
  <si>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</si>
  <si>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Historical level tables (payment type - Other)</t>
  </si>
  <si>
    <t>Supplementary tables showing trend in level of the default tariff cap as it would have been calculated for historical periods</t>
  </si>
  <si>
    <t>All units are pounds per customer, excluding VAT except where specified.</t>
  </si>
  <si>
    <t>Historical level tables (payment type - SC)</t>
  </si>
  <si>
    <t>Historical level tables (payment type - PPM)</t>
  </si>
  <si>
    <t>Default tariff cap inputs - PPM</t>
  </si>
  <si>
    <t>Default tariff cap inputs - SC</t>
  </si>
  <si>
    <t>Default tariff cap inputs - Other</t>
  </si>
  <si>
    <t>GB Average</t>
  </si>
  <si>
    <t xml:space="preserve">GB average </t>
  </si>
  <si>
    <t>Historical level tables</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</si>
  <si>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</si>
  <si>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</si>
  <si>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</si>
  <si>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</si>
  <si>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</si>
  <si>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</si>
  <si>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</si>
  <si>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</si>
  <si>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</si>
  <si>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</si>
  <si>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</si>
  <si>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</si>
  <si>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</si>
  <si>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</si>
  <si>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</si>
  <si>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</si>
  <si>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</si>
  <si>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</si>
  <si>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</si>
  <si>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DF</t>
  </si>
  <si>
    <t>-</t>
  </si>
  <si>
    <t>CM</t>
  </si>
  <si>
    <t>AA</t>
  </si>
  <si>
    <t>PC</t>
  </si>
  <si>
    <t>NC</t>
  </si>
  <si>
    <t>OC</t>
  </si>
  <si>
    <t>SMNCC</t>
  </si>
  <si>
    <t>PAAC</t>
  </si>
  <si>
    <t>PAP</t>
  </si>
  <si>
    <t>EBIT</t>
  </si>
  <si>
    <t>HAP</t>
  </si>
  <si>
    <t xml:space="preserve">Levelisation </t>
  </si>
  <si>
    <t>Total_GB average</t>
  </si>
  <si>
    <t>Total inc VAT</t>
  </si>
  <si>
    <t>Typical consumption</t>
  </si>
  <si>
    <t>Fuel/Metering arrangement</t>
  </si>
  <si>
    <t>Consumption (MWH)</t>
  </si>
  <si>
    <t xml:space="preserve">Electricity: Single-rate </t>
  </si>
  <si>
    <t>Electricity: Multi-register</t>
  </si>
  <si>
    <t>Supplementary tables showing trend in level of the default tariff cap (levelised) as it would have been calculated for historical periods; and demand weighted average level of the default tariff cap for the year 2017/18</t>
  </si>
  <si>
    <t>1b Historical level tables</t>
  </si>
  <si>
    <t>1c Consumption adjusted levels</t>
  </si>
  <si>
    <t>Levelised (consumption adjusted levels) supplementary tables showing trend in level of the cap as it would have been calculated for historical periods.</t>
  </si>
  <si>
    <t>Levelised supplementary tables showing trend in level of the cap as it would have been calculated for historical periods.</t>
  </si>
  <si>
    <t>Pre-levelised supplementary tables showing trend in level of the cap as it would have been calculated for historical periods.</t>
  </si>
  <si>
    <t>3e Historical level tables</t>
  </si>
  <si>
    <t>Levelised Level of the default tariff cap for each Charge Restriction Region, each fuel and Benchmark Metering Arrangement and each Benchmark Annual Consumption Level for PPM payment type for each applicable charge restriction period.</t>
  </si>
  <si>
    <t>Levelised Level of the default tariff cap for each Charge Restriction Region, each fuel and Benchmark Metering Arrangement and each Benchmark Annual Consumption Level for other payment type for each applicable charge restriction period.</t>
  </si>
  <si>
    <t>Levelised Level of the default tariff cap for each Charge Restriction Region, each fuel and Benchmark Metering Arrangement, each Benchmark Annual Consumption Level and each Payment Method for a selected 28AD Charge Restriction Period.</t>
  </si>
  <si>
    <t>Levelised Level of the default tariff cap for each Charge Restriction Region, each fuel and Benchmark Metering Arrangement and each Benchmark Annual Consumption Level for SC payment type for each applicable charge restriction period.</t>
  </si>
  <si>
    <t>Benchmark maximum charges shown are levelised for Other and PPM payment methods from charge restriction period 12a (April 2024 - June 2024)</t>
  </si>
  <si>
    <t>Apr 2024 - June 2024</t>
  </si>
  <si>
    <r>
      <t xml:space="preserve">Final, published in support of decision
Updated from consultation version as follows:
* Implied dual fuel levels added to sheet 1a levelised DTC
* Sheets added to maitain a record of historical levelised cap levels for transparency and ease of comparision (1b, 1c, 2a, 2b, 2c, 3e)
* Calculation of Payment type differential and levelisations allowance seperated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</si>
  <si>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2a Historical levelised_Other</t>
  </si>
  <si>
    <t>2b Historical levelised_SC</t>
  </si>
  <si>
    <t>2c Historical levelised_PPM</t>
  </si>
  <si>
    <t>2d Nil levelisation allowance</t>
  </si>
  <si>
    <t>2e Nil Differential</t>
  </si>
  <si>
    <t>v1.2</t>
  </si>
  <si>
    <t>Jul 2024 - Sept 2024</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</si>
  <si>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</si>
  <si>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</si>
  <si>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</si>
  <si>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Supplementary tables showing trend in level of the default tariff cap as it would have been calculated for historical periods; and demand weighted average level of the default tariff cap for the year 2017/18
This comes from the Default Tariff Cap Model.</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</si>
  <si>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</si>
  <si>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</si>
  <si>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</si>
  <si>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Oct 2024 - Dec 2024</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</si>
  <si>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</si>
  <si>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</si>
  <si>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t>Jan 2025 - Mar 2025</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</si>
  <si>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</si>
  <si>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v1.4</t>
  </si>
  <si>
    <t>Apr 2025 - June 2025</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</si>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</sst>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2">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b/>
      <sz val="10"/>
      <color theme="2"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s>
  <fills count="12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6" fillId="23" borderId="19" applyNumberFormat="0" applyAlignment="0" applyProtection="0"/>
    <xf numFmtId="0" fontId="62" fillId="0" borderId="0" applyNumberFormat="0" applyFill="0" applyBorder="0" applyAlignment="0" applyProtection="0"/>
    <xf numFmtId="43" fontId="1" fillId="0" borderId="0" applyFont="0" applyFill="0" applyBorder="0" applyAlignment="0" applyProtection="0"/>
    <xf numFmtId="0" fontId="58" fillId="24" borderId="19" applyNumberFormat="0" applyAlignment="0" applyProtection="0"/>
    <xf numFmtId="0" fontId="7" fillId="0" borderId="0"/>
    <xf numFmtId="0" fontId="64"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5"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xf numFmtId="0" fontId="27" fillId="0" borderId="0"/>
    <xf numFmtId="0" fontId="27" fillId="0" borderId="0"/>
    <xf numFmtId="0" fontId="73" fillId="0" borderId="0"/>
    <xf numFmtId="0" fontId="27" fillId="0" borderId="0"/>
    <xf numFmtId="0" fontId="73" fillId="0" borderId="0"/>
    <xf numFmtId="0" fontId="73" fillId="0" borderId="0"/>
    <xf numFmtId="0" fontId="27" fillId="0" borderId="0"/>
    <xf numFmtId="0" fontId="73" fillId="0" borderId="0"/>
    <xf numFmtId="1" fontId="27" fillId="0" borderId="0" applyFill="0" applyBorder="0" applyAlignment="0" applyProtection="0">
      <alignment horizontal="right"/>
      <protection locked="0"/>
    </xf>
    <xf numFmtId="174" fontId="74" fillId="0" borderId="0" applyFill="0" applyBorder="0" applyProtection="0"/>
    <xf numFmtId="174" fontId="74" fillId="0" borderId="0" applyFill="0" applyBorder="0" applyProtection="0"/>
    <xf numFmtId="174" fontId="74" fillId="0" borderId="0" applyFill="0" applyBorder="0" applyProtection="0"/>
    <xf numFmtId="0" fontId="70" fillId="52" borderId="0" applyNumberFormat="0" applyBorder="0" applyAlignment="0" applyProtection="0"/>
    <xf numFmtId="0" fontId="70" fillId="52" borderId="0" applyNumberFormat="0" applyBorder="0" applyAlignment="0" applyProtection="0"/>
    <xf numFmtId="0" fontId="1" fillId="2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1" fillId="3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 fillId="3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0"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1" fillId="44"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1" fillId="48" borderId="0" applyNumberFormat="0" applyBorder="0" applyAlignment="0" applyProtection="0"/>
    <xf numFmtId="0" fontId="70" fillId="60"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70" fillId="61" borderId="0" applyNumberFormat="0" applyBorder="0" applyAlignment="0" applyProtection="0"/>
    <xf numFmtId="0" fontId="70" fillId="61" borderId="0" applyNumberFormat="0" applyBorder="0" applyAlignment="0" applyProtection="0"/>
    <xf numFmtId="0" fontId="1" fillId="2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1" fillId="3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1" fillId="37"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1"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 fillId="45"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1" fillId="49"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181" fontId="75" fillId="0" borderId="0" applyFill="0" applyBorder="0" applyAlignment="0" applyProtection="0">
      <alignment horizontal="left"/>
    </xf>
    <xf numFmtId="181" fontId="75" fillId="0" borderId="0" applyFill="0" applyBorder="0" applyAlignment="0" applyProtection="0">
      <alignment horizontal="left"/>
    </xf>
    <xf numFmtId="181" fontId="75"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6" fillId="66" borderId="0" applyNumberFormat="0" applyBorder="0" applyAlignment="0" applyProtection="0"/>
    <xf numFmtId="0" fontId="76" fillId="66" borderId="0" applyNumberFormat="0" applyBorder="0" applyAlignment="0" applyProtection="0"/>
    <xf numFmtId="0" fontId="63" fillId="30"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63" fillId="34"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63" fillId="38"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42"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63" fillId="50"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27" fillId="0" borderId="0" applyNumberFormat="0" applyFill="0" applyBorder="0" applyAlignment="0" applyProtection="0"/>
    <xf numFmtId="0" fontId="76" fillId="72" borderId="0" applyNumberFormat="0" applyBorder="0" applyAlignment="0" applyProtection="0"/>
    <xf numFmtId="0" fontId="76" fillId="72" borderId="0" applyNumberFormat="0" applyBorder="0" applyAlignment="0" applyProtection="0"/>
    <xf numFmtId="0" fontId="63" fillId="2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63" fillId="31"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63" fillId="3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3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63" fillId="4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182" fontId="77" fillId="0" borderId="0" applyNumberFormat="0" applyFill="0" applyBorder="0" applyAlignment="0">
      <alignment vertical="center"/>
      <protection locked="0"/>
    </xf>
    <xf numFmtId="182" fontId="77"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7" fillId="0" borderId="0" applyNumberFormat="0" applyFill="0" applyBorder="0" applyAlignment="0">
      <alignment vertical="center"/>
      <protection locked="0"/>
    </xf>
    <xf numFmtId="0" fontId="78" fillId="0" borderId="0"/>
    <xf numFmtId="4" fontId="79" fillId="78" borderId="1">
      <alignment horizontal="right" vertical="center"/>
    </xf>
    <xf numFmtId="4" fontId="79" fillId="79" borderId="0" applyBorder="0">
      <alignment horizontal="right" vertical="center"/>
    </xf>
    <xf numFmtId="4" fontId="79" fillId="79" borderId="0" applyBorder="0">
      <alignment horizontal="right" vertical="center"/>
    </xf>
    <xf numFmtId="0" fontId="80" fillId="0" borderId="0"/>
    <xf numFmtId="0" fontId="81" fillId="54" borderId="0" applyNumberFormat="0" applyBorder="0" applyAlignment="0" applyProtection="0"/>
    <xf numFmtId="0" fontId="81" fillId="54" borderId="0" applyNumberFormat="0" applyBorder="0" applyAlignment="0" applyProtection="0"/>
    <xf numFmtId="0" fontId="55" fillId="21"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183" fontId="82" fillId="80" borderId="2" applyNumberFormat="0" applyBorder="0" applyAlignment="0">
      <alignment horizontal="centerContinuous" vertical="center"/>
      <protection hidden="1"/>
    </xf>
    <xf numFmtId="1" fontId="83" fillId="81" borderId="15" applyNumberFormat="0" applyBorder="0" applyAlignment="0">
      <alignment horizontal="center" vertical="top" wrapText="1"/>
      <protection hidden="1"/>
    </xf>
    <xf numFmtId="0" fontId="27" fillId="61" borderId="0" applyNumberFormat="0" applyBorder="0" applyAlignment="0">
      <protection locked="0"/>
    </xf>
    <xf numFmtId="0" fontId="84" fillId="0" borderId="0" applyNumberFormat="0" applyFill="0" applyBorder="0" applyAlignment="0" applyProtection="0">
      <alignment vertical="top"/>
      <protection locked="0"/>
    </xf>
    <xf numFmtId="37" fontId="85"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6" fillId="0" borderId="0"/>
    <xf numFmtId="184" fontId="80" fillId="0" borderId="0"/>
    <xf numFmtId="0" fontId="87" fillId="82" borderId="0"/>
    <xf numFmtId="0" fontId="88" fillId="60" borderId="28" applyNumberFormat="0" applyAlignment="0" applyProtection="0"/>
    <xf numFmtId="0" fontId="73" fillId="83" borderId="0" applyNumberFormat="0" applyAlignment="0" applyProtection="0"/>
    <xf numFmtId="0" fontId="88" fillId="60" borderId="28" applyNumberFormat="0" applyAlignment="0" applyProtection="0"/>
    <xf numFmtId="0" fontId="73" fillId="83" borderId="0" applyNumberFormat="0" applyAlignment="0" applyProtection="0"/>
    <xf numFmtId="0" fontId="58" fillId="24" borderId="19" applyNumberFormat="0" applyAlignment="0" applyProtection="0"/>
    <xf numFmtId="0" fontId="88" fillId="84"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84" borderId="28" applyNumberFormat="0" applyAlignment="0" applyProtection="0"/>
    <xf numFmtId="0" fontId="88" fillId="84" borderId="28" applyNumberFormat="0" applyAlignment="0" applyProtection="0"/>
    <xf numFmtId="0" fontId="88" fillId="60" borderId="28" applyNumberFormat="0" applyAlignment="0" applyProtection="0"/>
    <xf numFmtId="0" fontId="88" fillId="84" borderId="28" applyNumberFormat="0" applyAlignment="0" applyProtection="0"/>
    <xf numFmtId="0" fontId="89" fillId="85" borderId="0" applyNumberFormat="0" applyBorder="0" applyAlignment="0" applyProtection="0"/>
    <xf numFmtId="3" fontId="17" fillId="51" borderId="1">
      <alignment horizontal="right"/>
    </xf>
    <xf numFmtId="0" fontId="90" fillId="86" borderId="29" applyNumberFormat="0" applyAlignment="0" applyProtection="0"/>
    <xf numFmtId="0" fontId="90" fillId="86" borderId="29" applyNumberFormat="0" applyAlignment="0" applyProtection="0"/>
    <xf numFmtId="0" fontId="60" fillId="25" borderId="22" applyNumberFormat="0" applyAlignment="0" applyProtection="0"/>
    <xf numFmtId="0" fontId="90" fillId="86" borderId="29" applyNumberFormat="0" applyAlignment="0" applyProtection="0"/>
    <xf numFmtId="0" fontId="90" fillId="86" borderId="29" applyNumberFormat="0" applyAlignment="0" applyProtection="0"/>
    <xf numFmtId="0" fontId="90" fillId="62" borderId="29" applyNumberFormat="0" applyAlignment="0" applyProtection="0"/>
    <xf numFmtId="0" fontId="90" fillId="62" borderId="29" applyNumberFormat="0" applyAlignment="0" applyProtection="0"/>
    <xf numFmtId="0" fontId="90" fillId="86" borderId="29" applyNumberFormat="0" applyAlignment="0" applyProtection="0"/>
    <xf numFmtId="0" fontId="90" fillId="62" borderId="29" applyNumberFormat="0" applyAlignment="0" applyProtection="0"/>
    <xf numFmtId="0" fontId="91" fillId="87" borderId="30" applyNumberFormat="0" applyAlignment="0" applyProtection="0"/>
    <xf numFmtId="0" fontId="92" fillId="87" borderId="30" applyNumberFormat="0" applyAlignment="0" applyProtection="0"/>
    <xf numFmtId="0" fontId="93" fillId="88" borderId="30" applyAlignment="0" applyProtection="0"/>
    <xf numFmtId="185" fontId="94" fillId="0" borderId="0"/>
    <xf numFmtId="0" fontId="95" fillId="89" borderId="31" applyProtection="0">
      <alignment horizontal="center" vertical="center"/>
    </xf>
    <xf numFmtId="1" fontId="96" fillId="0" borderId="32">
      <alignment vertical="top"/>
    </xf>
    <xf numFmtId="174" fontId="97" fillId="0" borderId="0" applyBorder="0">
      <alignment horizontal="right"/>
    </xf>
    <xf numFmtId="174" fontId="97"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188" fontId="27" fillId="0" borderId="0" applyBorder="0">
      <alignment horizontal="right"/>
    </xf>
    <xf numFmtId="189" fontId="100"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19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5" fillId="0" borderId="0"/>
    <xf numFmtId="179"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73" fillId="91" borderId="30" applyNumberFormat="0" applyAlignment="0" applyProtection="0"/>
    <xf numFmtId="0" fontId="93" fillId="91" borderId="30" applyNumberFormat="0" applyAlignment="0" applyProtection="0"/>
    <xf numFmtId="179" fontId="107" fillId="0" borderId="0" applyNumberFormat="0">
      <alignment horizontal="right"/>
    </xf>
    <xf numFmtId="179" fontId="107" fillId="0" borderId="0" applyNumberFormat="0">
      <alignment horizontal="right"/>
    </xf>
    <xf numFmtId="0" fontId="107" fillId="0" borderId="0" applyNumberFormat="0">
      <alignment horizontal="righ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79" fontId="109" fillId="0" borderId="0" applyNumberFormat="0" applyFill="0" applyBorder="0" applyProtection="0">
      <alignment horizontal="left"/>
    </xf>
    <xf numFmtId="179" fontId="109" fillId="0" borderId="0" applyNumberFormat="0" applyFill="0" applyBorder="0" applyProtection="0">
      <alignment horizontal="left"/>
    </xf>
    <xf numFmtId="0" fontId="109" fillId="0" borderId="0" applyNumberFormat="0" applyFill="0" applyBorder="0" applyProtection="0">
      <alignment horizontal="left"/>
    </xf>
    <xf numFmtId="194" fontId="110" fillId="0" borderId="0"/>
    <xf numFmtId="195" fontId="111"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9" fillId="79" borderId="26">
      <alignment horizontal="left" vertical="center"/>
    </xf>
    <xf numFmtId="179" fontId="79" fillId="79" borderId="26">
      <alignment horizontal="left" vertical="center"/>
    </xf>
    <xf numFmtId="0" fontId="79" fillId="79" borderId="26">
      <alignment horizontal="left" vertical="center"/>
    </xf>
    <xf numFmtId="0" fontId="112" fillId="0" borderId="0" applyFill="0" applyBorder="0" applyAlignment="0" applyProtection="0"/>
    <xf numFmtId="0" fontId="113" fillId="0" borderId="0" applyNumberFormat="0" applyBorder="0" applyProtection="0">
      <alignment horizontal="left" vertical="center" indent="1"/>
    </xf>
    <xf numFmtId="0" fontId="114" fillId="0" borderId="0" applyFill="0" applyBorder="0" applyAlignment="0">
      <alignment horizontal="left"/>
    </xf>
    <xf numFmtId="196" fontId="115"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6" fillId="0" borderId="0" applyFill="0" applyBorder="0">
      <alignment horizontal="left" vertical="center"/>
    </xf>
    <xf numFmtId="0" fontId="117"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8" fillId="79" borderId="0" applyFill="0" applyBorder="0" applyAlignment="0" applyProtection="0">
      <alignment horizontal="right"/>
      <protection locked="0"/>
    </xf>
    <xf numFmtId="167" fontId="73" fillId="0" borderId="0" applyFont="0" applyFill="0" applyBorder="0" applyAlignment="0" applyProtection="0"/>
    <xf numFmtId="167" fontId="7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99" fontId="118" fillId="79" borderId="0" applyFill="0" applyBorder="0" applyAlignment="0" applyProtection="0">
      <alignment horizontal="right"/>
      <protection locked="0"/>
    </xf>
    <xf numFmtId="167" fontId="73"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79" fontId="121" fillId="86" borderId="0" applyNumberFormat="0" applyFont="0" applyBorder="0" applyAlignment="0" applyProtection="0"/>
    <xf numFmtId="179" fontId="121" fillId="86" borderId="0" applyNumberFormat="0" applyFont="0" applyBorder="0" applyAlignment="0" applyProtection="0"/>
    <xf numFmtId="0" fontId="121" fillId="86" borderId="0" applyNumberFormat="0" applyFont="0" applyBorder="0" applyAlignment="0" applyProtection="0"/>
    <xf numFmtId="179" fontId="122" fillId="0" borderId="0" applyNumberFormat="0" applyFill="0" applyBorder="0" applyAlignment="0" applyProtection="0"/>
    <xf numFmtId="179"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xf numFmtId="15" fontId="71" fillId="0" borderId="0" applyFill="0" applyBorder="0" applyProtection="0">
      <alignment horizontal="center"/>
    </xf>
    <xf numFmtId="179" fontId="121" fillId="54" borderId="0" applyNumberFormat="0" applyFont="0" applyBorder="0" applyAlignment="0" applyProtection="0"/>
    <xf numFmtId="179" fontId="121" fillId="54" borderId="0" applyNumberFormat="0" applyFont="0" applyBorder="0" applyAlignment="0" applyProtection="0"/>
    <xf numFmtId="0" fontId="121" fillId="54" borderId="0" applyNumberFormat="0" applyFont="0" applyBorder="0"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2" fontId="125" fillId="0" borderId="0" applyNumberFormat="0" applyFill="0" applyBorder="0" applyAlignment="0" applyProtection="0"/>
    <xf numFmtId="202" fontId="126" fillId="0" borderId="0" applyNumberFormat="0" applyFill="0" applyBorder="0" applyAlignment="0" applyProtection="0"/>
    <xf numFmtId="15" fontId="77" fillId="57" borderId="35">
      <alignment horizontal="center"/>
      <protection locked="0"/>
    </xf>
    <xf numFmtId="203" fontId="77" fillId="57" borderId="35" applyAlignment="0">
      <protection locked="0"/>
    </xf>
    <xf numFmtId="202" fontId="77" fillId="57" borderId="35" applyAlignment="0">
      <protection locked="0"/>
    </xf>
    <xf numFmtId="202" fontId="71" fillId="0" borderId="0" applyFill="0" applyBorder="0" applyAlignment="0" applyProtection="0"/>
    <xf numFmtId="203" fontId="71" fillId="0" borderId="0" applyFill="0" applyBorder="0" applyAlignment="0" applyProtection="0"/>
    <xf numFmtId="204" fontId="71" fillId="0" borderId="0" applyFill="0" applyBorder="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63" borderId="0" applyNumberFormat="0" applyFont="0" applyBorder="0" applyAlignment="0" applyProtection="0"/>
    <xf numFmtId="179" fontId="121" fillId="63" borderId="0" applyNumberFormat="0" applyFont="0" applyBorder="0" applyAlignment="0" applyProtection="0"/>
    <xf numFmtId="0" fontId="121" fillId="63" borderId="0" applyNumberFormat="0" applyFont="0" applyBorder="0" applyAlignment="0" applyProtection="0"/>
    <xf numFmtId="1" fontId="127" fillId="95" borderId="8" applyNumberFormat="0" applyBorder="0" applyAlignment="0">
      <alignment horizontal="centerContinuous" vertical="center"/>
      <protection locked="0"/>
    </xf>
    <xf numFmtId="205" fontId="27" fillId="0" borderId="0"/>
    <xf numFmtId="206" fontId="128"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10" fillId="0" borderId="0"/>
    <xf numFmtId="0" fontId="102" fillId="83" borderId="30" applyAlignment="0" applyProtection="0"/>
    <xf numFmtId="0" fontId="93" fillId="83" borderId="30" applyNumberFormat="0" applyAlignment="0" applyProtection="0"/>
    <xf numFmtId="207" fontId="129" fillId="97" borderId="0" applyBorder="0">
      <protection locked="0"/>
    </xf>
    <xf numFmtId="208" fontId="110" fillId="0" borderId="0" applyFill="0" applyBorder="0">
      <alignment horizontal="right"/>
    </xf>
    <xf numFmtId="208" fontId="110" fillId="0" borderId="0" applyFill="0" applyBorder="0">
      <alignment horizontal="right"/>
    </xf>
    <xf numFmtId="208" fontId="110" fillId="0" borderId="0" applyFill="0" applyBorder="0">
      <alignment horizontal="right"/>
    </xf>
    <xf numFmtId="49" fontId="110" fillId="0" borderId="0" applyFill="0" applyBorder="0"/>
    <xf numFmtId="49" fontId="110" fillId="0" borderId="0" applyFill="0" applyBorder="0"/>
    <xf numFmtId="49" fontId="110" fillId="0" borderId="0" applyFill="0" applyBorder="0"/>
    <xf numFmtId="49" fontId="130"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54" fillId="20" borderId="0" applyNumberFormat="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132" fillId="0" borderId="0" applyNumberFormat="0" applyFill="0" applyBorder="0" applyProtection="0">
      <alignment horizontal="center" vertical="center"/>
    </xf>
    <xf numFmtId="0" fontId="133" fillId="98" borderId="0" applyNumberFormat="0" applyBorder="0" applyProtection="0">
      <alignment horizontal="left" vertical="center" indent="1"/>
    </xf>
    <xf numFmtId="210" fontId="134"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7" fillId="0" borderId="0"/>
    <xf numFmtId="0" fontId="117" fillId="0" borderId="0"/>
    <xf numFmtId="0" fontId="117" fillId="0" borderId="0"/>
    <xf numFmtId="179" fontId="17" fillId="0" borderId="11" applyNumberFormat="0">
      <alignment horizontal="center" wrapText="1"/>
    </xf>
    <xf numFmtId="0" fontId="135" fillId="0" borderId="39" applyNumberFormat="0" applyFill="0" applyAlignment="0" applyProtection="0"/>
    <xf numFmtId="0" fontId="135" fillId="0" borderId="39" applyNumberFormat="0" applyFill="0" applyAlignment="0" applyProtection="0"/>
    <xf numFmtId="0" fontId="51" fillId="0" borderId="16" applyNumberFormat="0" applyFill="0" applyAlignment="0" applyProtection="0"/>
    <xf numFmtId="0" fontId="135" fillId="0" borderId="39"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0" fontId="136" fillId="0" borderId="40"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7" fillId="81" borderId="0" applyNumberFormat="0" applyBorder="0" applyAlignment="0">
      <protection hidden="1"/>
    </xf>
    <xf numFmtId="0" fontId="138" fillId="0" borderId="41" applyNumberFormat="0" applyFill="0" applyAlignment="0" applyProtection="0"/>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52" fillId="0" borderId="17"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93" fontId="140" fillId="82" borderId="0">
      <alignment horizontal="left"/>
    </xf>
    <xf numFmtId="179" fontId="140" fillId="82" borderId="0">
      <alignment horizontal="left"/>
    </xf>
    <xf numFmtId="179" fontId="141" fillId="0" borderId="42" applyNumberFormat="0" applyFill="0" applyAlignment="0" applyProtection="0"/>
    <xf numFmtId="0" fontId="139" fillId="0" borderId="42" applyNumberFormat="0" applyFill="0" applyAlignment="0" applyProtection="0"/>
    <xf numFmtId="0" fontId="138" fillId="0" borderId="41" applyNumberFormat="0" applyFill="0" applyAlignment="0" applyProtection="0"/>
    <xf numFmtId="0" fontId="141" fillId="0" borderId="42" applyNumberFormat="0" applyFill="0" applyAlignment="0" applyProtection="0"/>
    <xf numFmtId="193" fontId="141" fillId="0" borderId="42" applyNumberFormat="0" applyFill="0" applyAlignment="0" applyProtection="0"/>
    <xf numFmtId="193" fontId="140" fillId="82" borderId="0">
      <alignment horizontal="left"/>
    </xf>
    <xf numFmtId="179" fontId="140" fillId="82" borderId="0">
      <alignment horizontal="left"/>
    </xf>
    <xf numFmtId="193" fontId="140" fillId="82" borderId="0">
      <alignment horizontal="left"/>
    </xf>
    <xf numFmtId="179" fontId="140" fillId="82" borderId="0">
      <alignment horizontal="left"/>
    </xf>
    <xf numFmtId="179" fontId="140" fillId="82" borderId="0">
      <alignment horizontal="left"/>
    </xf>
    <xf numFmtId="0" fontId="142" fillId="0" borderId="42" applyNumberFormat="0" applyFill="0" applyAlignment="0" applyProtection="0"/>
    <xf numFmtId="0" fontId="143" fillId="0" borderId="17" applyNumberFormat="0" applyFill="0" applyAlignment="0" applyProtection="0"/>
    <xf numFmtId="0" fontId="142" fillId="0" borderId="42" applyNumberFormat="0" applyFill="0" applyAlignment="0" applyProtection="0"/>
    <xf numFmtId="0" fontId="139" fillId="0" borderId="42" applyNumberFormat="0" applyFill="0" applyAlignment="0" applyProtection="0"/>
    <xf numFmtId="0" fontId="144" fillId="0" borderId="43" applyNumberFormat="0" applyFill="0" applyAlignment="0" applyProtection="0"/>
    <xf numFmtId="0" fontId="145" fillId="89" borderId="44" applyNumberFormat="0" applyAlignment="0" applyProtection="0"/>
    <xf numFmtId="0" fontId="144" fillId="0" borderId="43" applyNumberFormat="0" applyFill="0" applyAlignment="0" applyProtection="0"/>
    <xf numFmtId="0" fontId="145" fillId="89" borderId="44" applyNumberFormat="0" applyAlignment="0" applyProtection="0"/>
    <xf numFmtId="0" fontId="53" fillId="0" borderId="18"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4" fillId="0" borderId="0" applyNumberFormat="0" applyFill="0" applyBorder="0" applyAlignment="0" applyProtection="0"/>
    <xf numFmtId="0" fontId="145" fillId="89" borderId="46" applyNumberFormat="0" applyAlignment="0" applyProtection="0"/>
    <xf numFmtId="0" fontId="144" fillId="0" borderId="0" applyNumberFormat="0" applyFill="0" applyBorder="0" applyAlignment="0" applyProtection="0"/>
    <xf numFmtId="0" fontId="145" fillId="89" borderId="46" applyNumberFormat="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7" fillId="94" borderId="47">
      <alignment horizontal="left" vertical="center"/>
    </xf>
    <xf numFmtId="0" fontId="17" fillId="0" borderId="0"/>
    <xf numFmtId="0" fontId="148" fillId="0" borderId="0"/>
    <xf numFmtId="179" fontId="149" fillId="0" borderId="0" applyNumberFormat="0" applyFill="0" applyBorder="0" applyAlignment="0" applyProtection="0"/>
    <xf numFmtId="179" fontId="149" fillId="0" borderId="0" applyNumberFormat="0" applyFill="0" applyBorder="0" applyAlignment="0" applyProtection="0"/>
    <xf numFmtId="0" fontId="149"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5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79" fontId="153" fillId="79" borderId="0" applyNumberFormat="0" applyFill="0" applyBorder="0" applyAlignment="0" applyProtection="0">
      <alignment horizontal="left" vertical="center"/>
    </xf>
    <xf numFmtId="179" fontId="153" fillId="79" borderId="0" applyNumberFormat="0" applyFill="0" applyBorder="0" applyAlignment="0" applyProtection="0">
      <alignment horizontal="left" vertical="center"/>
    </xf>
    <xf numFmtId="0" fontId="153" fillId="79" borderId="0" applyNumberFormat="0" applyFill="0" applyBorder="0" applyAlignment="0" applyProtection="0">
      <alignment horizontal="left" vertical="center"/>
    </xf>
    <xf numFmtId="179" fontId="154" fillId="99" borderId="0" applyNumberFormat="0" applyFill="0" applyBorder="0" applyAlignment="0" applyProtection="0">
      <alignment vertical="top"/>
    </xf>
    <xf numFmtId="179" fontId="154" fillId="99" borderId="0" applyNumberFormat="0" applyFill="0" applyBorder="0" applyAlignment="0" applyProtection="0">
      <alignment vertical="top"/>
    </xf>
    <xf numFmtId="0" fontId="154" fillId="99" borderId="0" applyNumberFormat="0" applyFill="0" applyBorder="0" applyAlignment="0" applyProtection="0">
      <alignment vertical="top"/>
    </xf>
    <xf numFmtId="171" fontId="155" fillId="94" borderId="5" applyNumberFormat="0" applyFont="0" applyBorder="0" applyAlignment="0" applyProtection="0">
      <alignment horizontal="right"/>
    </xf>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79" fontId="156" fillId="57" borderId="48" applyNumberFormat="0" applyAlignment="0"/>
    <xf numFmtId="0" fontId="56" fillId="23" borderId="19" applyNumberFormat="0" applyAlignment="0" applyProtection="0"/>
    <xf numFmtId="0" fontId="156" fillId="57" borderId="48" applyNumberFormat="0" applyAlignment="0"/>
    <xf numFmtId="0" fontId="159" fillId="55" borderId="28" applyNumberFormat="0" applyAlignment="0" applyProtection="0"/>
    <xf numFmtId="0" fontId="156" fillId="57" borderId="48" applyNumberFormat="0" applyAlignment="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8" fillId="55" borderId="28" applyNumberFormat="0" applyAlignment="0" applyProtection="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0"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8"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4" fontId="79"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7" fillId="57" borderId="35" applyAlignment="0">
      <protection locked="0"/>
    </xf>
    <xf numFmtId="202" fontId="77" fillId="57" borderId="35" applyNumberFormat="0" applyAlignment="0">
      <protection locked="0"/>
    </xf>
    <xf numFmtId="202" fontId="77" fillId="57" borderId="35" applyAlignment="0">
      <protection locked="0"/>
    </xf>
    <xf numFmtId="0" fontId="103" fillId="101" borderId="0" applyNumberFormat="0" applyAlignment="0" applyProtection="0"/>
    <xf numFmtId="0" fontId="160" fillId="0" borderId="0">
      <alignment horizontal="left"/>
    </xf>
    <xf numFmtId="0" fontId="160" fillId="0" borderId="0">
      <alignment horizontal="left"/>
    </xf>
    <xf numFmtId="0" fontId="160" fillId="0" borderId="0">
      <alignment horizontal="left"/>
    </xf>
    <xf numFmtId="0" fontId="161" fillId="0" borderId="0">
      <alignment horizontal="left" indent="1"/>
    </xf>
    <xf numFmtId="0" fontId="73" fillId="102" borderId="0" applyNumberFormat="0" applyAlignment="0" applyProtection="0"/>
    <xf numFmtId="0" fontId="162" fillId="0" borderId="49" applyNumberFormat="0" applyFill="0" applyAlignment="0" applyProtection="0"/>
    <xf numFmtId="0" fontId="162" fillId="0" borderId="49" applyNumberFormat="0" applyFill="0" applyAlignment="0" applyProtection="0"/>
    <xf numFmtId="0" fontId="59" fillId="0" borderId="21"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179" fontId="163" fillId="103" borderId="50" applyNumberFormat="0" applyBorder="0" applyAlignment="0">
      <alignment horizontal="center" wrapText="1"/>
    </xf>
    <xf numFmtId="179" fontId="163" fillId="103" borderId="51" applyNumberFormat="0" applyBorder="0" applyAlignment="0">
      <alignment horizontal="center" vertical="top" wrapText="1"/>
    </xf>
    <xf numFmtId="0" fontId="163" fillId="103" borderId="51" applyNumberFormat="0" applyBorder="0" applyAlignment="0">
      <alignment horizontal="center" vertical="top" wrapText="1"/>
    </xf>
    <xf numFmtId="0" fontId="103" fillId="104" borderId="0" applyNumberFormat="0" applyAlignment="0" applyProtection="0"/>
    <xf numFmtId="0" fontId="164" fillId="105" borderId="0" applyNumberFormat="0" applyAlignment="0" applyProtection="0"/>
    <xf numFmtId="1" fontId="163"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5" fillId="0" borderId="0" applyNumberFormat="0" applyBorder="0" applyAlignment="0" applyProtection="0"/>
    <xf numFmtId="0"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6" fillId="0" borderId="0" applyNumberFormat="0" applyBorder="0" applyAlignment="0" applyProtection="0"/>
    <xf numFmtId="0" fontId="165" fillId="0" borderId="0" applyNumberFormat="0" applyBorder="0" applyAlignment="0" applyProtection="0"/>
    <xf numFmtId="0" fontId="166" fillId="0" borderId="0" applyNumberFormat="0" applyBorder="0" applyAlignment="0" applyProtection="0"/>
    <xf numFmtId="38" fontId="75" fillId="0" borderId="0" applyFont="0" applyFill="0" applyBorder="0" applyAlignment="0" applyProtection="0"/>
    <xf numFmtId="40" fontId="75" fillId="0" borderId="0" applyFont="0" applyFill="0" applyBorder="0" applyAlignment="0" applyProtection="0"/>
    <xf numFmtId="213" fontId="75" fillId="0" borderId="0" applyFont="0" applyFill="0" applyBorder="0" applyAlignment="0" applyProtection="0"/>
    <xf numFmtId="213" fontId="75" fillId="0" borderId="0" applyFont="0" applyFill="0" applyBorder="0" applyAlignment="0" applyProtection="0"/>
    <xf numFmtId="214" fontId="110" fillId="92" borderId="0">
      <alignment horizontal="center"/>
    </xf>
    <xf numFmtId="179" fontId="167" fillId="51" borderId="33" applyNumberFormat="0" applyFill="0" applyBorder="0" applyAlignment="0" applyProtection="0">
      <alignment horizontal="left"/>
    </xf>
    <xf numFmtId="0" fontId="168" fillId="57" borderId="0" applyNumberFormat="0" applyBorder="0" applyAlignment="0" applyProtection="0"/>
    <xf numFmtId="0" fontId="168" fillId="57" borderId="0" applyNumberFormat="0" applyBorder="0" applyAlignment="0" applyProtection="0"/>
    <xf numFmtId="0" fontId="69" fillId="22"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9" fillId="0" borderId="0"/>
    <xf numFmtId="216" fontId="110" fillId="0" borderId="0"/>
    <xf numFmtId="217" fontId="110" fillId="0" borderId="0"/>
    <xf numFmtId="218" fontId="110" fillId="0" borderId="0"/>
    <xf numFmtId="0" fontId="27" fillId="0" borderId="0"/>
    <xf numFmtId="193" fontId="27" fillId="0" borderId="0" applyProtection="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5" fillId="0" borderId="0"/>
    <xf numFmtId="0" fontId="27" fillId="0" borderId="0"/>
    <xf numFmtId="0" fontId="170" fillId="0" borderId="0"/>
    <xf numFmtId="179" fontId="27" fillId="0" borderId="0"/>
    <xf numFmtId="0" fontId="110" fillId="0" borderId="0"/>
    <xf numFmtId="0" fontId="75" fillId="0" borderId="0"/>
    <xf numFmtId="0" fontId="103" fillId="0" borderId="0"/>
    <xf numFmtId="0" fontId="170" fillId="0" borderId="0"/>
    <xf numFmtId="0" fontId="103" fillId="0" borderId="0"/>
    <xf numFmtId="0" fontId="103" fillId="0" borderId="0"/>
    <xf numFmtId="193"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218" fontId="110"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0" fontId="27" fillId="0" borderId="0"/>
    <xf numFmtId="0" fontId="104" fillId="0" borderId="0"/>
    <xf numFmtId="0" fontId="27" fillId="0" borderId="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0" fontId="27" fillId="0" borderId="0"/>
    <xf numFmtId="218" fontId="110" fillId="0" borderId="0"/>
    <xf numFmtId="0" fontId="27" fillId="0" borderId="0"/>
    <xf numFmtId="0" fontId="27" fillId="0" borderId="0"/>
    <xf numFmtId="0" fontId="171" fillId="0" borderId="0"/>
    <xf numFmtId="0" fontId="171" fillId="0" borderId="0"/>
    <xf numFmtId="0" fontId="70" fillId="0" borderId="0"/>
    <xf numFmtId="0" fontId="1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5" fillId="0" borderId="0"/>
    <xf numFmtId="218" fontId="110" fillId="0" borderId="0"/>
    <xf numFmtId="0" fontId="101" fillId="0" borderId="0"/>
    <xf numFmtId="0" fontId="27" fillId="0" borderId="0"/>
    <xf numFmtId="0" fontId="10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219" fontId="71" fillId="0" borderId="0"/>
    <xf numFmtId="0" fontId="27" fillId="0" borderId="0"/>
    <xf numFmtId="0" fontId="27" fillId="0" borderId="0"/>
    <xf numFmtId="0" fontId="70" fillId="0" borderId="0"/>
    <xf numFmtId="0" fontId="27" fillId="0" borderId="0"/>
    <xf numFmtId="0" fontId="71" fillId="0" borderId="0"/>
    <xf numFmtId="0" fontId="27" fillId="0" borderId="0"/>
    <xf numFmtId="0" fontId="27" fillId="0" borderId="0"/>
    <xf numFmtId="0" fontId="1" fillId="0" borderId="0"/>
    <xf numFmtId="0" fontId="27" fillId="0" borderId="0"/>
    <xf numFmtId="0" fontId="27" fillId="0" borderId="0"/>
    <xf numFmtId="0" fontId="104" fillId="0" borderId="0"/>
    <xf numFmtId="0" fontId="27" fillId="0" borderId="0"/>
    <xf numFmtId="0" fontId="71" fillId="0" borderId="0"/>
    <xf numFmtId="0" fontId="27" fillId="0" borderId="0"/>
    <xf numFmtId="0" fontId="27" fillId="0" borderId="0"/>
    <xf numFmtId="0" fontId="101" fillId="0" borderId="0"/>
    <xf numFmtId="0" fontId="27" fillId="0" borderId="0"/>
    <xf numFmtId="0" fontId="27" fillId="0" borderId="0"/>
    <xf numFmtId="0" fontId="27" fillId="0" borderId="0"/>
    <xf numFmtId="0" fontId="104"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4" fontId="79" fillId="0" borderId="1" applyFill="0" applyBorder="0" applyProtection="0">
      <alignment horizontal="right" vertical="center"/>
    </xf>
    <xf numFmtId="4" fontId="79" fillId="0" borderId="1" applyFill="0" applyBorder="0" applyProtection="0">
      <alignment horizontal="right" vertical="center"/>
    </xf>
    <xf numFmtId="179" fontId="172" fillId="0" borderId="0" applyNumberFormat="0" applyFill="0" applyBorder="0" applyProtection="0">
      <alignment horizontal="left" vertical="center"/>
    </xf>
    <xf numFmtId="179" fontId="172" fillId="0" borderId="0" applyNumberFormat="0" applyFill="0" applyBorder="0" applyProtection="0">
      <alignment horizontal="left" vertical="center"/>
    </xf>
    <xf numFmtId="0" fontId="172" fillId="0" borderId="0" applyNumberFormat="0" applyFill="0" applyBorder="0" applyProtection="0">
      <alignment horizontal="left" vertical="center"/>
    </xf>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4"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10"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10"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10" fillId="57" borderId="53" applyNumberFormat="0" applyFont="0" applyAlignment="0" applyProtection="0"/>
    <xf numFmtId="0" fontId="70"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10"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3"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4" fillId="60" borderId="54" applyNumberFormat="0" applyAlignment="0" applyProtection="0"/>
    <xf numFmtId="0" fontId="174" fillId="60" borderId="54" applyNumberFormat="0" applyAlignment="0" applyProtection="0"/>
    <xf numFmtId="0" fontId="27" fillId="0" borderId="0"/>
    <xf numFmtId="0" fontId="57" fillId="24" borderId="20" applyNumberFormat="0" applyAlignment="0" applyProtection="0"/>
    <xf numFmtId="0" fontId="174" fillId="84" borderId="54" applyNumberFormat="0" applyAlignment="0" applyProtection="0"/>
    <xf numFmtId="0" fontId="27" fillId="0" borderId="0"/>
    <xf numFmtId="0" fontId="174" fillId="60"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93"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21"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75"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6" fillId="81" borderId="0"/>
    <xf numFmtId="0" fontId="27" fillId="0" borderId="0"/>
    <xf numFmtId="0" fontId="27" fillId="0" borderId="0"/>
    <xf numFmtId="2" fontId="177" fillId="81" borderId="0">
      <alignment horizontal="center"/>
    </xf>
    <xf numFmtId="0" fontId="27" fillId="0" borderId="0"/>
    <xf numFmtId="0" fontId="27" fillId="0" borderId="0"/>
    <xf numFmtId="2" fontId="110" fillId="108" borderId="0">
      <protection locked="0"/>
    </xf>
    <xf numFmtId="0" fontId="27" fillId="0" borderId="0"/>
    <xf numFmtId="0" fontId="27" fillId="0" borderId="0"/>
    <xf numFmtId="1" fontId="110" fillId="94" borderId="0"/>
    <xf numFmtId="0" fontId="103" fillId="109" borderId="0" applyNumberFormat="0" applyAlignment="0" applyProtection="0"/>
    <xf numFmtId="0" fontId="27" fillId="0" borderId="0"/>
    <xf numFmtId="0" fontId="27" fillId="0" borderId="0"/>
    <xf numFmtId="183" fontId="178" fillId="94" borderId="0" applyBorder="0" applyAlignment="0">
      <protection hidden="1"/>
    </xf>
    <xf numFmtId="0" fontId="27" fillId="0" borderId="0"/>
    <xf numFmtId="0" fontId="27" fillId="0" borderId="0"/>
    <xf numFmtId="1" fontId="178" fillId="94" borderId="0">
      <alignment horizontal="center"/>
    </xf>
    <xf numFmtId="0" fontId="27" fillId="0" borderId="0"/>
    <xf numFmtId="0" fontId="27" fillId="0" borderId="0"/>
    <xf numFmtId="0" fontId="27" fillId="0" borderId="0"/>
    <xf numFmtId="0" fontId="179" fillId="90" borderId="55" applyNumberFormat="0" applyAlignment="0" applyProtection="0">
      <alignment horizontal="center" vertical="center"/>
    </xf>
    <xf numFmtId="0" fontId="27" fillId="0" borderId="0"/>
    <xf numFmtId="0" fontId="27" fillId="0" borderId="0"/>
    <xf numFmtId="218" fontId="129" fillId="0" borderId="0"/>
    <xf numFmtId="0" fontId="180" fillId="0" borderId="0" applyNumberFormat="0" applyFont="0" applyFill="0" applyBorder="0" applyAlignment="0">
      <alignment vertical="center"/>
      <protection hidden="1"/>
    </xf>
    <xf numFmtId="0" fontId="27" fillId="0" borderId="0"/>
    <xf numFmtId="179"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0" fontId="180" fillId="0" borderId="0" applyNumberFormat="0" applyFill="0" applyBorder="0" applyProtection="0">
      <alignment horizontal="left"/>
    </xf>
    <xf numFmtId="0" fontId="27" fillId="0" borderId="0"/>
    <xf numFmtId="215" fontId="181" fillId="94" borderId="0"/>
    <xf numFmtId="179" fontId="117" fillId="0" borderId="0" applyNumberFormat="0" applyFill="0" applyBorder="0" applyProtection="0">
      <alignment horizontal="left"/>
    </xf>
    <xf numFmtId="0"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79" fontId="117" fillId="0" borderId="0" applyNumberFormat="0" applyFill="0" applyBorder="0" applyProtection="0">
      <alignment horizontal="left"/>
    </xf>
    <xf numFmtId="0" fontId="117" fillId="0" borderId="0" applyNumberFormat="0" applyFill="0" applyBorder="0" applyProtection="0">
      <alignment horizontal="left"/>
    </xf>
    <xf numFmtId="0" fontId="117" fillId="0" borderId="0" applyNumberFormat="0" applyFill="0" applyBorder="0" applyProtection="0">
      <alignment horizontal="left"/>
    </xf>
    <xf numFmtId="179" fontId="79" fillId="107" borderId="27"/>
    <xf numFmtId="0" fontId="27" fillId="0" borderId="0"/>
    <xf numFmtId="0" fontId="27" fillId="0" borderId="0"/>
    <xf numFmtId="1" fontId="155"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2" fillId="0" borderId="0" applyNumberFormat="0" applyFill="0" applyBorder="0" applyAlignment="0" applyProtection="0">
      <protection locked="0"/>
    </xf>
    <xf numFmtId="0" fontId="27" fillId="0" borderId="0"/>
    <xf numFmtId="0" fontId="27" fillId="0" borderId="0"/>
    <xf numFmtId="224" fontId="183"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4" fillId="0" borderId="0" applyNumberFormat="0" applyFill="0" applyBorder="0" applyAlignment="0" applyProtection="0"/>
    <xf numFmtId="0" fontId="27" fillId="0" borderId="0"/>
    <xf numFmtId="0" fontId="27" fillId="0" borderId="0"/>
    <xf numFmtId="225" fontId="185"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6" fillId="110" borderId="36"/>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27" fillId="0" borderId="0"/>
    <xf numFmtId="218" fontId="187" fillId="0" borderId="0"/>
    <xf numFmtId="0" fontId="27" fillId="0" borderId="0"/>
    <xf numFmtId="0" fontId="27" fillId="0" borderId="0"/>
    <xf numFmtId="215" fontId="97" fillId="111" borderId="0"/>
    <xf numFmtId="0" fontId="27" fillId="0" borderId="0"/>
    <xf numFmtId="0" fontId="27" fillId="0" borderId="0"/>
    <xf numFmtId="195" fontId="117" fillId="0" borderId="0"/>
    <xf numFmtId="0" fontId="27" fillId="0" borderId="0"/>
    <xf numFmtId="0" fontId="27" fillId="0" borderId="0"/>
    <xf numFmtId="226" fontId="188" fillId="94" borderId="3" applyAlignment="0"/>
    <xf numFmtId="0" fontId="27" fillId="0" borderId="0"/>
    <xf numFmtId="0" fontId="27" fillId="0" borderId="0"/>
    <xf numFmtId="227" fontId="189" fillId="0" borderId="0"/>
    <xf numFmtId="0" fontId="27" fillId="0" borderId="0"/>
    <xf numFmtId="0" fontId="27" fillId="0" borderId="0"/>
    <xf numFmtId="218" fontId="190" fillId="112" borderId="0" applyFont="0" applyBorder="0" applyAlignment="0">
      <alignment vertical="top" wrapText="1"/>
    </xf>
    <xf numFmtId="0" fontId="27" fillId="0" borderId="0"/>
    <xf numFmtId="0" fontId="27" fillId="0" borderId="0"/>
    <xf numFmtId="218" fontId="191" fillId="112" borderId="0" applyFont="0" applyAlignment="0">
      <alignment horizontal="justify" vertical="top" wrapText="1"/>
    </xf>
    <xf numFmtId="0" fontId="27" fillId="0" borderId="0"/>
    <xf numFmtId="0" fontId="27" fillId="0" borderId="0"/>
    <xf numFmtId="218" fontId="192" fillId="112" borderId="0">
      <alignment vertical="top" wrapText="1"/>
    </xf>
    <xf numFmtId="0" fontId="193" fillId="92" borderId="11">
      <alignment wrapText="1"/>
    </xf>
    <xf numFmtId="0" fontId="27" fillId="0" borderId="0"/>
    <xf numFmtId="0" fontId="27" fillId="0" borderId="0"/>
    <xf numFmtId="218" fontId="194"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1" fillId="0" borderId="0" applyFont="0" applyFill="0" applyBorder="0" applyAlignment="0" applyProtection="0"/>
    <xf numFmtId="0" fontId="195" fillId="0" borderId="0" applyNumberFormat="0" applyFill="0" applyBorder="0" applyAlignment="0" applyProtection="0"/>
    <xf numFmtId="0" fontId="27" fillId="0" borderId="0"/>
    <xf numFmtId="0" fontId="27" fillId="0" borderId="0"/>
    <xf numFmtId="0" fontId="27" fillId="0" borderId="0"/>
    <xf numFmtId="195" fontId="147" fillId="0" borderId="0"/>
    <xf numFmtId="0" fontId="27" fillId="0" borderId="0"/>
    <xf numFmtId="0" fontId="195" fillId="0" borderId="0" applyNumberFormat="0" applyFill="0" applyBorder="0" applyAlignment="0" applyProtection="0"/>
    <xf numFmtId="0" fontId="68" fillId="0" borderId="0" applyNumberFormat="0" applyFill="0" applyBorder="0" applyAlignment="0" applyProtection="0"/>
    <xf numFmtId="0" fontId="27" fillId="0" borderId="0"/>
    <xf numFmtId="0" fontId="27" fillId="0" borderId="0"/>
    <xf numFmtId="195" fontId="147" fillId="0" borderId="0"/>
    <xf numFmtId="0" fontId="27" fillId="0" borderId="0"/>
    <xf numFmtId="0" fontId="66" fillId="0" borderId="0"/>
    <xf numFmtId="0" fontId="27" fillId="0" borderId="0"/>
    <xf numFmtId="195" fontId="147" fillId="0" borderId="0"/>
    <xf numFmtId="0" fontId="27" fillId="0" borderId="0"/>
    <xf numFmtId="0" fontId="27" fillId="0" borderId="0"/>
    <xf numFmtId="0" fontId="27" fillId="0" borderId="0"/>
    <xf numFmtId="195" fontId="147" fillId="0" borderId="0"/>
    <xf numFmtId="0" fontId="27" fillId="0" borderId="0"/>
    <xf numFmtId="0" fontId="27" fillId="0" borderId="0"/>
    <xf numFmtId="0" fontId="27" fillId="0" borderId="0"/>
    <xf numFmtId="174" fontId="196" fillId="0" borderId="0"/>
    <xf numFmtId="0" fontId="72" fillId="0" borderId="58" applyNumberFormat="0" applyFill="0" applyAlignment="0" applyProtection="0"/>
    <xf numFmtId="0" fontId="72" fillId="0" borderId="58" applyNumberFormat="0" applyFill="0" applyAlignment="0" applyProtection="0"/>
    <xf numFmtId="0" fontId="27" fillId="0" borderId="0"/>
    <xf numFmtId="0" fontId="2" fillId="0" borderId="24" applyNumberFormat="0" applyFill="0" applyAlignment="0" applyProtection="0"/>
    <xf numFmtId="0" fontId="72" fillId="0" borderId="59" applyNumberFormat="0" applyFill="0" applyAlignment="0" applyProtection="0"/>
    <xf numFmtId="0" fontId="27" fillId="0" borderId="0"/>
    <xf numFmtId="0" fontId="72" fillId="0" borderId="58"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210" fontId="197" fillId="0" borderId="3"/>
    <xf numFmtId="0" fontId="27" fillId="0" borderId="0"/>
    <xf numFmtId="0" fontId="27" fillId="0" borderId="0"/>
    <xf numFmtId="0" fontId="27" fillId="0" borderId="0"/>
    <xf numFmtId="216" fontId="96" fillId="0" borderId="60" applyAlignment="0"/>
    <xf numFmtId="0" fontId="27" fillId="0" borderId="0"/>
    <xf numFmtId="0" fontId="27" fillId="0" borderId="0"/>
    <xf numFmtId="217" fontId="96" fillId="0" borderId="60" applyAlignment="0"/>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0" fontId="27" fillId="0" borderId="0"/>
    <xf numFmtId="0" fontId="27" fillId="0" borderId="0"/>
    <xf numFmtId="0" fontId="27" fillId="0" borderId="0"/>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1" fontId="198" fillId="0" borderId="0">
      <alignment horizontal="right"/>
      <protection locked="0"/>
    </xf>
    <xf numFmtId="0" fontId="27" fillId="0" borderId="0"/>
    <xf numFmtId="0" fontId="27" fillId="0" borderId="0"/>
    <xf numFmtId="0" fontId="27" fillId="0" borderId="0"/>
    <xf numFmtId="0" fontId="27" fillId="0" borderId="0"/>
    <xf numFmtId="183" fontId="178" fillId="94" borderId="15" applyBorder="0">
      <alignment horizontal="right" vertical="center"/>
      <protection locked="0"/>
    </xf>
    <xf numFmtId="0" fontId="27" fillId="0" borderId="0"/>
    <xf numFmtId="0" fontId="27" fillId="0" borderId="0"/>
    <xf numFmtId="0" fontId="27" fillId="0" borderId="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61" fillId="0" borderId="0" applyNumberFormat="0" applyFill="0" applyBorder="0" applyAlignment="0" applyProtection="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228" fontId="97"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200" fillId="0" borderId="0" applyNumberFormat="0" applyAlignment="0"/>
    <xf numFmtId="0" fontId="27" fillId="0" borderId="0"/>
    <xf numFmtId="0" fontId="27" fillId="0" borderId="0"/>
    <xf numFmtId="0" fontId="201"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7" fillId="51" borderId="32">
      <alignment horizontal="right" wrapText="1"/>
    </xf>
    <xf numFmtId="0" fontId="27" fillId="0" borderId="0"/>
    <xf numFmtId="0" fontId="27" fillId="0" borderId="0"/>
    <xf numFmtId="0" fontId="196" fillId="0" borderId="60" applyFont="0" applyFill="0" applyBorder="0" applyAlignment="0" applyProtection="0"/>
    <xf numFmtId="0" fontId="27" fillId="0" borderId="0"/>
    <xf numFmtId="0" fontId="27" fillId="0" borderId="0"/>
    <xf numFmtId="194" fontId="188"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9" fillId="0" borderId="0"/>
    <xf numFmtId="0" fontId="27" fillId="0" borderId="0"/>
    <xf numFmtId="0" fontId="202" fillId="0" borderId="0"/>
    <xf numFmtId="0" fontId="203"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4"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80" fillId="0" borderId="0" applyFont="0" applyFill="0" applyBorder="0" applyProtection="0">
      <alignment horizontal="right"/>
    </xf>
    <xf numFmtId="229" fontId="80"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4" fillId="0" borderId="12" applyNumberFormat="0" applyBorder="0" applyAlignment="0" applyProtection="0">
      <alignment horizontal="right" vertical="center"/>
    </xf>
    <xf numFmtId="167" fontId="27" fillId="0" borderId="0" applyFont="0" applyFill="0" applyBorder="0" applyAlignment="0" applyProtection="0"/>
    <xf numFmtId="0" fontId="215" fillId="0" borderId="0">
      <alignment horizontal="right"/>
      <protection locked="0"/>
    </xf>
    <xf numFmtId="0" fontId="205" fillId="0" borderId="0">
      <alignment horizontal="left"/>
    </xf>
    <xf numFmtId="0" fontId="206"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10" fillId="94" borderId="0" applyNumberFormat="0" applyBorder="0" applyAlignment="0" applyProtection="0"/>
    <xf numFmtId="0" fontId="96" fillId="114" borderId="62" applyProtection="0">
      <alignment horizontal="right"/>
    </xf>
    <xf numFmtId="0" fontId="207" fillId="114" borderId="0" applyProtection="0">
      <alignment horizontal="left"/>
    </xf>
    <xf numFmtId="0" fontId="118" fillId="0" borderId="0">
      <alignment vertical="top" wrapText="1"/>
    </xf>
    <xf numFmtId="0" fontId="118" fillId="0" borderId="0">
      <alignment vertical="top" wrapText="1"/>
    </xf>
    <xf numFmtId="0" fontId="118" fillId="0" borderId="0">
      <alignment vertical="top" wrapText="1"/>
    </xf>
    <xf numFmtId="0" fontId="118" fillId="0" borderId="0">
      <alignment vertical="top" wrapText="1"/>
    </xf>
    <xf numFmtId="205" fontId="117" fillId="0" borderId="0" applyNumberFormat="0" applyFill="0" applyAlignment="0" applyProtection="0"/>
    <xf numFmtId="205" fontId="216" fillId="0" borderId="0" applyNumberFormat="0" applyFill="0" applyAlignment="0" applyProtection="0"/>
    <xf numFmtId="205" fontId="17" fillId="0" borderId="0" applyNumberFormat="0" applyFill="0" applyAlignment="0" applyProtection="0"/>
    <xf numFmtId="205" fontId="208" fillId="0" borderId="0" applyNumberFormat="0" applyFill="0" applyAlignment="0" applyProtection="0"/>
    <xf numFmtId="205" fontId="148" fillId="0" borderId="0" applyNumberFormat="0" applyFill="0" applyAlignment="0" applyProtection="0"/>
    <xf numFmtId="205" fontId="148" fillId="0" borderId="0" applyNumberFormat="0" applyFont="0" applyFill="0" applyBorder="0" applyAlignment="0" applyProtection="0"/>
    <xf numFmtId="205" fontId="148" fillId="0" borderId="0" applyNumberFormat="0" applyFont="0" applyFill="0" applyBorder="0" applyAlignment="0" applyProtection="0"/>
    <xf numFmtId="0" fontId="112" fillId="0" borderId="0" applyFill="0" applyBorder="0" applyProtection="0">
      <alignment horizontal="left"/>
    </xf>
    <xf numFmtId="10" fontId="110" fillId="92" borderId="1" applyNumberFormat="0" applyBorder="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96" fillId="0" borderId="63" applyProtection="0">
      <alignment horizontal="right"/>
    </xf>
    <xf numFmtId="0" fontId="96" fillId="0" borderId="62" applyProtection="0">
      <alignment horizontal="right"/>
    </xf>
    <xf numFmtId="0" fontId="96"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7" fillId="0" borderId="0"/>
    <xf numFmtId="0" fontId="217" fillId="0" borderId="0"/>
    <xf numFmtId="0" fontId="217" fillId="0" borderId="0"/>
    <xf numFmtId="0" fontId="217" fillId="0" borderId="0"/>
    <xf numFmtId="0" fontId="217"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70" fillId="0" borderId="0"/>
    <xf numFmtId="0" fontId="27" fillId="0" borderId="0">
      <alignment vertical="top"/>
    </xf>
    <xf numFmtId="0" fontId="27" fillId="0" borderId="0"/>
    <xf numFmtId="0" fontId="27"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71" fillId="0" borderId="0"/>
    <xf numFmtId="0" fontId="1" fillId="0" borderId="0"/>
    <xf numFmtId="0" fontId="7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8" fillId="51" borderId="0">
      <alignment horizontal="right"/>
    </xf>
    <xf numFmtId="0" fontId="219" fillId="51" borderId="0">
      <alignment horizontal="right"/>
    </xf>
    <xf numFmtId="0" fontId="220" fillId="51" borderId="25"/>
    <xf numFmtId="0" fontId="220" fillId="0" borderId="0" applyBorder="0">
      <alignment horizontal="centerContinuous"/>
    </xf>
    <xf numFmtId="0" fontId="221"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 fontId="222" fillId="108" borderId="5" applyAlignment="0" applyProtection="0">
      <protection locked="0"/>
    </xf>
    <xf numFmtId="0" fontId="223" fillId="92" borderId="5" applyNumberFormat="0" applyAlignment="0" applyProtection="0"/>
    <xf numFmtId="0" fontId="224" fillId="107" borderId="1" applyNumberFormat="0" applyAlignment="0" applyProtection="0">
      <alignment horizontal="center" vertical="center"/>
    </xf>
    <xf numFmtId="4" fontId="71" fillId="100" borderId="54" applyNumberFormat="0" applyProtection="0">
      <alignment vertical="center"/>
    </xf>
    <xf numFmtId="4" fontId="225" fillId="100" borderId="54" applyNumberFormat="0" applyProtection="0">
      <alignment vertical="center"/>
    </xf>
    <xf numFmtId="4" fontId="71" fillId="100" borderId="54" applyNumberFormat="0" applyProtection="0">
      <alignment horizontal="left" vertical="center" indent="1"/>
    </xf>
    <xf numFmtId="4" fontId="71" fillId="100" borderId="54" applyNumberFormat="0" applyProtection="0">
      <alignment horizontal="left" vertical="center" indent="1"/>
    </xf>
    <xf numFmtId="0" fontId="27" fillId="111" borderId="54" applyNumberFormat="0" applyProtection="0">
      <alignment horizontal="left" vertical="center" indent="1"/>
    </xf>
    <xf numFmtId="4" fontId="71" fillId="115" borderId="54" applyNumberFormat="0" applyProtection="0">
      <alignment horizontal="right" vertical="center"/>
    </xf>
    <xf numFmtId="4" fontId="71" fillId="116" borderId="54" applyNumberFormat="0" applyProtection="0">
      <alignment horizontal="right" vertical="center"/>
    </xf>
    <xf numFmtId="4" fontId="71" fillId="117" borderId="54" applyNumberFormat="0" applyProtection="0">
      <alignment horizontal="right" vertical="center"/>
    </xf>
    <xf numFmtId="4" fontId="71" fillId="96" borderId="54" applyNumberFormat="0" applyProtection="0">
      <alignment horizontal="right" vertical="center"/>
    </xf>
    <xf numFmtId="4" fontId="71" fillId="118" borderId="54" applyNumberFormat="0" applyProtection="0">
      <alignment horizontal="right" vertical="center"/>
    </xf>
    <xf numFmtId="4" fontId="71" fillId="119" borderId="54" applyNumberFormat="0" applyProtection="0">
      <alignment horizontal="right" vertical="center"/>
    </xf>
    <xf numFmtId="4" fontId="71" fillId="120" borderId="54" applyNumberFormat="0" applyProtection="0">
      <alignment horizontal="right" vertical="center"/>
    </xf>
    <xf numFmtId="4" fontId="71" fillId="121" borderId="54" applyNumberFormat="0" applyProtection="0">
      <alignment horizontal="right" vertical="center"/>
    </xf>
    <xf numFmtId="4" fontId="71" fillId="88" borderId="54" applyNumberFormat="0" applyProtection="0">
      <alignment horizontal="right" vertical="center"/>
    </xf>
    <xf numFmtId="4" fontId="226" fillId="122" borderId="54" applyNumberFormat="0" applyProtection="0">
      <alignment horizontal="left" vertical="center" indent="1"/>
    </xf>
    <xf numFmtId="4" fontId="71" fillId="95" borderId="65" applyNumberFormat="0" applyProtection="0">
      <alignment horizontal="left" vertical="center" indent="1"/>
    </xf>
    <xf numFmtId="4" fontId="124" fillId="123" borderId="0" applyNumberFormat="0" applyProtection="0">
      <alignment horizontal="left" vertical="center" indent="1"/>
    </xf>
    <xf numFmtId="0" fontId="27" fillId="111" borderId="54" applyNumberFormat="0" applyProtection="0">
      <alignment horizontal="left" vertical="center" indent="1"/>
    </xf>
    <xf numFmtId="4" fontId="71" fillId="95" borderId="54" applyNumberFormat="0" applyProtection="0">
      <alignment horizontal="left" vertical="center" indent="1"/>
    </xf>
    <xf numFmtId="4" fontId="71"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1" fillId="92" borderId="54" applyNumberFormat="0" applyProtection="0">
      <alignment vertical="center"/>
    </xf>
    <xf numFmtId="4" fontId="225" fillId="92" borderId="54" applyNumberFormat="0" applyProtection="0">
      <alignment vertical="center"/>
    </xf>
    <xf numFmtId="4" fontId="71" fillId="92" borderId="54" applyNumberFormat="0" applyProtection="0">
      <alignment horizontal="left" vertical="center" indent="1"/>
    </xf>
    <xf numFmtId="4" fontId="71" fillId="92" borderId="54" applyNumberFormat="0" applyProtection="0">
      <alignment horizontal="left" vertical="center" indent="1"/>
    </xf>
    <xf numFmtId="4" fontId="71" fillId="95" borderId="54" applyNumberFormat="0" applyProtection="0">
      <alignment horizontal="right" vertical="center"/>
    </xf>
    <xf numFmtId="4" fontId="225"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7" fillId="0" borderId="0"/>
    <xf numFmtId="4" fontId="228" fillId="95" borderId="54" applyNumberFormat="0" applyProtection="0">
      <alignment horizontal="right" vertical="center"/>
    </xf>
    <xf numFmtId="0" fontId="209" fillId="51" borderId="33">
      <alignment horizontal="center"/>
    </xf>
    <xf numFmtId="3" fontId="210" fillId="51" borderId="0"/>
    <xf numFmtId="3" fontId="209" fillId="51" borderId="0"/>
    <xf numFmtId="0" fontId="210" fillId="51" borderId="0"/>
    <xf numFmtId="0" fontId="209" fillId="51" borderId="0"/>
    <xf numFmtId="0" fontId="210" fillId="51" borderId="0">
      <alignment horizontal="center"/>
    </xf>
    <xf numFmtId="0" fontId="211" fillId="0" borderId="0">
      <alignment wrapText="1"/>
    </xf>
    <xf numFmtId="0" fontId="211" fillId="0" borderId="0">
      <alignment wrapText="1"/>
    </xf>
    <xf numFmtId="0" fontId="211" fillId="0" borderId="0">
      <alignment wrapText="1"/>
    </xf>
    <xf numFmtId="0" fontId="211" fillId="0" borderId="0">
      <alignment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123" fillId="0" borderId="0"/>
    <xf numFmtId="0" fontId="123" fillId="0" borderId="0"/>
    <xf numFmtId="0" fontId="123" fillId="0" borderId="0"/>
    <xf numFmtId="0" fontId="123" fillId="0" borderId="0"/>
    <xf numFmtId="0" fontId="212" fillId="0" borderId="0"/>
    <xf numFmtId="0" fontId="212" fillId="0" borderId="0"/>
    <xf numFmtId="0" fontId="212" fillId="0" borderId="0"/>
    <xf numFmtId="0" fontId="213" fillId="0" borderId="0"/>
    <xf numFmtId="0" fontId="213" fillId="0" borderId="0"/>
    <xf numFmtId="0" fontId="213" fillId="0" borderId="0"/>
    <xf numFmtId="231" fontId="110" fillId="0" borderId="0">
      <alignment wrapText="1"/>
      <protection locked="0"/>
    </xf>
    <xf numFmtId="231" fontId="110" fillId="0"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110" fillId="0" borderId="0">
      <alignment wrapText="1"/>
      <protection locked="0"/>
    </xf>
    <xf numFmtId="232" fontId="110" fillId="0" borderId="0">
      <alignment wrapText="1"/>
      <protection locked="0"/>
    </xf>
    <xf numFmtId="232" fontId="110" fillId="0" borderId="0">
      <alignment wrapText="1"/>
      <protection locked="0"/>
    </xf>
    <xf numFmtId="232" fontId="110" fillId="0"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110" fillId="0" borderId="0">
      <alignment wrapText="1"/>
      <protection locked="0"/>
    </xf>
    <xf numFmtId="233" fontId="110" fillId="0" borderId="0">
      <alignment wrapText="1"/>
      <protection locked="0"/>
    </xf>
    <xf numFmtId="233" fontId="110" fillId="0"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110" fillId="0" borderId="0">
      <alignment wrapText="1"/>
      <protection locked="0"/>
    </xf>
    <xf numFmtId="234" fontId="97" fillId="125" borderId="66">
      <alignment wrapText="1"/>
    </xf>
    <xf numFmtId="234" fontId="97" fillId="125" borderId="66">
      <alignment wrapText="1"/>
    </xf>
    <xf numFmtId="234" fontId="97" fillId="125" borderId="66">
      <alignment wrapText="1"/>
    </xf>
    <xf numFmtId="235" fontId="97" fillId="125" borderId="66">
      <alignment wrapText="1"/>
    </xf>
    <xf numFmtId="235" fontId="97" fillId="125" borderId="66">
      <alignment wrapText="1"/>
    </xf>
    <xf numFmtId="235" fontId="97" fillId="125" borderId="66">
      <alignment wrapText="1"/>
    </xf>
    <xf numFmtId="235" fontId="97" fillId="125" borderId="66">
      <alignment wrapText="1"/>
    </xf>
    <xf numFmtId="236" fontId="97" fillId="125" borderId="66">
      <alignment wrapText="1"/>
    </xf>
    <xf numFmtId="236" fontId="97" fillId="125" borderId="66">
      <alignment wrapText="1"/>
    </xf>
    <xf numFmtId="236" fontId="97" fillId="125" borderId="66">
      <alignment wrapText="1"/>
    </xf>
    <xf numFmtId="0" fontId="123" fillId="0" borderId="67">
      <alignment horizontal="right"/>
    </xf>
    <xf numFmtId="0" fontId="123" fillId="0" borderId="67">
      <alignment horizontal="right"/>
    </xf>
    <xf numFmtId="0" fontId="123" fillId="0" borderId="67">
      <alignment horizontal="right"/>
    </xf>
    <xf numFmtId="0" fontId="123" fillId="0" borderId="67">
      <alignment horizontal="right"/>
    </xf>
    <xf numFmtId="40" fontId="229" fillId="0" borderId="0"/>
    <xf numFmtId="0" fontId="200" fillId="0" borderId="0" applyNumberFormat="0" applyFill="0" applyBorder="0" applyProtection="0">
      <alignment horizontal="left" vertical="center" indent="10"/>
    </xf>
    <xf numFmtId="0" fontId="200"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1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47">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3" borderId="1" xfId="4" applyFont="1" applyFill="1" applyBorder="1" applyAlignment="1">
      <alignment horizontal="center" vertical="center" wrapText="1"/>
    </xf>
    <xf numFmtId="0" fontId="38"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9" fillId="18" borderId="0" xfId="0" applyFont="1" applyFill="1"/>
    <xf numFmtId="0" fontId="39" fillId="3" borderId="0" xfId="0" applyFont="1" applyFill="1"/>
    <xf numFmtId="0" fontId="40" fillId="3" borderId="0" xfId="0" applyFont="1" applyFill="1"/>
    <xf numFmtId="0" fontId="41" fillId="3" borderId="0" xfId="0" applyFont="1" applyFill="1"/>
    <xf numFmtId="0" fontId="42" fillId="0" borderId="2" xfId="0" applyFont="1" applyBorder="1"/>
    <xf numFmtId="0" fontId="8" fillId="3" borderId="3" xfId="0" applyFont="1" applyFill="1" applyBorder="1"/>
    <xf numFmtId="0" fontId="43"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2" fillId="3" borderId="2" xfId="0" applyFont="1" applyFill="1" applyBorder="1"/>
    <xf numFmtId="0" fontId="44" fillId="3" borderId="3" xfId="0" applyFont="1" applyFill="1" applyBorder="1"/>
    <xf numFmtId="0" fontId="10" fillId="3" borderId="3" xfId="0" applyFont="1" applyFill="1" applyBorder="1"/>
    <xf numFmtId="0" fontId="44" fillId="3" borderId="0" xfId="0" applyFont="1" applyFill="1"/>
    <xf numFmtId="0" fontId="12" fillId="3" borderId="0" xfId="0" applyFont="1" applyFill="1"/>
    <xf numFmtId="2" fontId="8" fillId="3" borderId="0" xfId="0" applyNumberFormat="1" applyFont="1" applyFill="1"/>
    <xf numFmtId="0" fontId="39"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41" fillId="3" borderId="4" xfId="0" applyFont="1" applyFill="1" applyBorder="1"/>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5" fillId="3" borderId="0" xfId="4" applyFont="1" applyFill="1"/>
    <xf numFmtId="0" fontId="46" fillId="3" borderId="0" xfId="4" applyFont="1" applyFill="1" applyAlignment="1">
      <alignment horizontal="center"/>
    </xf>
    <xf numFmtId="7" fontId="47" fillId="4" borderId="1" xfId="4" applyNumberFormat="1" applyFont="1" applyFill="1" applyBorder="1" applyAlignment="1">
      <alignment horizontal="center" vertical="center" wrapText="1"/>
    </xf>
    <xf numFmtId="7" fontId="48" fillId="4" borderId="1" xfId="4" applyNumberFormat="1" applyFont="1" applyFill="1" applyBorder="1" applyAlignment="1">
      <alignment horizontal="center" vertical="center" wrapText="1"/>
    </xf>
    <xf numFmtId="0" fontId="39" fillId="19" borderId="0" xfId="0" applyFont="1" applyFill="1"/>
    <xf numFmtId="0" fontId="49" fillId="19" borderId="0" xfId="0" applyFont="1" applyFill="1"/>
    <xf numFmtId="0" fontId="46"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8" fillId="3" borderId="4" xfId="0" applyFont="1" applyFill="1" applyBorder="1" applyAlignment="1">
      <alignment horizontal="center" wrapText="1"/>
    </xf>
    <xf numFmtId="0" fontId="41" fillId="18" borderId="0" xfId="0" applyFont="1" applyFill="1"/>
    <xf numFmtId="0" fontId="0" fillId="0" borderId="0" xfId="0" applyAlignment="1">
      <alignment vertical="center"/>
    </xf>
    <xf numFmtId="0" fontId="39"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1"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0" fontId="28" fillId="0" borderId="0" xfId="3" applyFont="1" applyAlignment="1">
      <alignment horizontal="left" vertical="top"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37"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6" fillId="2" borderId="0" xfId="1" applyFont="1" applyFill="1" applyAlignment="1">
      <alignment horizontal="left" wrapText="1"/>
    </xf>
    <xf numFmtId="0" fontId="38"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9" fillId="3" borderId="3" xfId="0" applyFont="1" applyFill="1" applyBorder="1" applyAlignment="1">
      <alignment horizontal="center"/>
    </xf>
    <xf numFmtId="0" fontId="9" fillId="3" borderId="4"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41" fillId="3" borderId="3" xfId="0" applyFont="1" applyFill="1" applyBorder="1" applyAlignment="1">
      <alignment horizontal="center"/>
    </xf>
    <xf numFmtId="0" fontId="41" fillId="3" borderId="4" xfId="0" applyFont="1" applyFill="1" applyBorder="1" applyAlignment="1">
      <alignment horizontal="center"/>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6" fillId="2" borderId="0" xfId="0" applyFont="1" applyFill="1" applyAlignment="1">
      <alignment horizontal="left"/>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left" vertical="center" wrapText="1"/>
    </xf>
    <xf numFmtId="0" fontId="9" fillId="2" borderId="0" xfId="3" applyFont="1" applyFill="1" applyAlignment="1">
      <alignment horizontal="left" vertical="top"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9" fillId="3" borderId="3" xfId="0" applyFont="1" applyFill="1" applyBorder="1"/>
    <xf numFmtId="0" fontId="9" fillId="3" borderId="4" xfId="0" applyFont="1" applyFill="1" applyBorder="1"/>
    <xf numFmtId="0" fontId="8" fillId="3" borderId="3" xfId="0" applyFont="1" applyFill="1" applyBorder="1" applyAlignment="1">
      <alignment horizontal="center" wrapText="1"/>
    </xf>
    <xf numFmtId="0" fontId="8" fillId="3" borderId="4" xfId="0" applyFont="1" applyFill="1" applyBorder="1" applyAlignment="1">
      <alignment horizontal="center" wrapText="1"/>
    </xf>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464776</xdr:colOff>
      <xdr:row>1</xdr:row>
      <xdr:rowOff>2184</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41263"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46"/>
  <sheetViews>
    <sheetView tabSelected="1" zoomScaleNormal="100" workbookViewId="0"/>
  </sheetViews>
  <sheetFormatPr defaultColWidth="0" defaultRowHeight="15.75" customHeight="1" zeroHeight="1"/>
  <cols>
    <col min="1" max="3" width="17.81640625" style="6" customWidth="1"/>
    <col min="4" max="4" width="156" style="6" customWidth="1"/>
    <col min="5" max="5" width="10.26953125" style="6" customWidth="1"/>
    <col min="6" max="7" width="0" style="7" hidden="1" customWidth="1"/>
    <col min="8" max="16384" width="10.26953125" style="7" hidden="1"/>
  </cols>
  <sheetData>
    <row r="1" spans="1:7" ht="57" customHeight="1">
      <c r="A1" s="7"/>
      <c r="B1" s="7"/>
      <c r="F1" s="6"/>
      <c r="G1" s="6"/>
    </row>
    <row r="2" spans="1:7" s="67" customFormat="1" ht="13.5"/>
    <row r="3" spans="1:7" s="67" customFormat="1" ht="17.5">
      <c r="B3" s="105" t="s">
        <v>0</v>
      </c>
    </row>
    <row r="4" spans="1:7" s="67" customFormat="1" ht="17.5">
      <c r="B4" s="68"/>
    </row>
    <row r="5" spans="1:7" s="67" customFormat="1" ht="13.5" customHeight="1">
      <c r="B5" s="245" t="s">
        <v>597</v>
      </c>
      <c r="C5" s="245"/>
      <c r="D5" s="245"/>
    </row>
    <row r="6" spans="1:7" s="67" customFormat="1" ht="17.5" customHeight="1">
      <c r="B6" s="245"/>
      <c r="C6" s="245"/>
      <c r="D6" s="245"/>
    </row>
    <row r="7" spans="1:7" s="67" customFormat="1" ht="17.5" customHeight="1">
      <c r="B7" s="245"/>
      <c r="C7" s="245"/>
      <c r="D7" s="245"/>
    </row>
    <row r="8" spans="1:7" s="67" customFormat="1" ht="14.5">
      <c r="A8" s="69"/>
      <c r="B8" s="69"/>
      <c r="C8" s="69"/>
      <c r="D8" s="69"/>
      <c r="E8" s="69"/>
      <c r="F8" s="69"/>
      <c r="G8" s="69"/>
    </row>
    <row r="9" spans="1:7" s="6" customFormat="1" ht="14.5">
      <c r="A9" s="70"/>
      <c r="B9" s="71" t="s">
        <v>1</v>
      </c>
      <c r="C9" s="71" t="s">
        <v>2</v>
      </c>
      <c r="D9" s="71" t="s">
        <v>3</v>
      </c>
      <c r="E9" s="70"/>
      <c r="F9" s="70"/>
      <c r="G9" s="70"/>
    </row>
    <row r="10" spans="1:7" s="6" customFormat="1" ht="14.5">
      <c r="A10" s="70"/>
      <c r="B10" s="102" t="s">
        <v>4</v>
      </c>
      <c r="C10" s="103" t="s">
        <v>5</v>
      </c>
      <c r="D10" s="104" t="s">
        <v>6</v>
      </c>
      <c r="E10" s="70"/>
      <c r="F10" s="70"/>
      <c r="G10" s="70"/>
    </row>
    <row r="11" spans="1:7" s="6" customFormat="1" ht="217.5">
      <c r="A11" s="70"/>
      <c r="B11" s="102" t="s">
        <v>7</v>
      </c>
      <c r="C11" s="103">
        <v>45345</v>
      </c>
      <c r="D11" s="231" t="s">
        <v>581</v>
      </c>
      <c r="E11" s="70"/>
      <c r="F11" s="70"/>
      <c r="G11" s="70"/>
    </row>
    <row r="12" spans="1:7" s="6" customFormat="1" ht="88.5" customHeight="1">
      <c r="A12" s="70"/>
      <c r="B12" s="202" t="s">
        <v>587</v>
      </c>
      <c r="C12" s="203">
        <v>45436</v>
      </c>
      <c r="D12" s="204" t="s">
        <v>589</v>
      </c>
      <c r="E12" s="70"/>
      <c r="F12" s="70"/>
      <c r="G12" s="70"/>
    </row>
    <row r="13" spans="1:7" s="6" customFormat="1" ht="87">
      <c r="A13" s="70"/>
      <c r="B13" s="202" t="s">
        <v>594</v>
      </c>
      <c r="C13" s="203">
        <v>45527</v>
      </c>
      <c r="D13" s="204" t="s">
        <v>595</v>
      </c>
      <c r="E13" s="70"/>
      <c r="F13" s="70"/>
      <c r="G13" s="70"/>
    </row>
    <row r="14" spans="1:7" s="6" customFormat="1" ht="87">
      <c r="A14" s="70"/>
      <c r="B14" s="72" t="s">
        <v>601</v>
      </c>
      <c r="C14" s="73">
        <v>45618</v>
      </c>
      <c r="D14" s="204" t="s">
        <v>600</v>
      </c>
      <c r="E14" s="70"/>
      <c r="F14" s="70"/>
      <c r="G14" s="70"/>
    </row>
    <row r="15" spans="1:7" ht="87.75" customHeight="1">
      <c r="B15" s="72" t="s">
        <v>603</v>
      </c>
      <c r="C15" s="73">
        <v>45713</v>
      </c>
      <c r="D15" s="204" t="s">
        <v>604</v>
      </c>
    </row>
    <row r="16" spans="1:7" s="6" customFormat="1" ht="15.75" customHeight="1">
      <c r="F16" s="7"/>
      <c r="G16" s="7"/>
    </row>
    <row r="17" spans="6:7" s="6" customFormat="1" ht="15.75" customHeight="1">
      <c r="F17" s="7"/>
      <c r="G17" s="7"/>
    </row>
    <row r="18" spans="6:7" s="6" customFormat="1" ht="15.75" customHeight="1">
      <c r="F18" s="7"/>
      <c r="G18" s="7"/>
    </row>
    <row r="19" spans="6:7" s="6" customFormat="1" ht="15.75" customHeight="1">
      <c r="F19" s="7"/>
      <c r="G19" s="7"/>
    </row>
    <row r="20" spans="6:7" s="6" customFormat="1" ht="15.75" customHeight="1">
      <c r="F20" s="7"/>
      <c r="G20" s="7"/>
    </row>
    <row r="21" spans="6:7" s="6" customFormat="1" ht="15.75" customHeight="1">
      <c r="F21" s="7"/>
      <c r="G21" s="7"/>
    </row>
    <row r="22" spans="6:7" s="6" customFormat="1" ht="15.75" customHeight="1">
      <c r="F22" s="7"/>
      <c r="G22" s="7"/>
    </row>
    <row r="23" spans="6:7" s="6" customFormat="1" ht="15.75" customHeight="1">
      <c r="F23" s="7"/>
      <c r="G23" s="7"/>
    </row>
    <row r="24" spans="6:7" s="6" customFormat="1" ht="15.75" customHeight="1">
      <c r="F24" s="7"/>
      <c r="G24" s="7"/>
    </row>
    <row r="25" spans="6:7" s="6" customFormat="1" ht="15.75" customHeight="1">
      <c r="F25" s="7"/>
      <c r="G25" s="7"/>
    </row>
    <row r="26" spans="6:7" s="6" customFormat="1" ht="15.75" customHeight="1">
      <c r="F26" s="7"/>
      <c r="G26" s="7"/>
    </row>
    <row r="27" spans="6:7" s="6" customFormat="1" ht="15.75" customHeight="1">
      <c r="F27" s="7"/>
      <c r="G27" s="7"/>
    </row>
    <row r="28" spans="6:7" s="6" customFormat="1" ht="15.75" customHeight="1">
      <c r="F28" s="7"/>
      <c r="G28" s="7"/>
    </row>
    <row r="29" spans="6:7" s="6" customFormat="1" ht="15.75" customHeight="1">
      <c r="F29" s="7"/>
      <c r="G29" s="7"/>
    </row>
    <row r="30" spans="6:7" ht="15.75" customHeight="1"/>
    <row r="31" spans="6:7" ht="15.75" customHeight="1"/>
    <row r="32" spans="6: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Normal="100" workbookViewId="0"/>
  </sheetViews>
  <sheetFormatPr defaultRowHeight="14.5"/>
  <cols>
    <col min="1" max="1" width="6.7265625" customWidth="1"/>
    <col min="2" max="2" width="32.1796875" customWidth="1"/>
    <col min="3" max="3" width="22.81640625" customWidth="1"/>
    <col min="4" max="4" width="18.81640625" customWidth="1"/>
    <col min="5" max="5" width="12.1796875" customWidth="1"/>
    <col min="6" max="6" width="22.81640625" customWidth="1"/>
    <col min="7" max="7" width="19.453125" customWidth="1"/>
    <col min="8" max="8" width="2.7265625" customWidth="1"/>
    <col min="9" max="16" width="10.7265625" hidden="1" customWidth="1"/>
    <col min="17" max="17" width="2.7265625" customWidth="1"/>
    <col min="18" max="26" width="10.7265625" customWidth="1"/>
    <col min="27" max="27" width="10.7265625" style="7" customWidth="1"/>
    <col min="28" max="58" width="10.7265625" customWidth="1"/>
  </cols>
  <sheetData>
    <row r="1" spans="1:58" s="126" customFormat="1" ht="12.75" customHeight="1">
      <c r="AA1" s="33"/>
    </row>
    <row r="2" spans="1:58" s="126" customFormat="1" ht="18.75" customHeight="1">
      <c r="A2" s="127"/>
      <c r="B2" s="127" t="s">
        <v>522</v>
      </c>
      <c r="C2" s="127"/>
      <c r="D2" s="127"/>
      <c r="E2" s="127"/>
      <c r="AA2" s="34"/>
    </row>
    <row r="3" spans="1:58" s="126" customFormat="1" ht="56.25" customHeight="1">
      <c r="A3" s="152"/>
      <c r="B3" s="280" t="s">
        <v>519</v>
      </c>
      <c r="C3" s="280"/>
      <c r="D3" s="280"/>
      <c r="E3" s="280"/>
      <c r="F3" s="280"/>
      <c r="G3" s="280"/>
      <c r="H3" s="280"/>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81" t="s">
        <v>520</v>
      </c>
      <c r="C4" s="281"/>
      <c r="D4" s="281"/>
      <c r="E4" s="281"/>
      <c r="F4" s="281"/>
      <c r="G4" s="281"/>
      <c r="H4" s="281"/>
      <c r="I4" s="129"/>
      <c r="J4" s="129"/>
      <c r="K4" s="129"/>
      <c r="L4" s="129"/>
      <c r="M4" s="129"/>
      <c r="N4" s="129"/>
      <c r="O4" s="129"/>
      <c r="P4" s="129"/>
      <c r="Q4" s="129"/>
    </row>
    <row r="5" spans="1:58" s="131" customFormat="1">
      <c r="AA5"/>
    </row>
    <row r="6" spans="1:58" s="134" customFormat="1"/>
    <row r="7" spans="1:58" ht="14.5" customHeight="1">
      <c r="B7" s="295" t="s">
        <v>131</v>
      </c>
      <c r="C7" s="295" t="s">
        <v>132</v>
      </c>
      <c r="D7" s="296" t="s">
        <v>133</v>
      </c>
      <c r="E7" s="299" t="s">
        <v>134</v>
      </c>
      <c r="F7" s="302"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6">
      <c r="B9" s="295"/>
      <c r="C9" s="295"/>
      <c r="D9" s="297"/>
      <c r="E9" s="300"/>
      <c r="F9" s="303"/>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00"/>
      <c r="F10" s="303"/>
      <c r="G10" s="114" t="s">
        <v>139</v>
      </c>
      <c r="H10" s="113"/>
      <c r="I10" s="120" t="s">
        <v>140</v>
      </c>
      <c r="J10" s="120" t="s">
        <v>141</v>
      </c>
      <c r="K10" s="120" t="s">
        <v>142</v>
      </c>
      <c r="L10" s="120" t="s">
        <v>143</v>
      </c>
      <c r="M10" s="120" t="s">
        <v>144</v>
      </c>
      <c r="N10" s="121" t="s">
        <v>145</v>
      </c>
      <c r="O10" s="120" t="s">
        <v>146</v>
      </c>
      <c r="P10" s="120" t="s">
        <v>147</v>
      </c>
      <c r="Q10" s="113"/>
      <c r="R10" s="122"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ht="15" customHeight="1">
      <c r="B11" s="295"/>
      <c r="C11" s="295"/>
      <c r="D11" s="298"/>
      <c r="E11" s="301"/>
      <c r="F11" s="304"/>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A12" s="229" t="s">
        <v>373</v>
      </c>
      <c r="B12" s="310" t="s">
        <v>201</v>
      </c>
      <c r="C12" s="306" t="s">
        <v>202</v>
      </c>
      <c r="D12" s="306" t="s">
        <v>374</v>
      </c>
      <c r="E12" s="306" t="s">
        <v>375</v>
      </c>
      <c r="F12" s="17" t="s">
        <v>51</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t="str">
        <f>IFERROR('3c DTC_PPM'!AI12+'2d Nil levelisation allowance'!AK55,"-")</f>
        <v>-</v>
      </c>
      <c r="AL12" s="141" t="str">
        <f>IFERROR('3c DTC_PPM'!AJ12+'2d Nil levelisation allowance'!AL55,"-")</f>
        <v>-</v>
      </c>
      <c r="AM12" s="141" t="str">
        <f>IFERROR('3c DTC_PPM'!AK12+'2d Nil levelisation allowance'!AM55,"-")</f>
        <v>-</v>
      </c>
      <c r="AN12" s="141" t="str">
        <f>IFERROR('3c DTC_PPM'!AL12+'2d Nil levelisation allowance'!AN55,"-")</f>
        <v>-</v>
      </c>
      <c r="AO12" s="141" t="str">
        <f>IFERROR('3c DTC_PPM'!AM12+'2d Nil levelisation allowance'!AO55,"-")</f>
        <v>-</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9" t="s">
        <v>376</v>
      </c>
      <c r="B13" s="310"/>
      <c r="C13" s="307"/>
      <c r="D13" s="307"/>
      <c r="E13" s="307"/>
      <c r="F13" s="17" t="s">
        <v>52</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t="str">
        <f>IFERROR('3c DTC_PPM'!AI13+'2d Nil levelisation allowance'!AK56,"-")</f>
        <v>-</v>
      </c>
      <c r="AL13" s="141" t="str">
        <f>IFERROR('3c DTC_PPM'!AJ13+'2d Nil levelisation allowance'!AL56,"-")</f>
        <v>-</v>
      </c>
      <c r="AM13" s="141" t="str">
        <f>IFERROR('3c DTC_PPM'!AK13+'2d Nil levelisation allowance'!AM56,"-")</f>
        <v>-</v>
      </c>
      <c r="AN13" s="141" t="str">
        <f>IFERROR('3c DTC_PPM'!AL13+'2d Nil levelisation allowance'!AN56,"-")</f>
        <v>-</v>
      </c>
      <c r="AO13" s="141" t="str">
        <f>IFERROR('3c DTC_PPM'!AM13+'2d Nil levelisation allowance'!AO56,"-")</f>
        <v>-</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9" t="s">
        <v>377</v>
      </c>
      <c r="B14" s="310"/>
      <c r="C14" s="307"/>
      <c r="D14" s="307"/>
      <c r="E14" s="307"/>
      <c r="F14" s="17" t="s">
        <v>53</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t="str">
        <f>IFERROR('3c DTC_PPM'!AI14+'2d Nil levelisation allowance'!AK57,"-")</f>
        <v>-</v>
      </c>
      <c r="AL14" s="141" t="str">
        <f>IFERROR('3c DTC_PPM'!AJ14+'2d Nil levelisation allowance'!AL57,"-")</f>
        <v>-</v>
      </c>
      <c r="AM14" s="141" t="str">
        <f>IFERROR('3c DTC_PPM'!AK14+'2d Nil levelisation allowance'!AM57,"-")</f>
        <v>-</v>
      </c>
      <c r="AN14" s="141" t="str">
        <f>IFERROR('3c DTC_PPM'!AL14+'2d Nil levelisation allowance'!AN57,"-")</f>
        <v>-</v>
      </c>
      <c r="AO14" s="141" t="str">
        <f>IFERROR('3c DTC_PPM'!AM14+'2d Nil levelisation allowance'!AO57,"-")</f>
        <v>-</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9" t="s">
        <v>489</v>
      </c>
      <c r="B15" s="310"/>
      <c r="C15" s="307"/>
      <c r="D15" s="307"/>
      <c r="E15" s="307"/>
      <c r="F15" s="17" t="s">
        <v>54</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t="str">
        <f>IFERROR('3c DTC_PPM'!AI15+'2d Nil levelisation allowance'!AK58,"-")</f>
        <v>-</v>
      </c>
      <c r="AL15" s="141" t="str">
        <f>IFERROR('3c DTC_PPM'!AJ15+'2d Nil levelisation allowance'!AL58,"-")</f>
        <v>-</v>
      </c>
      <c r="AM15" s="141" t="str">
        <f>IFERROR('3c DTC_PPM'!AK15+'2d Nil levelisation allowance'!AM58,"-")</f>
        <v>-</v>
      </c>
      <c r="AN15" s="141" t="str">
        <f>IFERROR('3c DTC_PPM'!AL15+'2d Nil levelisation allowance'!AN58,"-")</f>
        <v>-</v>
      </c>
      <c r="AO15" s="141" t="str">
        <f>IFERROR('3c DTC_PPM'!AM15+'2d Nil levelisation allowance'!AO58,"-")</f>
        <v>-</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9" t="s">
        <v>378</v>
      </c>
      <c r="B16" s="310"/>
      <c r="C16" s="307"/>
      <c r="D16" s="307"/>
      <c r="E16" s="307"/>
      <c r="F16" s="17" t="s">
        <v>55</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t="str">
        <f>IFERROR('3c DTC_PPM'!AI16+'2d Nil levelisation allowance'!AK59,"-")</f>
        <v>-</v>
      </c>
      <c r="AL16" s="141" t="str">
        <f>IFERROR('3c DTC_PPM'!AJ16+'2d Nil levelisation allowance'!AL59,"-")</f>
        <v>-</v>
      </c>
      <c r="AM16" s="141" t="str">
        <f>IFERROR('3c DTC_PPM'!AK16+'2d Nil levelisation allowance'!AM59,"-")</f>
        <v>-</v>
      </c>
      <c r="AN16" s="141" t="str">
        <f>IFERROR('3c DTC_PPM'!AL16+'2d Nil levelisation allowance'!AN59,"-")</f>
        <v>-</v>
      </c>
      <c r="AO16" s="141" t="str">
        <f>IFERROR('3c DTC_PPM'!AM16+'2d Nil levelisation allowance'!AO59,"-")</f>
        <v>-</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9" t="s">
        <v>488</v>
      </c>
      <c r="B17" s="310"/>
      <c r="C17" s="307"/>
      <c r="D17" s="307"/>
      <c r="E17" s="307"/>
      <c r="F17" s="17" t="s">
        <v>56</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t="str">
        <f>IFERROR('3c DTC_PPM'!AI17+'2d Nil levelisation allowance'!AK60,"-")</f>
        <v>-</v>
      </c>
      <c r="AL17" s="141" t="str">
        <f>IFERROR('3c DTC_PPM'!AJ17+'2d Nil levelisation allowance'!AL60,"-")</f>
        <v>-</v>
      </c>
      <c r="AM17" s="141" t="str">
        <f>IFERROR('3c DTC_PPM'!AK17+'2d Nil levelisation allowance'!AM60,"-")</f>
        <v>-</v>
      </c>
      <c r="AN17" s="141" t="str">
        <f>IFERROR('3c DTC_PPM'!AL17+'2d Nil levelisation allowance'!AN60,"-")</f>
        <v>-</v>
      </c>
      <c r="AO17" s="141" t="str">
        <f>IFERROR('3c DTC_PPM'!AM17+'2d Nil levelisation allowance'!AO60,"-")</f>
        <v>-</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9" t="s">
        <v>379</v>
      </c>
      <c r="B18" s="310"/>
      <c r="C18" s="307"/>
      <c r="D18" s="307"/>
      <c r="E18" s="307"/>
      <c r="F18" s="17" t="s">
        <v>57</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t="str">
        <f>IFERROR('3c DTC_PPM'!AI18+'2d Nil levelisation allowance'!AK61,"-")</f>
        <v>-</v>
      </c>
      <c r="AL18" s="141" t="str">
        <f>IFERROR('3c DTC_PPM'!AJ18+'2d Nil levelisation allowance'!AL61,"-")</f>
        <v>-</v>
      </c>
      <c r="AM18" s="141" t="str">
        <f>IFERROR('3c DTC_PPM'!AK18+'2d Nil levelisation allowance'!AM61,"-")</f>
        <v>-</v>
      </c>
      <c r="AN18" s="141" t="str">
        <f>IFERROR('3c DTC_PPM'!AL18+'2d Nil levelisation allowance'!AN61,"-")</f>
        <v>-</v>
      </c>
      <c r="AO18" s="141" t="str">
        <f>IFERROR('3c DTC_PPM'!AM18+'2d Nil levelisation allowance'!AO61,"-")</f>
        <v>-</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9" t="s">
        <v>380</v>
      </c>
      <c r="B19" s="310"/>
      <c r="C19" s="307"/>
      <c r="D19" s="307"/>
      <c r="E19" s="307"/>
      <c r="F19" s="17" t="s">
        <v>58</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t="str">
        <f>IFERROR('3c DTC_PPM'!AI19+'2d Nil levelisation allowance'!AK62,"-")</f>
        <v>-</v>
      </c>
      <c r="AL19" s="141" t="str">
        <f>IFERROR('3c DTC_PPM'!AJ19+'2d Nil levelisation allowance'!AL62,"-")</f>
        <v>-</v>
      </c>
      <c r="AM19" s="141" t="str">
        <f>IFERROR('3c DTC_PPM'!AK19+'2d Nil levelisation allowance'!AM62,"-")</f>
        <v>-</v>
      </c>
      <c r="AN19" s="141" t="str">
        <f>IFERROR('3c DTC_PPM'!AL19+'2d Nil levelisation allowance'!AN62,"-")</f>
        <v>-</v>
      </c>
      <c r="AO19" s="141" t="str">
        <f>IFERROR('3c DTC_PPM'!AM19+'2d Nil levelisation allowance'!AO62,"-")</f>
        <v>-</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9" t="s">
        <v>381</v>
      </c>
      <c r="B20" s="310"/>
      <c r="C20" s="307"/>
      <c r="D20" s="307"/>
      <c r="E20" s="307"/>
      <c r="F20" s="17" t="s">
        <v>59</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t="str">
        <f>IFERROR('3c DTC_PPM'!AI20+'2d Nil levelisation allowance'!AK63,"-")</f>
        <v>-</v>
      </c>
      <c r="AL20" s="141" t="str">
        <f>IFERROR('3c DTC_PPM'!AJ20+'2d Nil levelisation allowance'!AL63,"-")</f>
        <v>-</v>
      </c>
      <c r="AM20" s="141" t="str">
        <f>IFERROR('3c DTC_PPM'!AK20+'2d Nil levelisation allowance'!AM63,"-")</f>
        <v>-</v>
      </c>
      <c r="AN20" s="141" t="str">
        <f>IFERROR('3c DTC_PPM'!AL20+'2d Nil levelisation allowance'!AN63,"-")</f>
        <v>-</v>
      </c>
      <c r="AO20" s="141" t="str">
        <f>IFERROR('3c DTC_PPM'!AM20+'2d Nil levelisation allowance'!AO63,"-")</f>
        <v>-</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9" t="s">
        <v>382</v>
      </c>
      <c r="B21" s="310"/>
      <c r="C21" s="307"/>
      <c r="D21" s="307"/>
      <c r="E21" s="307"/>
      <c r="F21" s="17" t="s">
        <v>60</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t="str">
        <f>IFERROR('3c DTC_PPM'!AI21+'2d Nil levelisation allowance'!AK64,"-")</f>
        <v>-</v>
      </c>
      <c r="AL21" s="141" t="str">
        <f>IFERROR('3c DTC_PPM'!AJ21+'2d Nil levelisation allowance'!AL64,"-")</f>
        <v>-</v>
      </c>
      <c r="AM21" s="141" t="str">
        <f>IFERROR('3c DTC_PPM'!AK21+'2d Nil levelisation allowance'!AM64,"-")</f>
        <v>-</v>
      </c>
      <c r="AN21" s="141" t="str">
        <f>IFERROR('3c DTC_PPM'!AL21+'2d Nil levelisation allowance'!AN64,"-")</f>
        <v>-</v>
      </c>
      <c r="AO21" s="141" t="str">
        <f>IFERROR('3c DTC_PPM'!AM21+'2d Nil levelisation allowance'!AO64,"-")</f>
        <v>-</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9" t="s">
        <v>383</v>
      </c>
      <c r="B22" s="310"/>
      <c r="C22" s="307"/>
      <c r="D22" s="307"/>
      <c r="E22" s="307"/>
      <c r="F22" s="17" t="s">
        <v>61</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t="str">
        <f>IFERROR('3c DTC_PPM'!AI22+'2d Nil levelisation allowance'!AK65,"-")</f>
        <v>-</v>
      </c>
      <c r="AL22" s="141" t="str">
        <f>IFERROR('3c DTC_PPM'!AJ22+'2d Nil levelisation allowance'!AL65,"-")</f>
        <v>-</v>
      </c>
      <c r="AM22" s="141" t="str">
        <f>IFERROR('3c DTC_PPM'!AK22+'2d Nil levelisation allowance'!AM65,"-")</f>
        <v>-</v>
      </c>
      <c r="AN22" s="141" t="str">
        <f>IFERROR('3c DTC_PPM'!AL22+'2d Nil levelisation allowance'!AN65,"-")</f>
        <v>-</v>
      </c>
      <c r="AO22" s="141" t="str">
        <f>IFERROR('3c DTC_PPM'!AM22+'2d Nil levelisation allowance'!AO65,"-")</f>
        <v>-</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9" t="s">
        <v>384</v>
      </c>
      <c r="B23" s="310"/>
      <c r="C23" s="307"/>
      <c r="D23" s="307"/>
      <c r="E23" s="307"/>
      <c r="F23" s="17" t="s">
        <v>62</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t="str">
        <f>IFERROR('3c DTC_PPM'!AI23+'2d Nil levelisation allowance'!AK66,"-")</f>
        <v>-</v>
      </c>
      <c r="AL23" s="141" t="str">
        <f>IFERROR('3c DTC_PPM'!AJ23+'2d Nil levelisation allowance'!AL66,"-")</f>
        <v>-</v>
      </c>
      <c r="AM23" s="141" t="str">
        <f>IFERROR('3c DTC_PPM'!AK23+'2d Nil levelisation allowance'!AM66,"-")</f>
        <v>-</v>
      </c>
      <c r="AN23" s="141" t="str">
        <f>IFERROR('3c DTC_PPM'!AL23+'2d Nil levelisation allowance'!AN66,"-")</f>
        <v>-</v>
      </c>
      <c r="AO23" s="141" t="str">
        <f>IFERROR('3c DTC_PPM'!AM23+'2d Nil levelisation allowance'!AO66,"-")</f>
        <v>-</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9" t="s">
        <v>385</v>
      </c>
      <c r="B24" s="310"/>
      <c r="C24" s="307"/>
      <c r="D24" s="307"/>
      <c r="E24" s="307"/>
      <c r="F24" s="17" t="s">
        <v>63</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t="str">
        <f>IFERROR('3c DTC_PPM'!AI24+'2d Nil levelisation allowance'!AK67,"-")</f>
        <v>-</v>
      </c>
      <c r="AL24" s="141" t="str">
        <f>IFERROR('3c DTC_PPM'!AJ24+'2d Nil levelisation allowance'!AL67,"-")</f>
        <v>-</v>
      </c>
      <c r="AM24" s="141" t="str">
        <f>IFERROR('3c DTC_PPM'!AK24+'2d Nil levelisation allowance'!AM67,"-")</f>
        <v>-</v>
      </c>
      <c r="AN24" s="141" t="str">
        <f>IFERROR('3c DTC_PPM'!AL24+'2d Nil levelisation allowance'!AN67,"-")</f>
        <v>-</v>
      </c>
      <c r="AO24" s="141" t="str">
        <f>IFERROR('3c DTC_PPM'!AM24+'2d Nil levelisation allowance'!AO67,"-")</f>
        <v>-</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9" t="s">
        <v>386</v>
      </c>
      <c r="B25" s="310"/>
      <c r="C25" s="307"/>
      <c r="D25" s="307"/>
      <c r="E25" s="307"/>
      <c r="F25" s="17" t="s">
        <v>64</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t="str">
        <f>IFERROR('3c DTC_PPM'!AI25+'2d Nil levelisation allowance'!AK68,"-")</f>
        <v>-</v>
      </c>
      <c r="AL25" s="141" t="str">
        <f>IFERROR('3c DTC_PPM'!AJ25+'2d Nil levelisation allowance'!AL68,"-")</f>
        <v>-</v>
      </c>
      <c r="AM25" s="141" t="str">
        <f>IFERROR('3c DTC_PPM'!AK25+'2d Nil levelisation allowance'!AM68,"-")</f>
        <v>-</v>
      </c>
      <c r="AN25" s="141" t="str">
        <f>IFERROR('3c DTC_PPM'!AL25+'2d Nil levelisation allowance'!AN68,"-")</f>
        <v>-</v>
      </c>
      <c r="AO25" s="141" t="str">
        <f>IFERROR('3c DTC_PPM'!AM25+'2d Nil levelisation allowance'!AO68,"-")</f>
        <v>-</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5" customHeight="1">
      <c r="A26" s="229" t="s">
        <v>387</v>
      </c>
      <c r="B26" s="310"/>
      <c r="C26" s="306" t="s">
        <v>218</v>
      </c>
      <c r="D26" s="306" t="s">
        <v>374</v>
      </c>
      <c r="E26" s="306" t="s">
        <v>375</v>
      </c>
      <c r="F26" s="17" t="s">
        <v>51</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t="str">
        <f>IFERROR('3c DTC_PPM'!AI26+'2d Nil levelisation allowance'!AK69,"-")</f>
        <v>-</v>
      </c>
      <c r="AL26" s="141" t="str">
        <f>IFERROR('3c DTC_PPM'!AJ26+'2d Nil levelisation allowance'!AL69,"-")</f>
        <v>-</v>
      </c>
      <c r="AM26" s="141" t="str">
        <f>IFERROR('3c DTC_PPM'!AK26+'2d Nil levelisation allowance'!AM69,"-")</f>
        <v>-</v>
      </c>
      <c r="AN26" s="141" t="str">
        <f>IFERROR('3c DTC_PPM'!AL26+'2d Nil levelisation allowance'!AN69,"-")</f>
        <v>-</v>
      </c>
      <c r="AO26" s="141" t="str">
        <f>IFERROR('3c DTC_PPM'!AM26+'2d Nil levelisation allowance'!AO69,"-")</f>
        <v>-</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9" t="s">
        <v>388</v>
      </c>
      <c r="B27" s="310"/>
      <c r="C27" s="307"/>
      <c r="D27" s="307"/>
      <c r="E27" s="307"/>
      <c r="F27" s="17" t="s">
        <v>52</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t="str">
        <f>IFERROR('3c DTC_PPM'!AI27+'2d Nil levelisation allowance'!AK70,"-")</f>
        <v>-</v>
      </c>
      <c r="AL27" s="141" t="str">
        <f>IFERROR('3c DTC_PPM'!AJ27+'2d Nil levelisation allowance'!AL70,"-")</f>
        <v>-</v>
      </c>
      <c r="AM27" s="141" t="str">
        <f>IFERROR('3c DTC_PPM'!AK27+'2d Nil levelisation allowance'!AM70,"-")</f>
        <v>-</v>
      </c>
      <c r="AN27" s="141" t="str">
        <f>IFERROR('3c DTC_PPM'!AL27+'2d Nil levelisation allowance'!AN70,"-")</f>
        <v>-</v>
      </c>
      <c r="AO27" s="141" t="str">
        <f>IFERROR('3c DTC_PPM'!AM27+'2d Nil levelisation allowance'!AO70,"-")</f>
        <v>-</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9" t="s">
        <v>389</v>
      </c>
      <c r="B28" s="310"/>
      <c r="C28" s="307"/>
      <c r="D28" s="307"/>
      <c r="E28" s="307"/>
      <c r="F28" s="17" t="s">
        <v>53</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t="str">
        <f>IFERROR('3c DTC_PPM'!AI28+'2d Nil levelisation allowance'!AK71,"-")</f>
        <v>-</v>
      </c>
      <c r="AL28" s="141" t="str">
        <f>IFERROR('3c DTC_PPM'!AJ28+'2d Nil levelisation allowance'!AL71,"-")</f>
        <v>-</v>
      </c>
      <c r="AM28" s="141" t="str">
        <f>IFERROR('3c DTC_PPM'!AK28+'2d Nil levelisation allowance'!AM71,"-")</f>
        <v>-</v>
      </c>
      <c r="AN28" s="141" t="str">
        <f>IFERROR('3c DTC_PPM'!AL28+'2d Nil levelisation allowance'!AN71,"-")</f>
        <v>-</v>
      </c>
      <c r="AO28" s="141" t="str">
        <f>IFERROR('3c DTC_PPM'!AM28+'2d Nil levelisation allowance'!AO71,"-")</f>
        <v>-</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9" t="s">
        <v>491</v>
      </c>
      <c r="B29" s="310"/>
      <c r="C29" s="307"/>
      <c r="D29" s="307"/>
      <c r="E29" s="307"/>
      <c r="F29" s="17" t="s">
        <v>54</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t="str">
        <f>IFERROR('3c DTC_PPM'!AI29+'2d Nil levelisation allowance'!AK72,"-")</f>
        <v>-</v>
      </c>
      <c r="AL29" s="141" t="str">
        <f>IFERROR('3c DTC_PPM'!AJ29+'2d Nil levelisation allowance'!AL72,"-")</f>
        <v>-</v>
      </c>
      <c r="AM29" s="141" t="str">
        <f>IFERROR('3c DTC_PPM'!AK29+'2d Nil levelisation allowance'!AM72,"-")</f>
        <v>-</v>
      </c>
      <c r="AN29" s="141" t="str">
        <f>IFERROR('3c DTC_PPM'!AL29+'2d Nil levelisation allowance'!AN72,"-")</f>
        <v>-</v>
      </c>
      <c r="AO29" s="141" t="str">
        <f>IFERROR('3c DTC_PPM'!AM29+'2d Nil levelisation allowance'!AO72,"-")</f>
        <v>-</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9" t="s">
        <v>390</v>
      </c>
      <c r="B30" s="310"/>
      <c r="C30" s="307"/>
      <c r="D30" s="307"/>
      <c r="E30" s="307"/>
      <c r="F30" s="17" t="s">
        <v>55</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t="str">
        <f>IFERROR('3c DTC_PPM'!AI30+'2d Nil levelisation allowance'!AK73,"-")</f>
        <v>-</v>
      </c>
      <c r="AL30" s="141" t="str">
        <f>IFERROR('3c DTC_PPM'!AJ30+'2d Nil levelisation allowance'!AL73,"-")</f>
        <v>-</v>
      </c>
      <c r="AM30" s="141" t="str">
        <f>IFERROR('3c DTC_PPM'!AK30+'2d Nil levelisation allowance'!AM73,"-")</f>
        <v>-</v>
      </c>
      <c r="AN30" s="141" t="str">
        <f>IFERROR('3c DTC_PPM'!AL30+'2d Nil levelisation allowance'!AN73,"-")</f>
        <v>-</v>
      </c>
      <c r="AO30" s="141" t="str">
        <f>IFERROR('3c DTC_PPM'!AM30+'2d Nil levelisation allowance'!AO73,"-")</f>
        <v>-</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9" t="s">
        <v>490</v>
      </c>
      <c r="B31" s="310"/>
      <c r="C31" s="307"/>
      <c r="D31" s="307"/>
      <c r="E31" s="307"/>
      <c r="F31" s="17" t="s">
        <v>56</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t="str">
        <f>IFERROR('3c DTC_PPM'!AI31+'2d Nil levelisation allowance'!AK74,"-")</f>
        <v>-</v>
      </c>
      <c r="AL31" s="141" t="str">
        <f>IFERROR('3c DTC_PPM'!AJ31+'2d Nil levelisation allowance'!AL74,"-")</f>
        <v>-</v>
      </c>
      <c r="AM31" s="141" t="str">
        <f>IFERROR('3c DTC_PPM'!AK31+'2d Nil levelisation allowance'!AM74,"-")</f>
        <v>-</v>
      </c>
      <c r="AN31" s="141" t="str">
        <f>IFERROR('3c DTC_PPM'!AL31+'2d Nil levelisation allowance'!AN74,"-")</f>
        <v>-</v>
      </c>
      <c r="AO31" s="141" t="str">
        <f>IFERROR('3c DTC_PPM'!AM31+'2d Nil levelisation allowance'!AO74,"-")</f>
        <v>-</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9" t="s">
        <v>391</v>
      </c>
      <c r="B32" s="310"/>
      <c r="C32" s="307"/>
      <c r="D32" s="307"/>
      <c r="E32" s="307"/>
      <c r="F32" s="17" t="s">
        <v>57</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t="str">
        <f>IFERROR('3c DTC_PPM'!AI32+'2d Nil levelisation allowance'!AK75,"-")</f>
        <v>-</v>
      </c>
      <c r="AL32" s="141" t="str">
        <f>IFERROR('3c DTC_PPM'!AJ32+'2d Nil levelisation allowance'!AL75,"-")</f>
        <v>-</v>
      </c>
      <c r="AM32" s="141" t="str">
        <f>IFERROR('3c DTC_PPM'!AK32+'2d Nil levelisation allowance'!AM75,"-")</f>
        <v>-</v>
      </c>
      <c r="AN32" s="141" t="str">
        <f>IFERROR('3c DTC_PPM'!AL32+'2d Nil levelisation allowance'!AN75,"-")</f>
        <v>-</v>
      </c>
      <c r="AO32" s="141" t="str">
        <f>IFERROR('3c DTC_PPM'!AM32+'2d Nil levelisation allowance'!AO75,"-")</f>
        <v>-</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9" t="s">
        <v>392</v>
      </c>
      <c r="B33" s="310"/>
      <c r="C33" s="307"/>
      <c r="D33" s="307"/>
      <c r="E33" s="307"/>
      <c r="F33" s="17" t="s">
        <v>58</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t="str">
        <f>IFERROR('3c DTC_PPM'!AI33+'2d Nil levelisation allowance'!AK76,"-")</f>
        <v>-</v>
      </c>
      <c r="AL33" s="141" t="str">
        <f>IFERROR('3c DTC_PPM'!AJ33+'2d Nil levelisation allowance'!AL76,"-")</f>
        <v>-</v>
      </c>
      <c r="AM33" s="141" t="str">
        <f>IFERROR('3c DTC_PPM'!AK33+'2d Nil levelisation allowance'!AM76,"-")</f>
        <v>-</v>
      </c>
      <c r="AN33" s="141" t="str">
        <f>IFERROR('3c DTC_PPM'!AL33+'2d Nil levelisation allowance'!AN76,"-")</f>
        <v>-</v>
      </c>
      <c r="AO33" s="141" t="str">
        <f>IFERROR('3c DTC_PPM'!AM33+'2d Nil levelisation allowance'!AO76,"-")</f>
        <v>-</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9" t="s">
        <v>393</v>
      </c>
      <c r="B34" s="310"/>
      <c r="C34" s="307"/>
      <c r="D34" s="307"/>
      <c r="E34" s="307"/>
      <c r="F34" s="17" t="s">
        <v>59</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t="str">
        <f>IFERROR('3c DTC_PPM'!AI34+'2d Nil levelisation allowance'!AK77,"-")</f>
        <v>-</v>
      </c>
      <c r="AL34" s="141" t="str">
        <f>IFERROR('3c DTC_PPM'!AJ34+'2d Nil levelisation allowance'!AL77,"-")</f>
        <v>-</v>
      </c>
      <c r="AM34" s="141" t="str">
        <f>IFERROR('3c DTC_PPM'!AK34+'2d Nil levelisation allowance'!AM77,"-")</f>
        <v>-</v>
      </c>
      <c r="AN34" s="141" t="str">
        <f>IFERROR('3c DTC_PPM'!AL34+'2d Nil levelisation allowance'!AN77,"-")</f>
        <v>-</v>
      </c>
      <c r="AO34" s="141" t="str">
        <f>IFERROR('3c DTC_PPM'!AM34+'2d Nil levelisation allowance'!AO77,"-")</f>
        <v>-</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9" t="s">
        <v>394</v>
      </c>
      <c r="B35" s="310"/>
      <c r="C35" s="307"/>
      <c r="D35" s="307"/>
      <c r="E35" s="307"/>
      <c r="F35" s="17" t="s">
        <v>60</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t="str">
        <f>IFERROR('3c DTC_PPM'!AI35+'2d Nil levelisation allowance'!AK78,"-")</f>
        <v>-</v>
      </c>
      <c r="AL35" s="141" t="str">
        <f>IFERROR('3c DTC_PPM'!AJ35+'2d Nil levelisation allowance'!AL78,"-")</f>
        <v>-</v>
      </c>
      <c r="AM35" s="141" t="str">
        <f>IFERROR('3c DTC_PPM'!AK35+'2d Nil levelisation allowance'!AM78,"-")</f>
        <v>-</v>
      </c>
      <c r="AN35" s="141" t="str">
        <f>IFERROR('3c DTC_PPM'!AL35+'2d Nil levelisation allowance'!AN78,"-")</f>
        <v>-</v>
      </c>
      <c r="AO35" s="141" t="str">
        <f>IFERROR('3c DTC_PPM'!AM35+'2d Nil levelisation allowance'!AO78,"-")</f>
        <v>-</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9" t="s">
        <v>395</v>
      </c>
      <c r="B36" s="310"/>
      <c r="C36" s="307"/>
      <c r="D36" s="307"/>
      <c r="E36" s="307"/>
      <c r="F36" s="17" t="s">
        <v>61</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t="str">
        <f>IFERROR('3c DTC_PPM'!AI36+'2d Nil levelisation allowance'!AK79,"-")</f>
        <v>-</v>
      </c>
      <c r="AL36" s="141" t="str">
        <f>IFERROR('3c DTC_PPM'!AJ36+'2d Nil levelisation allowance'!AL79,"-")</f>
        <v>-</v>
      </c>
      <c r="AM36" s="141" t="str">
        <f>IFERROR('3c DTC_PPM'!AK36+'2d Nil levelisation allowance'!AM79,"-")</f>
        <v>-</v>
      </c>
      <c r="AN36" s="141" t="str">
        <f>IFERROR('3c DTC_PPM'!AL36+'2d Nil levelisation allowance'!AN79,"-")</f>
        <v>-</v>
      </c>
      <c r="AO36" s="141" t="str">
        <f>IFERROR('3c DTC_PPM'!AM36+'2d Nil levelisation allowance'!AO79,"-")</f>
        <v>-</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9" t="s">
        <v>396</v>
      </c>
      <c r="B37" s="310"/>
      <c r="C37" s="307"/>
      <c r="D37" s="307"/>
      <c r="E37" s="307"/>
      <c r="F37" s="17" t="s">
        <v>62</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t="str">
        <f>IFERROR('3c DTC_PPM'!AI37+'2d Nil levelisation allowance'!AK80,"-")</f>
        <v>-</v>
      </c>
      <c r="AL37" s="141" t="str">
        <f>IFERROR('3c DTC_PPM'!AJ37+'2d Nil levelisation allowance'!AL80,"-")</f>
        <v>-</v>
      </c>
      <c r="AM37" s="141" t="str">
        <f>IFERROR('3c DTC_PPM'!AK37+'2d Nil levelisation allowance'!AM80,"-")</f>
        <v>-</v>
      </c>
      <c r="AN37" s="141" t="str">
        <f>IFERROR('3c DTC_PPM'!AL37+'2d Nil levelisation allowance'!AN80,"-")</f>
        <v>-</v>
      </c>
      <c r="AO37" s="141" t="str">
        <f>IFERROR('3c DTC_PPM'!AM37+'2d Nil levelisation allowance'!AO80,"-")</f>
        <v>-</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9" t="s">
        <v>397</v>
      </c>
      <c r="B38" s="310"/>
      <c r="C38" s="307"/>
      <c r="D38" s="307"/>
      <c r="E38" s="307"/>
      <c r="F38" s="17" t="s">
        <v>63</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t="str">
        <f>IFERROR('3c DTC_PPM'!AI38+'2d Nil levelisation allowance'!AK81,"-")</f>
        <v>-</v>
      </c>
      <c r="AL38" s="141" t="str">
        <f>IFERROR('3c DTC_PPM'!AJ38+'2d Nil levelisation allowance'!AL81,"-")</f>
        <v>-</v>
      </c>
      <c r="AM38" s="141" t="str">
        <f>IFERROR('3c DTC_PPM'!AK38+'2d Nil levelisation allowance'!AM81,"-")</f>
        <v>-</v>
      </c>
      <c r="AN38" s="141" t="str">
        <f>IFERROR('3c DTC_PPM'!AL38+'2d Nil levelisation allowance'!AN81,"-")</f>
        <v>-</v>
      </c>
      <c r="AO38" s="141" t="str">
        <f>IFERROR('3c DTC_PPM'!AM38+'2d Nil levelisation allowance'!AO81,"-")</f>
        <v>-</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9" t="s">
        <v>398</v>
      </c>
      <c r="B39" s="310"/>
      <c r="C39" s="307"/>
      <c r="D39" s="307"/>
      <c r="E39" s="307"/>
      <c r="F39" s="17" t="s">
        <v>64</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t="str">
        <f>IFERROR('3c DTC_PPM'!AI39+'2d Nil levelisation allowance'!AK82,"-")</f>
        <v>-</v>
      </c>
      <c r="AL39" s="141" t="str">
        <f>IFERROR('3c DTC_PPM'!AJ39+'2d Nil levelisation allowance'!AL82,"-")</f>
        <v>-</v>
      </c>
      <c r="AM39" s="141" t="str">
        <f>IFERROR('3c DTC_PPM'!AK39+'2d Nil levelisation allowance'!AM82,"-")</f>
        <v>-</v>
      </c>
      <c r="AN39" s="141" t="str">
        <f>IFERROR('3c DTC_PPM'!AL39+'2d Nil levelisation allowance'!AN82,"-")</f>
        <v>-</v>
      </c>
      <c r="AO39" s="141" t="str">
        <f>IFERROR('3c DTC_PPM'!AM39+'2d Nil levelisation allowance'!AO82,"-")</f>
        <v>-</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9" t="s">
        <v>399</v>
      </c>
      <c r="B40" s="305" t="s">
        <v>46</v>
      </c>
      <c r="C40" s="306"/>
      <c r="D40" s="306" t="s">
        <v>374</v>
      </c>
      <c r="E40" s="306" t="s">
        <v>375</v>
      </c>
      <c r="F40" s="17" t="s">
        <v>51</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t="str">
        <f>IFERROR('3c DTC_PPM'!AI40+'2d Nil levelisation allowance'!AK83,"-")</f>
        <v>-</v>
      </c>
      <c r="AL40" s="141" t="str">
        <f>IFERROR('3c DTC_PPM'!AJ40+'2d Nil levelisation allowance'!AL83,"-")</f>
        <v>-</v>
      </c>
      <c r="AM40" s="141" t="str">
        <f>IFERROR('3c DTC_PPM'!AK40+'2d Nil levelisation allowance'!AM83,"-")</f>
        <v>-</v>
      </c>
      <c r="AN40" s="141" t="str">
        <f>IFERROR('3c DTC_PPM'!AL40+'2d Nil levelisation allowance'!AN83,"-")</f>
        <v>-</v>
      </c>
      <c r="AO40" s="141" t="str">
        <f>IFERROR('3c DTC_PPM'!AM40+'2d Nil levelisation allowance'!AO83,"-")</f>
        <v>-</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9" t="s">
        <v>400</v>
      </c>
      <c r="B41" s="305"/>
      <c r="C41" s="307"/>
      <c r="D41" s="307"/>
      <c r="E41" s="307"/>
      <c r="F41" s="17" t="s">
        <v>52</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t="str">
        <f>IFERROR('3c DTC_PPM'!AI41+'2d Nil levelisation allowance'!AK84,"-")</f>
        <v>-</v>
      </c>
      <c r="AL41" s="141" t="str">
        <f>IFERROR('3c DTC_PPM'!AJ41+'2d Nil levelisation allowance'!AL84,"-")</f>
        <v>-</v>
      </c>
      <c r="AM41" s="141" t="str">
        <f>IFERROR('3c DTC_PPM'!AK41+'2d Nil levelisation allowance'!AM84,"-")</f>
        <v>-</v>
      </c>
      <c r="AN41" s="141" t="str">
        <f>IFERROR('3c DTC_PPM'!AL41+'2d Nil levelisation allowance'!AN84,"-")</f>
        <v>-</v>
      </c>
      <c r="AO41" s="141" t="str">
        <f>IFERROR('3c DTC_PPM'!AM41+'2d Nil levelisation allowance'!AO84,"-")</f>
        <v>-</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9" t="s">
        <v>401</v>
      </c>
      <c r="B42" s="305"/>
      <c r="C42" s="307"/>
      <c r="D42" s="307"/>
      <c r="E42" s="307"/>
      <c r="F42" s="17" t="s">
        <v>53</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t="str">
        <f>IFERROR('3c DTC_PPM'!AI42+'2d Nil levelisation allowance'!AK85,"-")</f>
        <v>-</v>
      </c>
      <c r="AL42" s="141" t="str">
        <f>IFERROR('3c DTC_PPM'!AJ42+'2d Nil levelisation allowance'!AL85,"-")</f>
        <v>-</v>
      </c>
      <c r="AM42" s="141" t="str">
        <f>IFERROR('3c DTC_PPM'!AK42+'2d Nil levelisation allowance'!AM85,"-")</f>
        <v>-</v>
      </c>
      <c r="AN42" s="141" t="str">
        <f>IFERROR('3c DTC_PPM'!AL42+'2d Nil levelisation allowance'!AN85,"-")</f>
        <v>-</v>
      </c>
      <c r="AO42" s="141" t="str">
        <f>IFERROR('3c DTC_PPM'!AM42+'2d Nil levelisation allowance'!AO85,"-")</f>
        <v>-</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9" t="s">
        <v>492</v>
      </c>
      <c r="B43" s="305"/>
      <c r="C43" s="307"/>
      <c r="D43" s="307"/>
      <c r="E43" s="307"/>
      <c r="F43" s="17" t="s">
        <v>54</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t="str">
        <f>IFERROR('3c DTC_PPM'!AI43+'2d Nil levelisation allowance'!AK86,"-")</f>
        <v>-</v>
      </c>
      <c r="AL43" s="141" t="str">
        <f>IFERROR('3c DTC_PPM'!AJ43+'2d Nil levelisation allowance'!AL86,"-")</f>
        <v>-</v>
      </c>
      <c r="AM43" s="141" t="str">
        <f>IFERROR('3c DTC_PPM'!AK43+'2d Nil levelisation allowance'!AM86,"-")</f>
        <v>-</v>
      </c>
      <c r="AN43" s="141" t="str">
        <f>IFERROR('3c DTC_PPM'!AL43+'2d Nil levelisation allowance'!AN86,"-")</f>
        <v>-</v>
      </c>
      <c r="AO43" s="141" t="str">
        <f>IFERROR('3c DTC_PPM'!AM43+'2d Nil levelisation allowance'!AO86,"-")</f>
        <v>-</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9" t="s">
        <v>402</v>
      </c>
      <c r="B44" s="305"/>
      <c r="C44" s="307"/>
      <c r="D44" s="307"/>
      <c r="E44" s="307"/>
      <c r="F44" s="17" t="s">
        <v>55</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t="str">
        <f>IFERROR('3c DTC_PPM'!AI44+'2d Nil levelisation allowance'!AK87,"-")</f>
        <v>-</v>
      </c>
      <c r="AL44" s="141" t="str">
        <f>IFERROR('3c DTC_PPM'!AJ44+'2d Nil levelisation allowance'!AL87,"-")</f>
        <v>-</v>
      </c>
      <c r="AM44" s="141" t="str">
        <f>IFERROR('3c DTC_PPM'!AK44+'2d Nil levelisation allowance'!AM87,"-")</f>
        <v>-</v>
      </c>
      <c r="AN44" s="141" t="str">
        <f>IFERROR('3c DTC_PPM'!AL44+'2d Nil levelisation allowance'!AN87,"-")</f>
        <v>-</v>
      </c>
      <c r="AO44" s="141" t="str">
        <f>IFERROR('3c DTC_PPM'!AM44+'2d Nil levelisation allowance'!AO87,"-")</f>
        <v>-</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9" t="s">
        <v>493</v>
      </c>
      <c r="B45" s="305"/>
      <c r="C45" s="307"/>
      <c r="D45" s="307"/>
      <c r="E45" s="307"/>
      <c r="F45" s="17" t="s">
        <v>56</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t="str">
        <f>IFERROR('3c DTC_PPM'!AI45+'2d Nil levelisation allowance'!AK88,"-")</f>
        <v>-</v>
      </c>
      <c r="AL45" s="141" t="str">
        <f>IFERROR('3c DTC_PPM'!AJ45+'2d Nil levelisation allowance'!AL88,"-")</f>
        <v>-</v>
      </c>
      <c r="AM45" s="141" t="str">
        <f>IFERROR('3c DTC_PPM'!AK45+'2d Nil levelisation allowance'!AM88,"-")</f>
        <v>-</v>
      </c>
      <c r="AN45" s="141" t="str">
        <f>IFERROR('3c DTC_PPM'!AL45+'2d Nil levelisation allowance'!AN88,"-")</f>
        <v>-</v>
      </c>
      <c r="AO45" s="141" t="str">
        <f>IFERROR('3c DTC_PPM'!AM45+'2d Nil levelisation allowance'!AO88,"-")</f>
        <v>-</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9" t="s">
        <v>403</v>
      </c>
      <c r="B46" s="305"/>
      <c r="C46" s="307"/>
      <c r="D46" s="307"/>
      <c r="E46" s="307"/>
      <c r="F46" s="17" t="s">
        <v>57</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t="str">
        <f>IFERROR('3c DTC_PPM'!AI46+'2d Nil levelisation allowance'!AK89,"-")</f>
        <v>-</v>
      </c>
      <c r="AL46" s="141" t="str">
        <f>IFERROR('3c DTC_PPM'!AJ46+'2d Nil levelisation allowance'!AL89,"-")</f>
        <v>-</v>
      </c>
      <c r="AM46" s="141" t="str">
        <f>IFERROR('3c DTC_PPM'!AK46+'2d Nil levelisation allowance'!AM89,"-")</f>
        <v>-</v>
      </c>
      <c r="AN46" s="141" t="str">
        <f>IFERROR('3c DTC_PPM'!AL46+'2d Nil levelisation allowance'!AN89,"-")</f>
        <v>-</v>
      </c>
      <c r="AO46" s="141" t="str">
        <f>IFERROR('3c DTC_PPM'!AM46+'2d Nil levelisation allowance'!AO89,"-")</f>
        <v>-</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9" t="s">
        <v>404</v>
      </c>
      <c r="B47" s="305"/>
      <c r="C47" s="307"/>
      <c r="D47" s="307"/>
      <c r="E47" s="307"/>
      <c r="F47" s="17" t="s">
        <v>58</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t="str">
        <f>IFERROR('3c DTC_PPM'!AI47+'2d Nil levelisation allowance'!AK90,"-")</f>
        <v>-</v>
      </c>
      <c r="AL47" s="141" t="str">
        <f>IFERROR('3c DTC_PPM'!AJ47+'2d Nil levelisation allowance'!AL90,"-")</f>
        <v>-</v>
      </c>
      <c r="AM47" s="141" t="str">
        <f>IFERROR('3c DTC_PPM'!AK47+'2d Nil levelisation allowance'!AM90,"-")</f>
        <v>-</v>
      </c>
      <c r="AN47" s="141" t="str">
        <f>IFERROR('3c DTC_PPM'!AL47+'2d Nil levelisation allowance'!AN90,"-")</f>
        <v>-</v>
      </c>
      <c r="AO47" s="141" t="str">
        <f>IFERROR('3c DTC_PPM'!AM47+'2d Nil levelisation allowance'!AO90,"-")</f>
        <v>-</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9" t="s">
        <v>405</v>
      </c>
      <c r="B48" s="305"/>
      <c r="C48" s="307"/>
      <c r="D48" s="307"/>
      <c r="E48" s="307"/>
      <c r="F48" s="17" t="s">
        <v>59</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t="str">
        <f>IFERROR('3c DTC_PPM'!AI48+'2d Nil levelisation allowance'!AK91,"-")</f>
        <v>-</v>
      </c>
      <c r="AL48" s="141" t="str">
        <f>IFERROR('3c DTC_PPM'!AJ48+'2d Nil levelisation allowance'!AL91,"-")</f>
        <v>-</v>
      </c>
      <c r="AM48" s="141" t="str">
        <f>IFERROR('3c DTC_PPM'!AK48+'2d Nil levelisation allowance'!AM91,"-")</f>
        <v>-</v>
      </c>
      <c r="AN48" s="141" t="str">
        <f>IFERROR('3c DTC_PPM'!AL48+'2d Nil levelisation allowance'!AN91,"-")</f>
        <v>-</v>
      </c>
      <c r="AO48" s="141" t="str">
        <f>IFERROR('3c DTC_PPM'!AM48+'2d Nil levelisation allowance'!AO91,"-")</f>
        <v>-</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9" t="s">
        <v>406</v>
      </c>
      <c r="B49" s="305"/>
      <c r="C49" s="307"/>
      <c r="D49" s="307"/>
      <c r="E49" s="307"/>
      <c r="F49" s="17" t="s">
        <v>60</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t="str">
        <f>IFERROR('3c DTC_PPM'!AI49+'2d Nil levelisation allowance'!AK92,"-")</f>
        <v>-</v>
      </c>
      <c r="AL49" s="141" t="str">
        <f>IFERROR('3c DTC_PPM'!AJ49+'2d Nil levelisation allowance'!AL92,"-")</f>
        <v>-</v>
      </c>
      <c r="AM49" s="141" t="str">
        <f>IFERROR('3c DTC_PPM'!AK49+'2d Nil levelisation allowance'!AM92,"-")</f>
        <v>-</v>
      </c>
      <c r="AN49" s="141" t="str">
        <f>IFERROR('3c DTC_PPM'!AL49+'2d Nil levelisation allowance'!AN92,"-")</f>
        <v>-</v>
      </c>
      <c r="AO49" s="141" t="str">
        <f>IFERROR('3c DTC_PPM'!AM49+'2d Nil levelisation allowance'!AO92,"-")</f>
        <v>-</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9" t="s">
        <v>407</v>
      </c>
      <c r="B50" s="305"/>
      <c r="C50" s="307"/>
      <c r="D50" s="307"/>
      <c r="E50" s="307"/>
      <c r="F50" s="17" t="s">
        <v>61</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t="str">
        <f>IFERROR('3c DTC_PPM'!AI50+'2d Nil levelisation allowance'!AK93,"-")</f>
        <v>-</v>
      </c>
      <c r="AL50" s="141" t="str">
        <f>IFERROR('3c DTC_PPM'!AJ50+'2d Nil levelisation allowance'!AL93,"-")</f>
        <v>-</v>
      </c>
      <c r="AM50" s="141" t="str">
        <f>IFERROR('3c DTC_PPM'!AK50+'2d Nil levelisation allowance'!AM93,"-")</f>
        <v>-</v>
      </c>
      <c r="AN50" s="141" t="str">
        <f>IFERROR('3c DTC_PPM'!AL50+'2d Nil levelisation allowance'!AN93,"-")</f>
        <v>-</v>
      </c>
      <c r="AO50" s="141" t="str">
        <f>IFERROR('3c DTC_PPM'!AM50+'2d Nil levelisation allowance'!AO93,"-")</f>
        <v>-</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9" t="s">
        <v>408</v>
      </c>
      <c r="B51" s="305"/>
      <c r="C51" s="307"/>
      <c r="D51" s="307"/>
      <c r="E51" s="307"/>
      <c r="F51" s="17" t="s">
        <v>62</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t="str">
        <f>IFERROR('3c DTC_PPM'!AI51+'2d Nil levelisation allowance'!AK94,"-")</f>
        <v>-</v>
      </c>
      <c r="AL51" s="141" t="str">
        <f>IFERROR('3c DTC_PPM'!AJ51+'2d Nil levelisation allowance'!AL94,"-")</f>
        <v>-</v>
      </c>
      <c r="AM51" s="141" t="str">
        <f>IFERROR('3c DTC_PPM'!AK51+'2d Nil levelisation allowance'!AM94,"-")</f>
        <v>-</v>
      </c>
      <c r="AN51" s="141" t="str">
        <f>IFERROR('3c DTC_PPM'!AL51+'2d Nil levelisation allowance'!AN94,"-")</f>
        <v>-</v>
      </c>
      <c r="AO51" s="141" t="str">
        <f>IFERROR('3c DTC_PPM'!AM51+'2d Nil levelisation allowance'!AO94,"-")</f>
        <v>-</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9" t="s">
        <v>409</v>
      </c>
      <c r="B52" s="305"/>
      <c r="C52" s="307"/>
      <c r="D52" s="307"/>
      <c r="E52" s="307"/>
      <c r="F52" s="17" t="s">
        <v>63</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t="str">
        <f>IFERROR('3c DTC_PPM'!AI52+'2d Nil levelisation allowance'!AK95,"-")</f>
        <v>-</v>
      </c>
      <c r="AL52" s="141" t="str">
        <f>IFERROR('3c DTC_PPM'!AJ52+'2d Nil levelisation allowance'!AL95,"-")</f>
        <v>-</v>
      </c>
      <c r="AM52" s="141" t="str">
        <f>IFERROR('3c DTC_PPM'!AK52+'2d Nil levelisation allowance'!AM95,"-")</f>
        <v>-</v>
      </c>
      <c r="AN52" s="141" t="str">
        <f>IFERROR('3c DTC_PPM'!AL52+'2d Nil levelisation allowance'!AN95,"-")</f>
        <v>-</v>
      </c>
      <c r="AO52" s="141" t="str">
        <f>IFERROR('3c DTC_PPM'!AM52+'2d Nil levelisation allowance'!AO95,"-")</f>
        <v>-</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9" t="s">
        <v>410</v>
      </c>
      <c r="B53" s="305"/>
      <c r="C53" s="308"/>
      <c r="D53" s="308"/>
      <c r="E53" s="308"/>
      <c r="F53" s="17" t="s">
        <v>64</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t="str">
        <f>IFERROR('3c DTC_PPM'!AI53+'2d Nil levelisation allowance'!AK96,"-")</f>
        <v>-</v>
      </c>
      <c r="AL53" s="141" t="str">
        <f>IFERROR('3c DTC_PPM'!AJ53+'2d Nil levelisation allowance'!AL96,"-")</f>
        <v>-</v>
      </c>
      <c r="AM53" s="141" t="str">
        <f>IFERROR('3c DTC_PPM'!AK53+'2d Nil levelisation allowance'!AM96,"-")</f>
        <v>-</v>
      </c>
      <c r="AN53" s="141" t="str">
        <f>IFERROR('3c DTC_PPM'!AL53+'2d Nil levelisation allowance'!AN96,"-")</f>
        <v>-</v>
      </c>
      <c r="AO53" s="141" t="str">
        <f>IFERROR('3c DTC_PPM'!AM53+'2d Nil levelisation allowance'!AO96,"-")</f>
        <v>-</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5" customHeight="1">
      <c r="A55" s="229" t="s">
        <v>411</v>
      </c>
      <c r="B55" s="309" t="s">
        <v>201</v>
      </c>
      <c r="C55" s="306" t="s">
        <v>202</v>
      </c>
      <c r="D55" s="306" t="s">
        <v>48</v>
      </c>
      <c r="E55" s="306" t="s">
        <v>375</v>
      </c>
      <c r="F55" s="64" t="s">
        <v>51</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t="str">
        <f>IFERROR('3c DTC_PPM'!AI55-'3c DTC_PPM'!AI12+AK12,"-")</f>
        <v>-</v>
      </c>
      <c r="AL55" s="141" t="str">
        <f>IFERROR('3c DTC_PPM'!AJ55-'3c DTC_PPM'!AJ12+AL12,"-")</f>
        <v>-</v>
      </c>
      <c r="AM55" s="141" t="str">
        <f>IFERROR('3c DTC_PPM'!AK55-'3c DTC_PPM'!AK12+AM12,"-")</f>
        <v>-</v>
      </c>
      <c r="AN55" s="141" t="str">
        <f>IFERROR('3c DTC_PPM'!AL55-'3c DTC_PPM'!AL12+AN12,"-")</f>
        <v>-</v>
      </c>
      <c r="AO55" s="141" t="str">
        <f>IFERROR('3c DTC_PPM'!AM55-'3c DTC_PPM'!AM12+AO12,"-")</f>
        <v>-</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9" t="s">
        <v>412</v>
      </c>
      <c r="B56" s="310"/>
      <c r="C56" s="307"/>
      <c r="D56" s="307"/>
      <c r="E56" s="307"/>
      <c r="F56" s="64" t="s">
        <v>52</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t="str">
        <f>IFERROR('3c DTC_PPM'!AI56-'3c DTC_PPM'!AI13+AK13,"-")</f>
        <v>-</v>
      </c>
      <c r="AL56" s="141" t="str">
        <f>IFERROR('3c DTC_PPM'!AJ56-'3c DTC_PPM'!AJ13+AL13,"-")</f>
        <v>-</v>
      </c>
      <c r="AM56" s="141" t="str">
        <f>IFERROR('3c DTC_PPM'!AK56-'3c DTC_PPM'!AK13+AM13,"-")</f>
        <v>-</v>
      </c>
      <c r="AN56" s="141" t="str">
        <f>IFERROR('3c DTC_PPM'!AL56-'3c DTC_PPM'!AL13+AN13,"-")</f>
        <v>-</v>
      </c>
      <c r="AO56" s="141" t="str">
        <f>IFERROR('3c DTC_PPM'!AM56-'3c DTC_PPM'!AM13+AO13,"-")</f>
        <v>-</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9" t="s">
        <v>413</v>
      </c>
      <c r="B57" s="310"/>
      <c r="C57" s="307"/>
      <c r="D57" s="307"/>
      <c r="E57" s="307"/>
      <c r="F57" s="64" t="s">
        <v>53</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t="str">
        <f>IFERROR('3c DTC_PPM'!AI57-'3c DTC_PPM'!AI14+AK14,"-")</f>
        <v>-</v>
      </c>
      <c r="AL57" s="141" t="str">
        <f>IFERROR('3c DTC_PPM'!AJ57-'3c DTC_PPM'!AJ14+AL14,"-")</f>
        <v>-</v>
      </c>
      <c r="AM57" s="141" t="str">
        <f>IFERROR('3c DTC_PPM'!AK57-'3c DTC_PPM'!AK14+AM14,"-")</f>
        <v>-</v>
      </c>
      <c r="AN57" s="141" t="str">
        <f>IFERROR('3c DTC_PPM'!AL57-'3c DTC_PPM'!AL14+AN14,"-")</f>
        <v>-</v>
      </c>
      <c r="AO57" s="141" t="str">
        <f>IFERROR('3c DTC_PPM'!AM57-'3c DTC_PPM'!AM14+AO14,"-")</f>
        <v>-</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9" t="s">
        <v>494</v>
      </c>
      <c r="B58" s="310"/>
      <c r="C58" s="307"/>
      <c r="D58" s="307"/>
      <c r="E58" s="307"/>
      <c r="F58" s="64" t="s">
        <v>54</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t="str">
        <f>IFERROR('3c DTC_PPM'!AI58-'3c DTC_PPM'!AI15+AK15,"-")</f>
        <v>-</v>
      </c>
      <c r="AL58" s="141" t="str">
        <f>IFERROR('3c DTC_PPM'!AJ58-'3c DTC_PPM'!AJ15+AL15,"-")</f>
        <v>-</v>
      </c>
      <c r="AM58" s="141" t="str">
        <f>IFERROR('3c DTC_PPM'!AK58-'3c DTC_PPM'!AK15+AM15,"-")</f>
        <v>-</v>
      </c>
      <c r="AN58" s="141" t="str">
        <f>IFERROR('3c DTC_PPM'!AL58-'3c DTC_PPM'!AL15+AN15,"-")</f>
        <v>-</v>
      </c>
      <c r="AO58" s="141" t="str">
        <f>IFERROR('3c DTC_PPM'!AM58-'3c DTC_PPM'!AM15+AO15,"-")</f>
        <v>-</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9" t="s">
        <v>414</v>
      </c>
      <c r="B59" s="310"/>
      <c r="C59" s="307"/>
      <c r="D59" s="307"/>
      <c r="E59" s="307"/>
      <c r="F59" s="64" t="s">
        <v>55</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t="str">
        <f>IFERROR('3c DTC_PPM'!AI59-'3c DTC_PPM'!AI16+AK16,"-")</f>
        <v>-</v>
      </c>
      <c r="AL59" s="141" t="str">
        <f>IFERROR('3c DTC_PPM'!AJ59-'3c DTC_PPM'!AJ16+AL16,"-")</f>
        <v>-</v>
      </c>
      <c r="AM59" s="141" t="str">
        <f>IFERROR('3c DTC_PPM'!AK59-'3c DTC_PPM'!AK16+AM16,"-")</f>
        <v>-</v>
      </c>
      <c r="AN59" s="141" t="str">
        <f>IFERROR('3c DTC_PPM'!AL59-'3c DTC_PPM'!AL16+AN16,"-")</f>
        <v>-</v>
      </c>
      <c r="AO59" s="141" t="str">
        <f>IFERROR('3c DTC_PPM'!AM59-'3c DTC_PPM'!AM16+AO16,"-")</f>
        <v>-</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9" t="s">
        <v>495</v>
      </c>
      <c r="B60" s="310"/>
      <c r="C60" s="307"/>
      <c r="D60" s="307"/>
      <c r="E60" s="307"/>
      <c r="F60" s="64" t="s">
        <v>56</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t="str">
        <f>IFERROR('3c DTC_PPM'!AI60-'3c DTC_PPM'!AI17+AK17,"-")</f>
        <v>-</v>
      </c>
      <c r="AL60" s="141" t="str">
        <f>IFERROR('3c DTC_PPM'!AJ60-'3c DTC_PPM'!AJ17+AL17,"-")</f>
        <v>-</v>
      </c>
      <c r="AM60" s="141" t="str">
        <f>IFERROR('3c DTC_PPM'!AK60-'3c DTC_PPM'!AK17+AM17,"-")</f>
        <v>-</v>
      </c>
      <c r="AN60" s="141" t="str">
        <f>IFERROR('3c DTC_PPM'!AL60-'3c DTC_PPM'!AL17+AN17,"-")</f>
        <v>-</v>
      </c>
      <c r="AO60" s="141" t="str">
        <f>IFERROR('3c DTC_PPM'!AM60-'3c DTC_PPM'!AM17+AO17,"-")</f>
        <v>-</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9" t="s">
        <v>415</v>
      </c>
      <c r="B61" s="310"/>
      <c r="C61" s="307"/>
      <c r="D61" s="307"/>
      <c r="E61" s="307"/>
      <c r="F61" s="64" t="s">
        <v>57</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t="str">
        <f>IFERROR('3c DTC_PPM'!AI61-'3c DTC_PPM'!AI18+AK18,"-")</f>
        <v>-</v>
      </c>
      <c r="AL61" s="141" t="str">
        <f>IFERROR('3c DTC_PPM'!AJ61-'3c DTC_PPM'!AJ18+AL18,"-")</f>
        <v>-</v>
      </c>
      <c r="AM61" s="141" t="str">
        <f>IFERROR('3c DTC_PPM'!AK61-'3c DTC_PPM'!AK18+AM18,"-")</f>
        <v>-</v>
      </c>
      <c r="AN61" s="141" t="str">
        <f>IFERROR('3c DTC_PPM'!AL61-'3c DTC_PPM'!AL18+AN18,"-")</f>
        <v>-</v>
      </c>
      <c r="AO61" s="141" t="str">
        <f>IFERROR('3c DTC_PPM'!AM61-'3c DTC_PPM'!AM18+AO18,"-")</f>
        <v>-</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9" t="s">
        <v>416</v>
      </c>
      <c r="B62" s="310"/>
      <c r="C62" s="307"/>
      <c r="D62" s="307"/>
      <c r="E62" s="307"/>
      <c r="F62" s="64" t="s">
        <v>58</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t="str">
        <f>IFERROR('3c DTC_PPM'!AI62-'3c DTC_PPM'!AI19+AK19,"-")</f>
        <v>-</v>
      </c>
      <c r="AL62" s="141" t="str">
        <f>IFERROR('3c DTC_PPM'!AJ62-'3c DTC_PPM'!AJ19+AL19,"-")</f>
        <v>-</v>
      </c>
      <c r="AM62" s="141" t="str">
        <f>IFERROR('3c DTC_PPM'!AK62-'3c DTC_PPM'!AK19+AM19,"-")</f>
        <v>-</v>
      </c>
      <c r="AN62" s="141" t="str">
        <f>IFERROR('3c DTC_PPM'!AL62-'3c DTC_PPM'!AL19+AN19,"-")</f>
        <v>-</v>
      </c>
      <c r="AO62" s="141" t="str">
        <f>IFERROR('3c DTC_PPM'!AM62-'3c DTC_PPM'!AM19+AO19,"-")</f>
        <v>-</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9" t="s">
        <v>417</v>
      </c>
      <c r="B63" s="310"/>
      <c r="C63" s="307"/>
      <c r="D63" s="307"/>
      <c r="E63" s="307"/>
      <c r="F63" s="64" t="s">
        <v>59</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t="str">
        <f>IFERROR('3c DTC_PPM'!AI63-'3c DTC_PPM'!AI20+AK20,"-")</f>
        <v>-</v>
      </c>
      <c r="AL63" s="141" t="str">
        <f>IFERROR('3c DTC_PPM'!AJ63-'3c DTC_PPM'!AJ20+AL20,"-")</f>
        <v>-</v>
      </c>
      <c r="AM63" s="141" t="str">
        <f>IFERROR('3c DTC_PPM'!AK63-'3c DTC_PPM'!AK20+AM20,"-")</f>
        <v>-</v>
      </c>
      <c r="AN63" s="141" t="str">
        <f>IFERROR('3c DTC_PPM'!AL63-'3c DTC_PPM'!AL20+AN20,"-")</f>
        <v>-</v>
      </c>
      <c r="AO63" s="141" t="str">
        <f>IFERROR('3c DTC_PPM'!AM63-'3c DTC_PPM'!AM20+AO20,"-")</f>
        <v>-</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9" t="s">
        <v>418</v>
      </c>
      <c r="B64" s="310"/>
      <c r="C64" s="307"/>
      <c r="D64" s="307"/>
      <c r="E64" s="307"/>
      <c r="F64" s="64" t="s">
        <v>60</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t="str">
        <f>IFERROR('3c DTC_PPM'!AI64-'3c DTC_PPM'!AI21+AK21,"-")</f>
        <v>-</v>
      </c>
      <c r="AL64" s="141" t="str">
        <f>IFERROR('3c DTC_PPM'!AJ64-'3c DTC_PPM'!AJ21+AL21,"-")</f>
        <v>-</v>
      </c>
      <c r="AM64" s="141" t="str">
        <f>IFERROR('3c DTC_PPM'!AK64-'3c DTC_PPM'!AK21+AM21,"-")</f>
        <v>-</v>
      </c>
      <c r="AN64" s="141" t="str">
        <f>IFERROR('3c DTC_PPM'!AL64-'3c DTC_PPM'!AL21+AN21,"-")</f>
        <v>-</v>
      </c>
      <c r="AO64" s="141" t="str">
        <f>IFERROR('3c DTC_PPM'!AM64-'3c DTC_PPM'!AM21+AO21,"-")</f>
        <v>-</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9" t="s">
        <v>419</v>
      </c>
      <c r="B65" s="310"/>
      <c r="C65" s="307"/>
      <c r="D65" s="307"/>
      <c r="E65" s="307"/>
      <c r="F65" s="64" t="s">
        <v>61</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t="str">
        <f>IFERROR('3c DTC_PPM'!AI65-'3c DTC_PPM'!AI22+AK22,"-")</f>
        <v>-</v>
      </c>
      <c r="AL65" s="141" t="str">
        <f>IFERROR('3c DTC_PPM'!AJ65-'3c DTC_PPM'!AJ22+AL22,"-")</f>
        <v>-</v>
      </c>
      <c r="AM65" s="141" t="str">
        <f>IFERROR('3c DTC_PPM'!AK65-'3c DTC_PPM'!AK22+AM22,"-")</f>
        <v>-</v>
      </c>
      <c r="AN65" s="141" t="str">
        <f>IFERROR('3c DTC_PPM'!AL65-'3c DTC_PPM'!AL22+AN22,"-")</f>
        <v>-</v>
      </c>
      <c r="AO65" s="141" t="str">
        <f>IFERROR('3c DTC_PPM'!AM65-'3c DTC_PPM'!AM22+AO22,"-")</f>
        <v>-</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9" t="s">
        <v>420</v>
      </c>
      <c r="B66" s="310"/>
      <c r="C66" s="307"/>
      <c r="D66" s="307"/>
      <c r="E66" s="307"/>
      <c r="F66" s="64" t="s">
        <v>62</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t="str">
        <f>IFERROR('3c DTC_PPM'!AI66-'3c DTC_PPM'!AI23+AK23,"-")</f>
        <v>-</v>
      </c>
      <c r="AL66" s="141" t="str">
        <f>IFERROR('3c DTC_PPM'!AJ66-'3c DTC_PPM'!AJ23+AL23,"-")</f>
        <v>-</v>
      </c>
      <c r="AM66" s="141" t="str">
        <f>IFERROR('3c DTC_PPM'!AK66-'3c DTC_PPM'!AK23+AM23,"-")</f>
        <v>-</v>
      </c>
      <c r="AN66" s="141" t="str">
        <f>IFERROR('3c DTC_PPM'!AL66-'3c DTC_PPM'!AL23+AN23,"-")</f>
        <v>-</v>
      </c>
      <c r="AO66" s="141" t="str">
        <f>IFERROR('3c DTC_PPM'!AM66-'3c DTC_PPM'!AM23+AO23,"-")</f>
        <v>-</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9" t="s">
        <v>421</v>
      </c>
      <c r="B67" s="310"/>
      <c r="C67" s="307"/>
      <c r="D67" s="307"/>
      <c r="E67" s="307"/>
      <c r="F67" s="64" t="s">
        <v>63</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t="str">
        <f>IFERROR('3c DTC_PPM'!AI67-'3c DTC_PPM'!AI24+AK24,"-")</f>
        <v>-</v>
      </c>
      <c r="AL67" s="141" t="str">
        <f>IFERROR('3c DTC_PPM'!AJ67-'3c DTC_PPM'!AJ24+AL24,"-")</f>
        <v>-</v>
      </c>
      <c r="AM67" s="141" t="str">
        <f>IFERROR('3c DTC_PPM'!AK67-'3c DTC_PPM'!AK24+AM24,"-")</f>
        <v>-</v>
      </c>
      <c r="AN67" s="141" t="str">
        <f>IFERROR('3c DTC_PPM'!AL67-'3c DTC_PPM'!AL24+AN24,"-")</f>
        <v>-</v>
      </c>
      <c r="AO67" s="141" t="str">
        <f>IFERROR('3c DTC_PPM'!AM67-'3c DTC_PPM'!AM24+AO24,"-")</f>
        <v>-</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9" t="s">
        <v>422</v>
      </c>
      <c r="B68" s="310"/>
      <c r="C68" s="307"/>
      <c r="D68" s="307"/>
      <c r="E68" s="307"/>
      <c r="F68" s="64" t="s">
        <v>64</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t="str">
        <f>IFERROR('3c DTC_PPM'!AI68-'3c DTC_PPM'!AI25+AK25,"-")</f>
        <v>-</v>
      </c>
      <c r="AL68" s="141" t="str">
        <f>IFERROR('3c DTC_PPM'!AJ68-'3c DTC_PPM'!AJ25+AL25,"-")</f>
        <v>-</v>
      </c>
      <c r="AM68" s="141" t="str">
        <f>IFERROR('3c DTC_PPM'!AK68-'3c DTC_PPM'!AK25+AM25,"-")</f>
        <v>-</v>
      </c>
      <c r="AN68" s="141" t="str">
        <f>IFERROR('3c DTC_PPM'!AL68-'3c DTC_PPM'!AL25+AN25,"-")</f>
        <v>-</v>
      </c>
      <c r="AO68" s="141" t="str">
        <f>IFERROR('3c DTC_PPM'!AM68-'3c DTC_PPM'!AM25+AO25,"-")</f>
        <v>-</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5" customHeight="1">
      <c r="A69" s="229" t="s">
        <v>423</v>
      </c>
      <c r="B69" s="310"/>
      <c r="C69" s="306" t="s">
        <v>218</v>
      </c>
      <c r="D69" s="306" t="s">
        <v>49</v>
      </c>
      <c r="E69" s="306" t="s">
        <v>375</v>
      </c>
      <c r="F69" s="17" t="s">
        <v>51</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t="str">
        <f>IFERROR('3c DTC_PPM'!AI69-'3c DTC_PPM'!AI26+AK26,"-")</f>
        <v>-</v>
      </c>
      <c r="AL69" s="141" t="str">
        <f>IFERROR('3c DTC_PPM'!AJ69-'3c DTC_PPM'!AJ26+AL26,"-")</f>
        <v>-</v>
      </c>
      <c r="AM69" s="141" t="str">
        <f>IFERROR('3c DTC_PPM'!AK69-'3c DTC_PPM'!AK26+AM26,"-")</f>
        <v>-</v>
      </c>
      <c r="AN69" s="141" t="str">
        <f>IFERROR('3c DTC_PPM'!AL69-'3c DTC_PPM'!AL26+AN26,"-")</f>
        <v>-</v>
      </c>
      <c r="AO69" s="141" t="str">
        <f>IFERROR('3c DTC_PPM'!AM69-'3c DTC_PPM'!AM26+AO26,"-")</f>
        <v>-</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9" t="s">
        <v>424</v>
      </c>
      <c r="B70" s="310"/>
      <c r="C70" s="307"/>
      <c r="D70" s="307"/>
      <c r="E70" s="307"/>
      <c r="F70" s="17" t="s">
        <v>52</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t="str">
        <f>IFERROR('3c DTC_PPM'!AI70-'3c DTC_PPM'!AI27+AK27,"-")</f>
        <v>-</v>
      </c>
      <c r="AL70" s="141" t="str">
        <f>IFERROR('3c DTC_PPM'!AJ70-'3c DTC_PPM'!AJ27+AL27,"-")</f>
        <v>-</v>
      </c>
      <c r="AM70" s="141" t="str">
        <f>IFERROR('3c DTC_PPM'!AK70-'3c DTC_PPM'!AK27+AM27,"-")</f>
        <v>-</v>
      </c>
      <c r="AN70" s="141" t="str">
        <f>IFERROR('3c DTC_PPM'!AL70-'3c DTC_PPM'!AL27+AN27,"-")</f>
        <v>-</v>
      </c>
      <c r="AO70" s="141" t="str">
        <f>IFERROR('3c DTC_PPM'!AM70-'3c DTC_PPM'!AM27+AO27,"-")</f>
        <v>-</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9" t="s">
        <v>425</v>
      </c>
      <c r="B71" s="310"/>
      <c r="C71" s="307"/>
      <c r="D71" s="307"/>
      <c r="E71" s="307"/>
      <c r="F71" s="17" t="s">
        <v>53</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t="str">
        <f>IFERROR('3c DTC_PPM'!AI71-'3c DTC_PPM'!AI28+AK28,"-")</f>
        <v>-</v>
      </c>
      <c r="AL71" s="141" t="str">
        <f>IFERROR('3c DTC_PPM'!AJ71-'3c DTC_PPM'!AJ28+AL28,"-")</f>
        <v>-</v>
      </c>
      <c r="AM71" s="141" t="str">
        <f>IFERROR('3c DTC_PPM'!AK71-'3c DTC_PPM'!AK28+AM28,"-")</f>
        <v>-</v>
      </c>
      <c r="AN71" s="141" t="str">
        <f>IFERROR('3c DTC_PPM'!AL71-'3c DTC_PPM'!AL28+AN28,"-")</f>
        <v>-</v>
      </c>
      <c r="AO71" s="141" t="str">
        <f>IFERROR('3c DTC_PPM'!AM71-'3c DTC_PPM'!AM28+AO28,"-")</f>
        <v>-</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9" t="s">
        <v>496</v>
      </c>
      <c r="B72" s="310"/>
      <c r="C72" s="307"/>
      <c r="D72" s="307"/>
      <c r="E72" s="307"/>
      <c r="F72" s="17" t="s">
        <v>54</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t="str">
        <f>IFERROR('3c DTC_PPM'!AI72-'3c DTC_PPM'!AI29+AK29,"-")</f>
        <v>-</v>
      </c>
      <c r="AL72" s="141" t="str">
        <f>IFERROR('3c DTC_PPM'!AJ72-'3c DTC_PPM'!AJ29+AL29,"-")</f>
        <v>-</v>
      </c>
      <c r="AM72" s="141" t="str">
        <f>IFERROR('3c DTC_PPM'!AK72-'3c DTC_PPM'!AK29+AM29,"-")</f>
        <v>-</v>
      </c>
      <c r="AN72" s="141" t="str">
        <f>IFERROR('3c DTC_PPM'!AL72-'3c DTC_PPM'!AL29+AN29,"-")</f>
        <v>-</v>
      </c>
      <c r="AO72" s="141" t="str">
        <f>IFERROR('3c DTC_PPM'!AM72-'3c DTC_PPM'!AM29+AO29,"-")</f>
        <v>-</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9" t="s">
        <v>426</v>
      </c>
      <c r="B73" s="310"/>
      <c r="C73" s="307"/>
      <c r="D73" s="307"/>
      <c r="E73" s="307"/>
      <c r="F73" s="17" t="s">
        <v>55</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t="str">
        <f>IFERROR('3c DTC_PPM'!AI73-'3c DTC_PPM'!AI30+AK30,"-")</f>
        <v>-</v>
      </c>
      <c r="AL73" s="141" t="str">
        <f>IFERROR('3c DTC_PPM'!AJ73-'3c DTC_PPM'!AJ30+AL30,"-")</f>
        <v>-</v>
      </c>
      <c r="AM73" s="141" t="str">
        <f>IFERROR('3c DTC_PPM'!AK73-'3c DTC_PPM'!AK30+AM30,"-")</f>
        <v>-</v>
      </c>
      <c r="AN73" s="141" t="str">
        <f>IFERROR('3c DTC_PPM'!AL73-'3c DTC_PPM'!AL30+AN30,"-")</f>
        <v>-</v>
      </c>
      <c r="AO73" s="141" t="str">
        <f>IFERROR('3c DTC_PPM'!AM73-'3c DTC_PPM'!AM30+AO30,"-")</f>
        <v>-</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9" t="s">
        <v>497</v>
      </c>
      <c r="B74" s="310"/>
      <c r="C74" s="307"/>
      <c r="D74" s="307"/>
      <c r="E74" s="307"/>
      <c r="F74" s="17" t="s">
        <v>56</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t="str">
        <f>IFERROR('3c DTC_PPM'!AI74-'3c DTC_PPM'!AI31+AK31,"-")</f>
        <v>-</v>
      </c>
      <c r="AL74" s="141" t="str">
        <f>IFERROR('3c DTC_PPM'!AJ74-'3c DTC_PPM'!AJ31+AL31,"-")</f>
        <v>-</v>
      </c>
      <c r="AM74" s="141" t="str">
        <f>IFERROR('3c DTC_PPM'!AK74-'3c DTC_PPM'!AK31+AM31,"-")</f>
        <v>-</v>
      </c>
      <c r="AN74" s="141" t="str">
        <f>IFERROR('3c DTC_PPM'!AL74-'3c DTC_PPM'!AL31+AN31,"-")</f>
        <v>-</v>
      </c>
      <c r="AO74" s="141" t="str">
        <f>IFERROR('3c DTC_PPM'!AM74-'3c DTC_PPM'!AM31+AO31,"-")</f>
        <v>-</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9" t="s">
        <v>427</v>
      </c>
      <c r="B75" s="310"/>
      <c r="C75" s="307"/>
      <c r="D75" s="307"/>
      <c r="E75" s="307"/>
      <c r="F75" s="17" t="s">
        <v>57</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t="str">
        <f>IFERROR('3c DTC_PPM'!AI75-'3c DTC_PPM'!AI32+AK32,"-")</f>
        <v>-</v>
      </c>
      <c r="AL75" s="141" t="str">
        <f>IFERROR('3c DTC_PPM'!AJ75-'3c DTC_PPM'!AJ32+AL32,"-")</f>
        <v>-</v>
      </c>
      <c r="AM75" s="141" t="str">
        <f>IFERROR('3c DTC_PPM'!AK75-'3c DTC_PPM'!AK32+AM32,"-")</f>
        <v>-</v>
      </c>
      <c r="AN75" s="141" t="str">
        <f>IFERROR('3c DTC_PPM'!AL75-'3c DTC_PPM'!AL32+AN32,"-")</f>
        <v>-</v>
      </c>
      <c r="AO75" s="141" t="str">
        <f>IFERROR('3c DTC_PPM'!AM75-'3c DTC_PPM'!AM32+AO32,"-")</f>
        <v>-</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9" t="s">
        <v>428</v>
      </c>
      <c r="B76" s="310"/>
      <c r="C76" s="307"/>
      <c r="D76" s="307"/>
      <c r="E76" s="307"/>
      <c r="F76" s="17" t="s">
        <v>58</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t="str">
        <f>IFERROR('3c DTC_PPM'!AI76-'3c DTC_PPM'!AI33+AK33,"-")</f>
        <v>-</v>
      </c>
      <c r="AL76" s="141" t="str">
        <f>IFERROR('3c DTC_PPM'!AJ76-'3c DTC_PPM'!AJ33+AL33,"-")</f>
        <v>-</v>
      </c>
      <c r="AM76" s="141" t="str">
        <f>IFERROR('3c DTC_PPM'!AK76-'3c DTC_PPM'!AK33+AM33,"-")</f>
        <v>-</v>
      </c>
      <c r="AN76" s="141" t="str">
        <f>IFERROR('3c DTC_PPM'!AL76-'3c DTC_PPM'!AL33+AN33,"-")</f>
        <v>-</v>
      </c>
      <c r="AO76" s="141" t="str">
        <f>IFERROR('3c DTC_PPM'!AM76-'3c DTC_PPM'!AM33+AO33,"-")</f>
        <v>-</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9" t="s">
        <v>429</v>
      </c>
      <c r="B77" s="310"/>
      <c r="C77" s="307"/>
      <c r="D77" s="307"/>
      <c r="E77" s="307"/>
      <c r="F77" s="17" t="s">
        <v>59</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t="str">
        <f>IFERROR('3c DTC_PPM'!AI77-'3c DTC_PPM'!AI34+AK34,"-")</f>
        <v>-</v>
      </c>
      <c r="AL77" s="141" t="str">
        <f>IFERROR('3c DTC_PPM'!AJ77-'3c DTC_PPM'!AJ34+AL34,"-")</f>
        <v>-</v>
      </c>
      <c r="AM77" s="141" t="str">
        <f>IFERROR('3c DTC_PPM'!AK77-'3c DTC_PPM'!AK34+AM34,"-")</f>
        <v>-</v>
      </c>
      <c r="AN77" s="141" t="str">
        <f>IFERROR('3c DTC_PPM'!AL77-'3c DTC_PPM'!AL34+AN34,"-")</f>
        <v>-</v>
      </c>
      <c r="AO77" s="141" t="str">
        <f>IFERROR('3c DTC_PPM'!AM77-'3c DTC_PPM'!AM34+AO34,"-")</f>
        <v>-</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9" t="s">
        <v>430</v>
      </c>
      <c r="B78" s="310"/>
      <c r="C78" s="307"/>
      <c r="D78" s="307"/>
      <c r="E78" s="307"/>
      <c r="F78" s="17" t="s">
        <v>60</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t="str">
        <f>IFERROR('3c DTC_PPM'!AI78-'3c DTC_PPM'!AI35+AK35,"-")</f>
        <v>-</v>
      </c>
      <c r="AL78" s="141" t="str">
        <f>IFERROR('3c DTC_PPM'!AJ78-'3c DTC_PPM'!AJ35+AL35,"-")</f>
        <v>-</v>
      </c>
      <c r="AM78" s="141" t="str">
        <f>IFERROR('3c DTC_PPM'!AK78-'3c DTC_PPM'!AK35+AM35,"-")</f>
        <v>-</v>
      </c>
      <c r="AN78" s="141" t="str">
        <f>IFERROR('3c DTC_PPM'!AL78-'3c DTC_PPM'!AL35+AN35,"-")</f>
        <v>-</v>
      </c>
      <c r="AO78" s="141" t="str">
        <f>IFERROR('3c DTC_PPM'!AM78-'3c DTC_PPM'!AM35+AO35,"-")</f>
        <v>-</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9" t="s">
        <v>431</v>
      </c>
      <c r="B79" s="310"/>
      <c r="C79" s="307"/>
      <c r="D79" s="307"/>
      <c r="E79" s="307"/>
      <c r="F79" s="17" t="s">
        <v>61</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t="str">
        <f>IFERROR('3c DTC_PPM'!AI79-'3c DTC_PPM'!AI36+AK36,"-")</f>
        <v>-</v>
      </c>
      <c r="AL79" s="141" t="str">
        <f>IFERROR('3c DTC_PPM'!AJ79-'3c DTC_PPM'!AJ36+AL36,"-")</f>
        <v>-</v>
      </c>
      <c r="AM79" s="141" t="str">
        <f>IFERROR('3c DTC_PPM'!AK79-'3c DTC_PPM'!AK36+AM36,"-")</f>
        <v>-</v>
      </c>
      <c r="AN79" s="141" t="str">
        <f>IFERROR('3c DTC_PPM'!AL79-'3c DTC_PPM'!AL36+AN36,"-")</f>
        <v>-</v>
      </c>
      <c r="AO79" s="141" t="str">
        <f>IFERROR('3c DTC_PPM'!AM79-'3c DTC_PPM'!AM36+AO36,"-")</f>
        <v>-</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9" t="s">
        <v>432</v>
      </c>
      <c r="B80" s="310"/>
      <c r="C80" s="307"/>
      <c r="D80" s="307"/>
      <c r="E80" s="307"/>
      <c r="F80" s="17" t="s">
        <v>62</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t="str">
        <f>IFERROR('3c DTC_PPM'!AI80-'3c DTC_PPM'!AI37+AK37,"-")</f>
        <v>-</v>
      </c>
      <c r="AL80" s="141" t="str">
        <f>IFERROR('3c DTC_PPM'!AJ80-'3c DTC_PPM'!AJ37+AL37,"-")</f>
        <v>-</v>
      </c>
      <c r="AM80" s="141" t="str">
        <f>IFERROR('3c DTC_PPM'!AK80-'3c DTC_PPM'!AK37+AM37,"-")</f>
        <v>-</v>
      </c>
      <c r="AN80" s="141" t="str">
        <f>IFERROR('3c DTC_PPM'!AL80-'3c DTC_PPM'!AL37+AN37,"-")</f>
        <v>-</v>
      </c>
      <c r="AO80" s="141" t="str">
        <f>IFERROR('3c DTC_PPM'!AM80-'3c DTC_PPM'!AM37+AO37,"-")</f>
        <v>-</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9" t="s">
        <v>433</v>
      </c>
      <c r="B81" s="310"/>
      <c r="C81" s="307"/>
      <c r="D81" s="307"/>
      <c r="E81" s="307"/>
      <c r="F81" s="17" t="s">
        <v>63</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t="str">
        <f>IFERROR('3c DTC_PPM'!AI81-'3c DTC_PPM'!AI38+AK38,"-")</f>
        <v>-</v>
      </c>
      <c r="AL81" s="141" t="str">
        <f>IFERROR('3c DTC_PPM'!AJ81-'3c DTC_PPM'!AJ38+AL38,"-")</f>
        <v>-</v>
      </c>
      <c r="AM81" s="141" t="str">
        <f>IFERROR('3c DTC_PPM'!AK81-'3c DTC_PPM'!AK38+AM38,"-")</f>
        <v>-</v>
      </c>
      <c r="AN81" s="141" t="str">
        <f>IFERROR('3c DTC_PPM'!AL81-'3c DTC_PPM'!AL38+AN38,"-")</f>
        <v>-</v>
      </c>
      <c r="AO81" s="141" t="str">
        <f>IFERROR('3c DTC_PPM'!AM81-'3c DTC_PPM'!AM38+AO38,"-")</f>
        <v>-</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9" t="s">
        <v>434</v>
      </c>
      <c r="B82" s="311"/>
      <c r="C82" s="307"/>
      <c r="D82" s="307"/>
      <c r="E82" s="307"/>
      <c r="F82" s="17" t="s">
        <v>64</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t="str">
        <f>IFERROR('3c DTC_PPM'!AI82-'3c DTC_PPM'!AI39+AK39,"-")</f>
        <v>-</v>
      </c>
      <c r="AL82" s="141" t="str">
        <f>IFERROR('3c DTC_PPM'!AJ82-'3c DTC_PPM'!AJ39+AL39,"-")</f>
        <v>-</v>
      </c>
      <c r="AM82" s="141" t="str">
        <f>IFERROR('3c DTC_PPM'!AK82-'3c DTC_PPM'!AK39+AM39,"-")</f>
        <v>-</v>
      </c>
      <c r="AN82" s="141" t="str">
        <f>IFERROR('3c DTC_PPM'!AL82-'3c DTC_PPM'!AL39+AN39,"-")</f>
        <v>-</v>
      </c>
      <c r="AO82" s="141" t="str">
        <f>IFERROR('3c DTC_PPM'!AM82-'3c DTC_PPM'!AM39+AO39,"-")</f>
        <v>-</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5" customHeight="1">
      <c r="A83" s="229" t="s">
        <v>435</v>
      </c>
      <c r="B83" s="305" t="s">
        <v>46</v>
      </c>
      <c r="C83" s="306"/>
      <c r="D83" s="306" t="s">
        <v>50</v>
      </c>
      <c r="E83" s="306" t="s">
        <v>375</v>
      </c>
      <c r="F83" s="132" t="s">
        <v>51</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t="str">
        <f>IFERROR('3c DTC_PPM'!AI83-'3c DTC_PPM'!AI40+AK40,"-")</f>
        <v>-</v>
      </c>
      <c r="AL83" s="141" t="str">
        <f>IFERROR('3c DTC_PPM'!AJ83-'3c DTC_PPM'!AJ40+AL40,"-")</f>
        <v>-</v>
      </c>
      <c r="AM83" s="141" t="str">
        <f>IFERROR('3c DTC_PPM'!AK83-'3c DTC_PPM'!AK40+AM40,"-")</f>
        <v>-</v>
      </c>
      <c r="AN83" s="141" t="str">
        <f>IFERROR('3c DTC_PPM'!AL83-'3c DTC_PPM'!AL40+AN40,"-")</f>
        <v>-</v>
      </c>
      <c r="AO83" s="141" t="str">
        <f>IFERROR('3c DTC_PPM'!AM83-'3c DTC_PPM'!AM40+AO40,"-")</f>
        <v>-</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9" t="s">
        <v>436</v>
      </c>
      <c r="B84" s="305"/>
      <c r="C84" s="307"/>
      <c r="D84" s="307"/>
      <c r="E84" s="307"/>
      <c r="F84" s="132" t="s">
        <v>52</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t="str">
        <f>IFERROR('3c DTC_PPM'!AI84-'3c DTC_PPM'!AI41+AK41,"-")</f>
        <v>-</v>
      </c>
      <c r="AL84" s="141" t="str">
        <f>IFERROR('3c DTC_PPM'!AJ84-'3c DTC_PPM'!AJ41+AL41,"-")</f>
        <v>-</v>
      </c>
      <c r="AM84" s="141" t="str">
        <f>IFERROR('3c DTC_PPM'!AK84-'3c DTC_PPM'!AK41+AM41,"-")</f>
        <v>-</v>
      </c>
      <c r="AN84" s="141" t="str">
        <f>IFERROR('3c DTC_PPM'!AL84-'3c DTC_PPM'!AL41+AN41,"-")</f>
        <v>-</v>
      </c>
      <c r="AO84" s="141" t="str">
        <f>IFERROR('3c DTC_PPM'!AM84-'3c DTC_PPM'!AM41+AO41,"-")</f>
        <v>-</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9" t="s">
        <v>437</v>
      </c>
      <c r="B85" s="305"/>
      <c r="C85" s="307"/>
      <c r="D85" s="307"/>
      <c r="E85" s="307"/>
      <c r="F85" s="132" t="s">
        <v>53</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t="str">
        <f>IFERROR('3c DTC_PPM'!AI85-'3c DTC_PPM'!AI42+AK42,"-")</f>
        <v>-</v>
      </c>
      <c r="AL85" s="141" t="str">
        <f>IFERROR('3c DTC_PPM'!AJ85-'3c DTC_PPM'!AJ42+AL42,"-")</f>
        <v>-</v>
      </c>
      <c r="AM85" s="141" t="str">
        <f>IFERROR('3c DTC_PPM'!AK85-'3c DTC_PPM'!AK42+AM42,"-")</f>
        <v>-</v>
      </c>
      <c r="AN85" s="141" t="str">
        <f>IFERROR('3c DTC_PPM'!AL85-'3c DTC_PPM'!AL42+AN42,"-")</f>
        <v>-</v>
      </c>
      <c r="AO85" s="141" t="str">
        <f>IFERROR('3c DTC_PPM'!AM85-'3c DTC_PPM'!AM42+AO42,"-")</f>
        <v>-</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9" t="s">
        <v>498</v>
      </c>
      <c r="B86" s="305"/>
      <c r="C86" s="307"/>
      <c r="D86" s="307"/>
      <c r="E86" s="307"/>
      <c r="F86" s="132" t="s">
        <v>54</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t="str">
        <f>IFERROR('3c DTC_PPM'!AI86-'3c DTC_PPM'!AI43+AK43,"-")</f>
        <v>-</v>
      </c>
      <c r="AL86" s="141" t="str">
        <f>IFERROR('3c DTC_PPM'!AJ86-'3c DTC_PPM'!AJ43+AL43,"-")</f>
        <v>-</v>
      </c>
      <c r="AM86" s="141" t="str">
        <f>IFERROR('3c DTC_PPM'!AK86-'3c DTC_PPM'!AK43+AM43,"-")</f>
        <v>-</v>
      </c>
      <c r="AN86" s="141" t="str">
        <f>IFERROR('3c DTC_PPM'!AL86-'3c DTC_PPM'!AL43+AN43,"-")</f>
        <v>-</v>
      </c>
      <c r="AO86" s="141" t="str">
        <f>IFERROR('3c DTC_PPM'!AM86-'3c DTC_PPM'!AM43+AO43,"-")</f>
        <v>-</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9" t="s">
        <v>438</v>
      </c>
      <c r="B87" s="305"/>
      <c r="C87" s="307"/>
      <c r="D87" s="307"/>
      <c r="E87" s="307"/>
      <c r="F87" s="132" t="s">
        <v>55</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t="str">
        <f>IFERROR('3c DTC_PPM'!AI87-'3c DTC_PPM'!AI44+AK44,"-")</f>
        <v>-</v>
      </c>
      <c r="AL87" s="141" t="str">
        <f>IFERROR('3c DTC_PPM'!AJ87-'3c DTC_PPM'!AJ44+AL44,"-")</f>
        <v>-</v>
      </c>
      <c r="AM87" s="141" t="str">
        <f>IFERROR('3c DTC_PPM'!AK87-'3c DTC_PPM'!AK44+AM44,"-")</f>
        <v>-</v>
      </c>
      <c r="AN87" s="141" t="str">
        <f>IFERROR('3c DTC_PPM'!AL87-'3c DTC_PPM'!AL44+AN44,"-")</f>
        <v>-</v>
      </c>
      <c r="AO87" s="141" t="str">
        <f>IFERROR('3c DTC_PPM'!AM87-'3c DTC_PPM'!AM44+AO44,"-")</f>
        <v>-</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9" t="s">
        <v>499</v>
      </c>
      <c r="B88" s="305"/>
      <c r="C88" s="307"/>
      <c r="D88" s="307"/>
      <c r="E88" s="307"/>
      <c r="F88" s="132" t="s">
        <v>56</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t="str">
        <f>IFERROR('3c DTC_PPM'!AI88-'3c DTC_PPM'!AI45+AK45,"-")</f>
        <v>-</v>
      </c>
      <c r="AL88" s="141" t="str">
        <f>IFERROR('3c DTC_PPM'!AJ88-'3c DTC_PPM'!AJ45+AL45,"-")</f>
        <v>-</v>
      </c>
      <c r="AM88" s="141" t="str">
        <f>IFERROR('3c DTC_PPM'!AK88-'3c DTC_PPM'!AK45+AM45,"-")</f>
        <v>-</v>
      </c>
      <c r="AN88" s="141" t="str">
        <f>IFERROR('3c DTC_PPM'!AL88-'3c DTC_PPM'!AL45+AN45,"-")</f>
        <v>-</v>
      </c>
      <c r="AO88" s="141" t="str">
        <f>IFERROR('3c DTC_PPM'!AM88-'3c DTC_PPM'!AM45+AO45,"-")</f>
        <v>-</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9" t="s">
        <v>439</v>
      </c>
      <c r="B89" s="305"/>
      <c r="C89" s="307"/>
      <c r="D89" s="307"/>
      <c r="E89" s="307"/>
      <c r="F89" s="132" t="s">
        <v>57</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t="str">
        <f>IFERROR('3c DTC_PPM'!AI89-'3c DTC_PPM'!AI46+AK46,"-")</f>
        <v>-</v>
      </c>
      <c r="AL89" s="141" t="str">
        <f>IFERROR('3c DTC_PPM'!AJ89-'3c DTC_PPM'!AJ46+AL46,"-")</f>
        <v>-</v>
      </c>
      <c r="AM89" s="141" t="str">
        <f>IFERROR('3c DTC_PPM'!AK89-'3c DTC_PPM'!AK46+AM46,"-")</f>
        <v>-</v>
      </c>
      <c r="AN89" s="141" t="str">
        <f>IFERROR('3c DTC_PPM'!AL89-'3c DTC_PPM'!AL46+AN46,"-")</f>
        <v>-</v>
      </c>
      <c r="AO89" s="141" t="str">
        <f>IFERROR('3c DTC_PPM'!AM89-'3c DTC_PPM'!AM46+AO46,"-")</f>
        <v>-</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9" t="s">
        <v>440</v>
      </c>
      <c r="B90" s="305"/>
      <c r="C90" s="307"/>
      <c r="D90" s="307"/>
      <c r="E90" s="307"/>
      <c r="F90" s="132" t="s">
        <v>58</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t="str">
        <f>IFERROR('3c DTC_PPM'!AI90-'3c DTC_PPM'!AI47+AK47,"-")</f>
        <v>-</v>
      </c>
      <c r="AL90" s="141" t="str">
        <f>IFERROR('3c DTC_PPM'!AJ90-'3c DTC_PPM'!AJ47+AL47,"-")</f>
        <v>-</v>
      </c>
      <c r="AM90" s="141" t="str">
        <f>IFERROR('3c DTC_PPM'!AK90-'3c DTC_PPM'!AK47+AM47,"-")</f>
        <v>-</v>
      </c>
      <c r="AN90" s="141" t="str">
        <f>IFERROR('3c DTC_PPM'!AL90-'3c DTC_PPM'!AL47+AN47,"-")</f>
        <v>-</v>
      </c>
      <c r="AO90" s="141" t="str">
        <f>IFERROR('3c DTC_PPM'!AM90-'3c DTC_PPM'!AM47+AO47,"-")</f>
        <v>-</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9" t="s">
        <v>441</v>
      </c>
      <c r="B91" s="305"/>
      <c r="C91" s="307"/>
      <c r="D91" s="307"/>
      <c r="E91" s="307"/>
      <c r="F91" s="132" t="s">
        <v>59</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t="str">
        <f>IFERROR('3c DTC_PPM'!AI91-'3c DTC_PPM'!AI48+AK48,"-")</f>
        <v>-</v>
      </c>
      <c r="AL91" s="141" t="str">
        <f>IFERROR('3c DTC_PPM'!AJ91-'3c DTC_PPM'!AJ48+AL48,"-")</f>
        <v>-</v>
      </c>
      <c r="AM91" s="141" t="str">
        <f>IFERROR('3c DTC_PPM'!AK91-'3c DTC_PPM'!AK48+AM48,"-")</f>
        <v>-</v>
      </c>
      <c r="AN91" s="141" t="str">
        <f>IFERROR('3c DTC_PPM'!AL91-'3c DTC_PPM'!AL48+AN48,"-")</f>
        <v>-</v>
      </c>
      <c r="AO91" s="141" t="str">
        <f>IFERROR('3c DTC_PPM'!AM91-'3c DTC_PPM'!AM48+AO48,"-")</f>
        <v>-</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9" t="s">
        <v>442</v>
      </c>
      <c r="B92" s="305"/>
      <c r="C92" s="307"/>
      <c r="D92" s="307"/>
      <c r="E92" s="307"/>
      <c r="F92" s="132" t="s">
        <v>60</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t="str">
        <f>IFERROR('3c DTC_PPM'!AI92-'3c DTC_PPM'!AI49+AK49,"-")</f>
        <v>-</v>
      </c>
      <c r="AL92" s="141" t="str">
        <f>IFERROR('3c DTC_PPM'!AJ92-'3c DTC_PPM'!AJ49+AL49,"-")</f>
        <v>-</v>
      </c>
      <c r="AM92" s="141" t="str">
        <f>IFERROR('3c DTC_PPM'!AK92-'3c DTC_PPM'!AK49+AM49,"-")</f>
        <v>-</v>
      </c>
      <c r="AN92" s="141" t="str">
        <f>IFERROR('3c DTC_PPM'!AL92-'3c DTC_PPM'!AL49+AN49,"-")</f>
        <v>-</v>
      </c>
      <c r="AO92" s="141" t="str">
        <f>IFERROR('3c DTC_PPM'!AM92-'3c DTC_PPM'!AM49+AO49,"-")</f>
        <v>-</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9" t="s">
        <v>443</v>
      </c>
      <c r="B93" s="305"/>
      <c r="C93" s="307"/>
      <c r="D93" s="307"/>
      <c r="E93" s="307"/>
      <c r="F93" s="132" t="s">
        <v>61</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t="str">
        <f>IFERROR('3c DTC_PPM'!AI93-'3c DTC_PPM'!AI50+AK50,"-")</f>
        <v>-</v>
      </c>
      <c r="AL93" s="141" t="str">
        <f>IFERROR('3c DTC_PPM'!AJ93-'3c DTC_PPM'!AJ50+AL50,"-")</f>
        <v>-</v>
      </c>
      <c r="AM93" s="141" t="str">
        <f>IFERROR('3c DTC_PPM'!AK93-'3c DTC_PPM'!AK50+AM50,"-")</f>
        <v>-</v>
      </c>
      <c r="AN93" s="141" t="str">
        <f>IFERROR('3c DTC_PPM'!AL93-'3c DTC_PPM'!AL50+AN50,"-")</f>
        <v>-</v>
      </c>
      <c r="AO93" s="141" t="str">
        <f>IFERROR('3c DTC_PPM'!AM93-'3c DTC_PPM'!AM50+AO50,"-")</f>
        <v>-</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9" t="s">
        <v>444</v>
      </c>
      <c r="B94" s="305"/>
      <c r="C94" s="307"/>
      <c r="D94" s="307"/>
      <c r="E94" s="307"/>
      <c r="F94" s="132" t="s">
        <v>62</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t="str">
        <f>IFERROR('3c DTC_PPM'!AI94-'3c DTC_PPM'!AI51+AK51,"-")</f>
        <v>-</v>
      </c>
      <c r="AL94" s="141" t="str">
        <f>IFERROR('3c DTC_PPM'!AJ94-'3c DTC_PPM'!AJ51+AL51,"-")</f>
        <v>-</v>
      </c>
      <c r="AM94" s="141" t="str">
        <f>IFERROR('3c DTC_PPM'!AK94-'3c DTC_PPM'!AK51+AM51,"-")</f>
        <v>-</v>
      </c>
      <c r="AN94" s="141" t="str">
        <f>IFERROR('3c DTC_PPM'!AL94-'3c DTC_PPM'!AL51+AN51,"-")</f>
        <v>-</v>
      </c>
      <c r="AO94" s="141" t="str">
        <f>IFERROR('3c DTC_PPM'!AM94-'3c DTC_PPM'!AM51+AO51,"-")</f>
        <v>-</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9" t="s">
        <v>445</v>
      </c>
      <c r="B95" s="305"/>
      <c r="C95" s="307"/>
      <c r="D95" s="307"/>
      <c r="E95" s="307"/>
      <c r="F95" s="132" t="s">
        <v>63</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t="str">
        <f>IFERROR('3c DTC_PPM'!AI95-'3c DTC_PPM'!AI52+AK52,"-")</f>
        <v>-</v>
      </c>
      <c r="AL95" s="141" t="str">
        <f>IFERROR('3c DTC_PPM'!AJ95-'3c DTC_PPM'!AJ52+AL52,"-")</f>
        <v>-</v>
      </c>
      <c r="AM95" s="141" t="str">
        <f>IFERROR('3c DTC_PPM'!AK95-'3c DTC_PPM'!AK52+AM52,"-")</f>
        <v>-</v>
      </c>
      <c r="AN95" s="141" t="str">
        <f>IFERROR('3c DTC_PPM'!AL95-'3c DTC_PPM'!AL52+AN52,"-")</f>
        <v>-</v>
      </c>
      <c r="AO95" s="141" t="str">
        <f>IFERROR('3c DTC_PPM'!AM95-'3c DTC_PPM'!AM52+AO52,"-")</f>
        <v>-</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9" t="s">
        <v>446</v>
      </c>
      <c r="B96" s="305"/>
      <c r="C96" s="308"/>
      <c r="D96" s="308"/>
      <c r="E96" s="308"/>
      <c r="F96" s="132" t="s">
        <v>64</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t="str">
        <f>IFERROR('3c DTC_PPM'!AI96-'3c DTC_PPM'!AI53+AK53,"-")</f>
        <v>-</v>
      </c>
      <c r="AL96" s="141" t="str">
        <f>IFERROR('3c DTC_PPM'!AJ96-'3c DTC_PPM'!AJ53+AL53,"-")</f>
        <v>-</v>
      </c>
      <c r="AM96" s="141" t="str">
        <f>IFERROR('3c DTC_PPM'!AK96-'3c DTC_PPM'!AK53+AM53,"-")</f>
        <v>-</v>
      </c>
      <c r="AN96" s="141" t="str">
        <f>IFERROR('3c DTC_PPM'!AL96-'3c DTC_PPM'!AL53+AN53,"-")</f>
        <v>-</v>
      </c>
      <c r="AO96" s="141" t="str">
        <f>IFERROR('3c DTC_PPM'!AM96-'3c DTC_PPM'!AM53+AO53,"-")</f>
        <v>-</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R8:BF8"/>
    <mergeCell ref="B12:B39"/>
    <mergeCell ref="B7:B11"/>
    <mergeCell ref="C7:C11"/>
    <mergeCell ref="D7:D11"/>
    <mergeCell ref="E7:E11"/>
    <mergeCell ref="F7:F11"/>
    <mergeCell ref="G7:G8"/>
    <mergeCell ref="I7:P7"/>
    <mergeCell ref="R7:BF7"/>
    <mergeCell ref="I8:P8"/>
    <mergeCell ref="B3:H3"/>
    <mergeCell ref="B4:H4"/>
    <mergeCell ref="C12:C25"/>
    <mergeCell ref="D12:D25"/>
    <mergeCell ref="E12:E2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Normal="100" workbookViewId="0"/>
  </sheetViews>
  <sheetFormatPr defaultRowHeight="14.5"/>
  <cols>
    <col min="1" max="1" width="6.7265625" customWidth="1"/>
    <col min="2" max="2" width="32.1796875" customWidth="1"/>
    <col min="3" max="3" width="31.1796875" customWidth="1"/>
    <col min="4" max="4" width="18.81640625" customWidth="1"/>
    <col min="5" max="5" width="12.1796875" customWidth="1"/>
    <col min="6" max="6" width="22.81640625" customWidth="1"/>
    <col min="7" max="7" width="19.453125" customWidth="1"/>
    <col min="8" max="8" width="2.7265625" customWidth="1"/>
    <col min="9" max="16" width="10.7265625" hidden="1" customWidth="1"/>
    <col min="17" max="17" width="2.7265625" hidden="1" customWidth="1"/>
    <col min="18" max="26" width="10.7265625" hidden="1" customWidth="1"/>
    <col min="27" max="27" width="10.7265625" style="7" hidden="1" customWidth="1"/>
    <col min="28" max="31" width="10.7265625" hidden="1" customWidth="1"/>
    <col min="32" max="58" width="10.7265625" customWidth="1"/>
  </cols>
  <sheetData>
    <row r="1" spans="1:58" s="126" customFormat="1" ht="12.75" customHeight="1">
      <c r="AA1" s="33"/>
    </row>
    <row r="2" spans="1:58" s="126" customFormat="1" ht="18.75" customHeight="1">
      <c r="A2" s="127"/>
      <c r="B2" s="127" t="s">
        <v>512</v>
      </c>
      <c r="C2" s="127"/>
      <c r="D2" s="127"/>
      <c r="E2" s="127"/>
      <c r="AA2" s="34"/>
    </row>
    <row r="3" spans="1:58" s="126" customFormat="1" ht="56.25" customHeight="1">
      <c r="A3" s="152"/>
      <c r="B3" s="281" t="s">
        <v>515</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5" customHeight="1">
      <c r="B7" s="295" t="s">
        <v>131</v>
      </c>
      <c r="C7" s="295" t="s">
        <v>132</v>
      </c>
      <c r="D7" s="296" t="s">
        <v>133</v>
      </c>
      <c r="E7" s="299" t="s">
        <v>134</v>
      </c>
      <c r="F7" s="302"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6">
      <c r="B9" s="295"/>
      <c r="C9" s="295"/>
      <c r="D9" s="297"/>
      <c r="E9" s="300"/>
      <c r="F9" s="303"/>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00"/>
      <c r="F10" s="303"/>
      <c r="G10" s="114" t="s">
        <v>139</v>
      </c>
      <c r="H10" s="113"/>
      <c r="I10" s="120" t="s">
        <v>140</v>
      </c>
      <c r="J10" s="120" t="s">
        <v>141</v>
      </c>
      <c r="K10" s="120" t="s">
        <v>142</v>
      </c>
      <c r="L10" s="120" t="s">
        <v>143</v>
      </c>
      <c r="M10" s="120" t="s">
        <v>144</v>
      </c>
      <c r="N10" s="121" t="s">
        <v>145</v>
      </c>
      <c r="O10" s="120" t="s">
        <v>146</v>
      </c>
      <c r="P10" s="120" t="s">
        <v>147</v>
      </c>
      <c r="Q10" s="113"/>
      <c r="R10" s="120"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c r="B11" s="295"/>
      <c r="C11" s="295"/>
      <c r="D11" s="298"/>
      <c r="E11" s="301"/>
      <c r="F11" s="304"/>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B12" s="310" t="s">
        <v>201</v>
      </c>
      <c r="C12" s="306" t="s">
        <v>202</v>
      </c>
      <c r="D12" s="306" t="s">
        <v>447</v>
      </c>
      <c r="E12" s="306" t="s">
        <v>203</v>
      </c>
      <c r="F12" s="64" t="s">
        <v>51</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t="str">
        <f>IFERROR(IF('2e Nil Differential'!AK12&gt;0,('2e Nil Differential'!AK12*('3d Customer accounts'!AK55/('3d Customer accounts'!AK12+'3d Customer accounts'!AK55))),"0"),"-")</f>
        <v>-</v>
      </c>
      <c r="AL12" s="141" t="str">
        <f>IFERROR(IF('2e Nil Differential'!AL12&gt;0,('2e Nil Differential'!AL12*('3d Customer accounts'!AL55/('3d Customer accounts'!AL12+'3d Customer accounts'!AL55))),"0"),"-")</f>
        <v>-</v>
      </c>
      <c r="AM12" s="141" t="str">
        <f>IFERROR(IF('2e Nil Differential'!AM12&gt;0,('2e Nil Differential'!AM12*('3d Customer accounts'!AM55/('3d Customer accounts'!AM12+'3d Customer accounts'!AM55))),"0"),"-")</f>
        <v>-</v>
      </c>
      <c r="AN12" s="141" t="str">
        <f>IFERROR(IF('2e Nil Differential'!AN12&gt;0,('2e Nil Differential'!AN12*('3d Customer accounts'!AN55/('3d Customer accounts'!AN12+'3d Customer accounts'!AN55))),"0"),"-")</f>
        <v>-</v>
      </c>
      <c r="AO12" s="141" t="str">
        <f>IFERROR(IF('2e Nil Differential'!AO12&gt;0,('2e Nil Differential'!AO12*('3d Customer accounts'!AO55/('3d Customer accounts'!AO12+'3d Customer accounts'!AO55))),"0"),"-")</f>
        <v>-</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310"/>
      <c r="C13" s="307"/>
      <c r="D13" s="307"/>
      <c r="E13" s="307"/>
      <c r="F13" s="64" t="s">
        <v>52</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t="str">
        <f>IFERROR(IF('2e Nil Differential'!AK13&gt;0,('2e Nil Differential'!AK13*('3d Customer accounts'!AK56/('3d Customer accounts'!AK13+'3d Customer accounts'!AK56))),"0"),"-")</f>
        <v>-</v>
      </c>
      <c r="AL13" s="141" t="str">
        <f>IFERROR(IF('2e Nil Differential'!AL13&gt;0,('2e Nil Differential'!AL13*('3d Customer accounts'!AL56/('3d Customer accounts'!AL13+'3d Customer accounts'!AL56))),"0"),"-")</f>
        <v>-</v>
      </c>
      <c r="AM13" s="141" t="str">
        <f>IFERROR(IF('2e Nil Differential'!AM13&gt;0,('2e Nil Differential'!AM13*('3d Customer accounts'!AM56/('3d Customer accounts'!AM13+'3d Customer accounts'!AM56))),"0"),"-")</f>
        <v>-</v>
      </c>
      <c r="AN13" s="141" t="str">
        <f>IFERROR(IF('2e Nil Differential'!AN13&gt;0,('2e Nil Differential'!AN13*('3d Customer accounts'!AN56/('3d Customer accounts'!AN13+'3d Customer accounts'!AN56))),"0"),"-")</f>
        <v>-</v>
      </c>
      <c r="AO13" s="141" t="str">
        <f>IFERROR(IF('2e Nil Differential'!AO13&gt;0,('2e Nil Differential'!AO13*('3d Customer accounts'!AO56/('3d Customer accounts'!AO13+'3d Customer accounts'!AO56))),"0"),"-")</f>
        <v>-</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310"/>
      <c r="C14" s="307"/>
      <c r="D14" s="307"/>
      <c r="E14" s="307"/>
      <c r="F14" s="64" t="s">
        <v>53</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t="str">
        <f>IFERROR(IF('2e Nil Differential'!AK14&gt;0,('2e Nil Differential'!AK14*('3d Customer accounts'!AK57/('3d Customer accounts'!AK14+'3d Customer accounts'!AK57))),"0"),"-")</f>
        <v>-</v>
      </c>
      <c r="AL14" s="141" t="str">
        <f>IFERROR(IF('2e Nil Differential'!AL14&gt;0,('2e Nil Differential'!AL14*('3d Customer accounts'!AL57/('3d Customer accounts'!AL14+'3d Customer accounts'!AL57))),"0"),"-")</f>
        <v>-</v>
      </c>
      <c r="AM14" s="141" t="str">
        <f>IFERROR(IF('2e Nil Differential'!AM14&gt;0,('2e Nil Differential'!AM14*('3d Customer accounts'!AM57/('3d Customer accounts'!AM14+'3d Customer accounts'!AM57))),"0"),"-")</f>
        <v>-</v>
      </c>
      <c r="AN14" s="141" t="str">
        <f>IFERROR(IF('2e Nil Differential'!AN14&gt;0,('2e Nil Differential'!AN14*('3d Customer accounts'!AN57/('3d Customer accounts'!AN14+'3d Customer accounts'!AN57))),"0"),"-")</f>
        <v>-</v>
      </c>
      <c r="AO14" s="141" t="str">
        <f>IFERROR(IF('2e Nil Differential'!AO14&gt;0,('2e Nil Differential'!AO14*('3d Customer accounts'!AO57/('3d Customer accounts'!AO14+'3d Customer accounts'!AO57))),"0"),"-")</f>
        <v>-</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310"/>
      <c r="C15" s="307"/>
      <c r="D15" s="307"/>
      <c r="E15" s="307"/>
      <c r="F15" s="64" t="s">
        <v>54</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t="str">
        <f>IFERROR(IF('2e Nil Differential'!AK15&gt;0,('2e Nil Differential'!AK15*('3d Customer accounts'!AK58/('3d Customer accounts'!AK15+'3d Customer accounts'!AK58))),"0"),"-")</f>
        <v>-</v>
      </c>
      <c r="AL15" s="141" t="str">
        <f>IFERROR(IF('2e Nil Differential'!AL15&gt;0,('2e Nil Differential'!AL15*('3d Customer accounts'!AL58/('3d Customer accounts'!AL15+'3d Customer accounts'!AL58))),"0"),"-")</f>
        <v>-</v>
      </c>
      <c r="AM15" s="141" t="str">
        <f>IFERROR(IF('2e Nil Differential'!AM15&gt;0,('2e Nil Differential'!AM15*('3d Customer accounts'!AM58/('3d Customer accounts'!AM15+'3d Customer accounts'!AM58))),"0"),"-")</f>
        <v>-</v>
      </c>
      <c r="AN15" s="141" t="str">
        <f>IFERROR(IF('2e Nil Differential'!AN15&gt;0,('2e Nil Differential'!AN15*('3d Customer accounts'!AN58/('3d Customer accounts'!AN15+'3d Customer accounts'!AN58))),"0"),"-")</f>
        <v>-</v>
      </c>
      <c r="AO15" s="141" t="str">
        <f>IFERROR(IF('2e Nil Differential'!AO15&gt;0,('2e Nil Differential'!AO15*('3d Customer accounts'!AO58/('3d Customer accounts'!AO15+'3d Customer accounts'!AO58))),"0"),"-")</f>
        <v>-</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310"/>
      <c r="C16" s="307"/>
      <c r="D16" s="307"/>
      <c r="E16" s="307"/>
      <c r="F16" s="64" t="s">
        <v>55</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t="str">
        <f>IFERROR(IF('2e Nil Differential'!AK16&gt;0,('2e Nil Differential'!AK16*('3d Customer accounts'!AK59/('3d Customer accounts'!AK16+'3d Customer accounts'!AK59))),"0"),"-")</f>
        <v>-</v>
      </c>
      <c r="AL16" s="141" t="str">
        <f>IFERROR(IF('2e Nil Differential'!AL16&gt;0,('2e Nil Differential'!AL16*('3d Customer accounts'!AL59/('3d Customer accounts'!AL16+'3d Customer accounts'!AL59))),"0"),"-")</f>
        <v>-</v>
      </c>
      <c r="AM16" s="141" t="str">
        <f>IFERROR(IF('2e Nil Differential'!AM16&gt;0,('2e Nil Differential'!AM16*('3d Customer accounts'!AM59/('3d Customer accounts'!AM16+'3d Customer accounts'!AM59))),"0"),"-")</f>
        <v>-</v>
      </c>
      <c r="AN16" s="141" t="str">
        <f>IFERROR(IF('2e Nil Differential'!AN16&gt;0,('2e Nil Differential'!AN16*('3d Customer accounts'!AN59/('3d Customer accounts'!AN16+'3d Customer accounts'!AN59))),"0"),"-")</f>
        <v>-</v>
      </c>
      <c r="AO16" s="141" t="str">
        <f>IFERROR(IF('2e Nil Differential'!AO16&gt;0,('2e Nil Differential'!AO16*('3d Customer accounts'!AO59/('3d Customer accounts'!AO16+'3d Customer accounts'!AO59))),"0"),"-")</f>
        <v>-</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310"/>
      <c r="C17" s="307"/>
      <c r="D17" s="307"/>
      <c r="E17" s="307"/>
      <c r="F17" s="64" t="s">
        <v>56</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t="str">
        <f>IFERROR(IF('2e Nil Differential'!AK17&gt;0,('2e Nil Differential'!AK17*('3d Customer accounts'!AK60/('3d Customer accounts'!AK17+'3d Customer accounts'!AK60))),"0"),"-")</f>
        <v>-</v>
      </c>
      <c r="AL17" s="141" t="str">
        <f>IFERROR(IF('2e Nil Differential'!AL17&gt;0,('2e Nil Differential'!AL17*('3d Customer accounts'!AL60/('3d Customer accounts'!AL17+'3d Customer accounts'!AL60))),"0"),"-")</f>
        <v>-</v>
      </c>
      <c r="AM17" s="141" t="str">
        <f>IFERROR(IF('2e Nil Differential'!AM17&gt;0,('2e Nil Differential'!AM17*('3d Customer accounts'!AM60/('3d Customer accounts'!AM17+'3d Customer accounts'!AM60))),"0"),"-")</f>
        <v>-</v>
      </c>
      <c r="AN17" s="141" t="str">
        <f>IFERROR(IF('2e Nil Differential'!AN17&gt;0,('2e Nil Differential'!AN17*('3d Customer accounts'!AN60/('3d Customer accounts'!AN17+'3d Customer accounts'!AN60))),"0"),"-")</f>
        <v>-</v>
      </c>
      <c r="AO17" s="141" t="str">
        <f>IFERROR(IF('2e Nil Differential'!AO17&gt;0,('2e Nil Differential'!AO17*('3d Customer accounts'!AO60/('3d Customer accounts'!AO17+'3d Customer accounts'!AO60))),"0"),"-")</f>
        <v>-</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310"/>
      <c r="C18" s="307"/>
      <c r="D18" s="307"/>
      <c r="E18" s="307"/>
      <c r="F18" s="64" t="s">
        <v>57</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t="str">
        <f>IFERROR(IF('2e Nil Differential'!AK18&gt;0,('2e Nil Differential'!AK18*('3d Customer accounts'!AK61/('3d Customer accounts'!AK18+'3d Customer accounts'!AK61))),"0"),"-")</f>
        <v>-</v>
      </c>
      <c r="AL18" s="141" t="str">
        <f>IFERROR(IF('2e Nil Differential'!AL18&gt;0,('2e Nil Differential'!AL18*('3d Customer accounts'!AL61/('3d Customer accounts'!AL18+'3d Customer accounts'!AL61))),"0"),"-")</f>
        <v>-</v>
      </c>
      <c r="AM18" s="141" t="str">
        <f>IFERROR(IF('2e Nil Differential'!AM18&gt;0,('2e Nil Differential'!AM18*('3d Customer accounts'!AM61/('3d Customer accounts'!AM18+'3d Customer accounts'!AM61))),"0"),"-")</f>
        <v>-</v>
      </c>
      <c r="AN18" s="141" t="str">
        <f>IFERROR(IF('2e Nil Differential'!AN18&gt;0,('2e Nil Differential'!AN18*('3d Customer accounts'!AN61/('3d Customer accounts'!AN18+'3d Customer accounts'!AN61))),"0"),"-")</f>
        <v>-</v>
      </c>
      <c r="AO18" s="141" t="str">
        <f>IFERROR(IF('2e Nil Differential'!AO18&gt;0,('2e Nil Differential'!AO18*('3d Customer accounts'!AO61/('3d Customer accounts'!AO18+'3d Customer accounts'!AO61))),"0"),"-")</f>
        <v>-</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310"/>
      <c r="C19" s="307"/>
      <c r="D19" s="307"/>
      <c r="E19" s="307"/>
      <c r="F19" s="64" t="s">
        <v>58</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t="str">
        <f>IFERROR(IF('2e Nil Differential'!AK19&gt;0,('2e Nil Differential'!AK19*('3d Customer accounts'!AK62/('3d Customer accounts'!AK19+'3d Customer accounts'!AK62))),"0"),"-")</f>
        <v>-</v>
      </c>
      <c r="AL19" s="141" t="str">
        <f>IFERROR(IF('2e Nil Differential'!AL19&gt;0,('2e Nil Differential'!AL19*('3d Customer accounts'!AL62/('3d Customer accounts'!AL19+'3d Customer accounts'!AL62))),"0"),"-")</f>
        <v>-</v>
      </c>
      <c r="AM19" s="141" t="str">
        <f>IFERROR(IF('2e Nil Differential'!AM19&gt;0,('2e Nil Differential'!AM19*('3d Customer accounts'!AM62/('3d Customer accounts'!AM19+'3d Customer accounts'!AM62))),"0"),"-")</f>
        <v>-</v>
      </c>
      <c r="AN19" s="141" t="str">
        <f>IFERROR(IF('2e Nil Differential'!AN19&gt;0,('2e Nil Differential'!AN19*('3d Customer accounts'!AN62/('3d Customer accounts'!AN19+'3d Customer accounts'!AN62))),"0"),"-")</f>
        <v>-</v>
      </c>
      <c r="AO19" s="141" t="str">
        <f>IFERROR(IF('2e Nil Differential'!AO19&gt;0,('2e Nil Differential'!AO19*('3d Customer accounts'!AO62/('3d Customer accounts'!AO19+'3d Customer accounts'!AO62))),"0"),"-")</f>
        <v>-</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310"/>
      <c r="C20" s="307"/>
      <c r="D20" s="307"/>
      <c r="E20" s="307"/>
      <c r="F20" s="64" t="s">
        <v>59</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t="str">
        <f>IFERROR(IF('2e Nil Differential'!AK20&gt;0,('2e Nil Differential'!AK20*('3d Customer accounts'!AK63/('3d Customer accounts'!AK20+'3d Customer accounts'!AK63))),"0"),"-")</f>
        <v>-</v>
      </c>
      <c r="AL20" s="141" t="str">
        <f>IFERROR(IF('2e Nil Differential'!AL20&gt;0,('2e Nil Differential'!AL20*('3d Customer accounts'!AL63/('3d Customer accounts'!AL20+'3d Customer accounts'!AL63))),"0"),"-")</f>
        <v>-</v>
      </c>
      <c r="AM20" s="141" t="str">
        <f>IFERROR(IF('2e Nil Differential'!AM20&gt;0,('2e Nil Differential'!AM20*('3d Customer accounts'!AM63/('3d Customer accounts'!AM20+'3d Customer accounts'!AM63))),"0"),"-")</f>
        <v>-</v>
      </c>
      <c r="AN20" s="141" t="str">
        <f>IFERROR(IF('2e Nil Differential'!AN20&gt;0,('2e Nil Differential'!AN20*('3d Customer accounts'!AN63/('3d Customer accounts'!AN20+'3d Customer accounts'!AN63))),"0"),"-")</f>
        <v>-</v>
      </c>
      <c r="AO20" s="141" t="str">
        <f>IFERROR(IF('2e Nil Differential'!AO20&gt;0,('2e Nil Differential'!AO20*('3d Customer accounts'!AO63/('3d Customer accounts'!AO20+'3d Customer accounts'!AO63))),"0"),"-")</f>
        <v>-</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310"/>
      <c r="C21" s="307"/>
      <c r="D21" s="307"/>
      <c r="E21" s="307"/>
      <c r="F21" s="64" t="s">
        <v>60</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t="str">
        <f>IFERROR(IF('2e Nil Differential'!AK21&gt;0,('2e Nil Differential'!AK21*('3d Customer accounts'!AK64/('3d Customer accounts'!AK21+'3d Customer accounts'!AK64))),"0"),"-")</f>
        <v>-</v>
      </c>
      <c r="AL21" s="141" t="str">
        <f>IFERROR(IF('2e Nil Differential'!AL21&gt;0,('2e Nil Differential'!AL21*('3d Customer accounts'!AL64/('3d Customer accounts'!AL21+'3d Customer accounts'!AL64))),"0"),"-")</f>
        <v>-</v>
      </c>
      <c r="AM21" s="141" t="str">
        <f>IFERROR(IF('2e Nil Differential'!AM21&gt;0,('2e Nil Differential'!AM21*('3d Customer accounts'!AM64/('3d Customer accounts'!AM21+'3d Customer accounts'!AM64))),"0"),"-")</f>
        <v>-</v>
      </c>
      <c r="AN21" s="141" t="str">
        <f>IFERROR(IF('2e Nil Differential'!AN21&gt;0,('2e Nil Differential'!AN21*('3d Customer accounts'!AN64/('3d Customer accounts'!AN21+'3d Customer accounts'!AN64))),"0"),"-")</f>
        <v>-</v>
      </c>
      <c r="AO21" s="141" t="str">
        <f>IFERROR(IF('2e Nil Differential'!AO21&gt;0,('2e Nil Differential'!AO21*('3d Customer accounts'!AO64/('3d Customer accounts'!AO21+'3d Customer accounts'!AO64))),"0"),"-")</f>
        <v>-</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310"/>
      <c r="C22" s="307"/>
      <c r="D22" s="307"/>
      <c r="E22" s="307"/>
      <c r="F22" s="64" t="s">
        <v>61</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t="str">
        <f>IFERROR(IF('2e Nil Differential'!AK22&gt;0,('2e Nil Differential'!AK22*('3d Customer accounts'!AK65/('3d Customer accounts'!AK22+'3d Customer accounts'!AK65))),"0"),"-")</f>
        <v>-</v>
      </c>
      <c r="AL22" s="141" t="str">
        <f>IFERROR(IF('2e Nil Differential'!AL22&gt;0,('2e Nil Differential'!AL22*('3d Customer accounts'!AL65/('3d Customer accounts'!AL22+'3d Customer accounts'!AL65))),"0"),"-")</f>
        <v>-</v>
      </c>
      <c r="AM22" s="141" t="str">
        <f>IFERROR(IF('2e Nil Differential'!AM22&gt;0,('2e Nil Differential'!AM22*('3d Customer accounts'!AM65/('3d Customer accounts'!AM22+'3d Customer accounts'!AM65))),"0"),"-")</f>
        <v>-</v>
      </c>
      <c r="AN22" s="141" t="str">
        <f>IFERROR(IF('2e Nil Differential'!AN22&gt;0,('2e Nil Differential'!AN22*('3d Customer accounts'!AN65/('3d Customer accounts'!AN22+'3d Customer accounts'!AN65))),"0"),"-")</f>
        <v>-</v>
      </c>
      <c r="AO22" s="141" t="str">
        <f>IFERROR(IF('2e Nil Differential'!AO22&gt;0,('2e Nil Differential'!AO22*('3d Customer accounts'!AO65/('3d Customer accounts'!AO22+'3d Customer accounts'!AO65))),"0"),"-")</f>
        <v>-</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310"/>
      <c r="C23" s="307"/>
      <c r="D23" s="307"/>
      <c r="E23" s="307"/>
      <c r="F23" s="64" t="s">
        <v>62</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t="str">
        <f>IFERROR(IF('2e Nil Differential'!AK23&gt;0,('2e Nil Differential'!AK23*('3d Customer accounts'!AK66/('3d Customer accounts'!AK23+'3d Customer accounts'!AK66))),"0"),"-")</f>
        <v>-</v>
      </c>
      <c r="AL23" s="141" t="str">
        <f>IFERROR(IF('2e Nil Differential'!AL23&gt;0,('2e Nil Differential'!AL23*('3d Customer accounts'!AL66/('3d Customer accounts'!AL23+'3d Customer accounts'!AL66))),"0"),"-")</f>
        <v>-</v>
      </c>
      <c r="AM23" s="141" t="str">
        <f>IFERROR(IF('2e Nil Differential'!AM23&gt;0,('2e Nil Differential'!AM23*('3d Customer accounts'!AM66/('3d Customer accounts'!AM23+'3d Customer accounts'!AM66))),"0"),"-")</f>
        <v>-</v>
      </c>
      <c r="AN23" s="141" t="str">
        <f>IFERROR(IF('2e Nil Differential'!AN23&gt;0,('2e Nil Differential'!AN23*('3d Customer accounts'!AN66/('3d Customer accounts'!AN23+'3d Customer accounts'!AN66))),"0"),"-")</f>
        <v>-</v>
      </c>
      <c r="AO23" s="141" t="str">
        <f>IFERROR(IF('2e Nil Differential'!AO23&gt;0,('2e Nil Differential'!AO23*('3d Customer accounts'!AO66/('3d Customer accounts'!AO23+'3d Customer accounts'!AO66))),"0"),"-")</f>
        <v>-</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310"/>
      <c r="C24" s="307"/>
      <c r="D24" s="307"/>
      <c r="E24" s="307"/>
      <c r="F24" s="64" t="s">
        <v>63</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t="str">
        <f>IFERROR(IF('2e Nil Differential'!AK24&gt;0,('2e Nil Differential'!AK24*('3d Customer accounts'!AK67/('3d Customer accounts'!AK24+'3d Customer accounts'!AK67))),"0"),"-")</f>
        <v>-</v>
      </c>
      <c r="AL24" s="141" t="str">
        <f>IFERROR(IF('2e Nil Differential'!AL24&gt;0,('2e Nil Differential'!AL24*('3d Customer accounts'!AL67/('3d Customer accounts'!AL24+'3d Customer accounts'!AL67))),"0"),"-")</f>
        <v>-</v>
      </c>
      <c r="AM24" s="141" t="str">
        <f>IFERROR(IF('2e Nil Differential'!AM24&gt;0,('2e Nil Differential'!AM24*('3d Customer accounts'!AM67/('3d Customer accounts'!AM24+'3d Customer accounts'!AM67))),"0"),"-")</f>
        <v>-</v>
      </c>
      <c r="AN24" s="141" t="str">
        <f>IFERROR(IF('2e Nil Differential'!AN24&gt;0,('2e Nil Differential'!AN24*('3d Customer accounts'!AN67/('3d Customer accounts'!AN24+'3d Customer accounts'!AN67))),"0"),"-")</f>
        <v>-</v>
      </c>
      <c r="AO24" s="141" t="str">
        <f>IFERROR(IF('2e Nil Differential'!AO24&gt;0,('2e Nil Differential'!AO24*('3d Customer accounts'!AO67/('3d Customer accounts'!AO24+'3d Customer accounts'!AO67))),"0"),"-")</f>
        <v>-</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310"/>
      <c r="C25" s="307"/>
      <c r="D25" s="307"/>
      <c r="E25" s="307"/>
      <c r="F25" s="64" t="s">
        <v>64</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t="str">
        <f>IFERROR(IF('2e Nil Differential'!AK25&gt;0,('2e Nil Differential'!AK25*('3d Customer accounts'!AK68/('3d Customer accounts'!AK25+'3d Customer accounts'!AK68))),"0"),"-")</f>
        <v>-</v>
      </c>
      <c r="AL25" s="141" t="str">
        <f>IFERROR(IF('2e Nil Differential'!AL25&gt;0,('2e Nil Differential'!AL25*('3d Customer accounts'!AL68/('3d Customer accounts'!AL25+'3d Customer accounts'!AL68))),"0"),"-")</f>
        <v>-</v>
      </c>
      <c r="AM25" s="141" t="str">
        <f>IFERROR(IF('2e Nil Differential'!AM25&gt;0,('2e Nil Differential'!AM25*('3d Customer accounts'!AM68/('3d Customer accounts'!AM25+'3d Customer accounts'!AM68))),"0"),"-")</f>
        <v>-</v>
      </c>
      <c r="AN25" s="141" t="str">
        <f>IFERROR(IF('2e Nil Differential'!AN25&gt;0,('2e Nil Differential'!AN25*('3d Customer accounts'!AN68/('3d Customer accounts'!AN25+'3d Customer accounts'!AN68))),"0"),"-")</f>
        <v>-</v>
      </c>
      <c r="AO25" s="141" t="str">
        <f>IFERROR(IF('2e Nil Differential'!AO25&gt;0,('2e Nil Differential'!AO25*('3d Customer accounts'!AO68/('3d Customer accounts'!AO25+'3d Customer accounts'!AO68))),"0"),"-")</f>
        <v>-</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5" customHeight="1">
      <c r="B26" s="310"/>
      <c r="C26" s="306" t="s">
        <v>218</v>
      </c>
      <c r="D26" s="306" t="s">
        <v>447</v>
      </c>
      <c r="E26" s="306" t="s">
        <v>203</v>
      </c>
      <c r="F26" s="17" t="s">
        <v>51</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t="str">
        <f>IFERROR(IF('2e Nil Differential'!AK26&gt;0,('2e Nil Differential'!AK26*('3d Customer accounts'!AK69/('3d Customer accounts'!AK26+'3d Customer accounts'!AK69))),"0"),"-")</f>
        <v>-</v>
      </c>
      <c r="AL26" s="141" t="str">
        <f>IFERROR(IF('2e Nil Differential'!AL26&gt;0,('2e Nil Differential'!AL26*('3d Customer accounts'!AL69/('3d Customer accounts'!AL26+'3d Customer accounts'!AL69))),"0"),"-")</f>
        <v>-</v>
      </c>
      <c r="AM26" s="141" t="str">
        <f>IFERROR(IF('2e Nil Differential'!AM26&gt;0,('2e Nil Differential'!AM26*('3d Customer accounts'!AM69/('3d Customer accounts'!AM26+'3d Customer accounts'!AM69))),"0"),"-")</f>
        <v>-</v>
      </c>
      <c r="AN26" s="141" t="str">
        <f>IFERROR(IF('2e Nil Differential'!AN26&gt;0,('2e Nil Differential'!AN26*('3d Customer accounts'!AN69/('3d Customer accounts'!AN26+'3d Customer accounts'!AN69))),"0"),"-")</f>
        <v>-</v>
      </c>
      <c r="AO26" s="141" t="str">
        <f>IFERROR(IF('2e Nil Differential'!AO26&gt;0,('2e Nil Differential'!AO26*('3d Customer accounts'!AO69/('3d Customer accounts'!AO26+'3d Customer accounts'!AO69))),"0"),"-")</f>
        <v>-</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310"/>
      <c r="C27" s="307"/>
      <c r="D27" s="307"/>
      <c r="E27" s="307"/>
      <c r="F27" s="17" t="s">
        <v>52</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t="str">
        <f>IFERROR(IF('2e Nil Differential'!AK27&gt;0,('2e Nil Differential'!AK27*('3d Customer accounts'!AK70/('3d Customer accounts'!AK27+'3d Customer accounts'!AK70))),"0"),"-")</f>
        <v>-</v>
      </c>
      <c r="AL27" s="141" t="str">
        <f>IFERROR(IF('2e Nil Differential'!AL27&gt;0,('2e Nil Differential'!AL27*('3d Customer accounts'!AL70/('3d Customer accounts'!AL27+'3d Customer accounts'!AL70))),"0"),"-")</f>
        <v>-</v>
      </c>
      <c r="AM27" s="141" t="str">
        <f>IFERROR(IF('2e Nil Differential'!AM27&gt;0,('2e Nil Differential'!AM27*('3d Customer accounts'!AM70/('3d Customer accounts'!AM27+'3d Customer accounts'!AM70))),"0"),"-")</f>
        <v>-</v>
      </c>
      <c r="AN27" s="141" t="str">
        <f>IFERROR(IF('2e Nil Differential'!AN27&gt;0,('2e Nil Differential'!AN27*('3d Customer accounts'!AN70/('3d Customer accounts'!AN27+'3d Customer accounts'!AN70))),"0"),"-")</f>
        <v>-</v>
      </c>
      <c r="AO27" s="141" t="str">
        <f>IFERROR(IF('2e Nil Differential'!AO27&gt;0,('2e Nil Differential'!AO27*('3d Customer accounts'!AO70/('3d Customer accounts'!AO27+'3d Customer accounts'!AO70))),"0"),"-")</f>
        <v>-</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310"/>
      <c r="C28" s="307"/>
      <c r="D28" s="307"/>
      <c r="E28" s="307"/>
      <c r="F28" s="17" t="s">
        <v>53</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t="str">
        <f>IFERROR(IF('2e Nil Differential'!AK28&gt;0,('2e Nil Differential'!AK28*('3d Customer accounts'!AK71/('3d Customer accounts'!AK28+'3d Customer accounts'!AK71))),"0"),"-")</f>
        <v>-</v>
      </c>
      <c r="AL28" s="141" t="str">
        <f>IFERROR(IF('2e Nil Differential'!AL28&gt;0,('2e Nil Differential'!AL28*('3d Customer accounts'!AL71/('3d Customer accounts'!AL28+'3d Customer accounts'!AL71))),"0"),"-")</f>
        <v>-</v>
      </c>
      <c r="AM28" s="141" t="str">
        <f>IFERROR(IF('2e Nil Differential'!AM28&gt;0,('2e Nil Differential'!AM28*('3d Customer accounts'!AM71/('3d Customer accounts'!AM28+'3d Customer accounts'!AM71))),"0"),"-")</f>
        <v>-</v>
      </c>
      <c r="AN28" s="141" t="str">
        <f>IFERROR(IF('2e Nil Differential'!AN28&gt;0,('2e Nil Differential'!AN28*('3d Customer accounts'!AN71/('3d Customer accounts'!AN28+'3d Customer accounts'!AN71))),"0"),"-")</f>
        <v>-</v>
      </c>
      <c r="AO28" s="141" t="str">
        <f>IFERROR(IF('2e Nil Differential'!AO28&gt;0,('2e Nil Differential'!AO28*('3d Customer accounts'!AO71/('3d Customer accounts'!AO28+'3d Customer accounts'!AO71))),"0"),"-")</f>
        <v>-</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310"/>
      <c r="C29" s="307"/>
      <c r="D29" s="307"/>
      <c r="E29" s="307"/>
      <c r="F29" s="17" t="s">
        <v>54</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t="str">
        <f>IFERROR(IF('2e Nil Differential'!AK29&gt;0,('2e Nil Differential'!AK29*('3d Customer accounts'!AK72/('3d Customer accounts'!AK29+'3d Customer accounts'!AK72))),"0"),"-")</f>
        <v>-</v>
      </c>
      <c r="AL29" s="141" t="str">
        <f>IFERROR(IF('2e Nil Differential'!AL29&gt;0,('2e Nil Differential'!AL29*('3d Customer accounts'!AL72/('3d Customer accounts'!AL29+'3d Customer accounts'!AL72))),"0"),"-")</f>
        <v>-</v>
      </c>
      <c r="AM29" s="141" t="str">
        <f>IFERROR(IF('2e Nil Differential'!AM29&gt;0,('2e Nil Differential'!AM29*('3d Customer accounts'!AM72/('3d Customer accounts'!AM29+'3d Customer accounts'!AM72))),"0"),"-")</f>
        <v>-</v>
      </c>
      <c r="AN29" s="141" t="str">
        <f>IFERROR(IF('2e Nil Differential'!AN29&gt;0,('2e Nil Differential'!AN29*('3d Customer accounts'!AN72/('3d Customer accounts'!AN29+'3d Customer accounts'!AN72))),"0"),"-")</f>
        <v>-</v>
      </c>
      <c r="AO29" s="141" t="str">
        <f>IFERROR(IF('2e Nil Differential'!AO29&gt;0,('2e Nil Differential'!AO29*('3d Customer accounts'!AO72/('3d Customer accounts'!AO29+'3d Customer accounts'!AO72))),"0"),"-")</f>
        <v>-</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310"/>
      <c r="C30" s="307"/>
      <c r="D30" s="307"/>
      <c r="E30" s="307"/>
      <c r="F30" s="17" t="s">
        <v>55</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t="str">
        <f>IFERROR(IF('2e Nil Differential'!AK30&gt;0,('2e Nil Differential'!AK30*('3d Customer accounts'!AK73/('3d Customer accounts'!AK30+'3d Customer accounts'!AK73))),"0"),"-")</f>
        <v>-</v>
      </c>
      <c r="AL30" s="141" t="str">
        <f>IFERROR(IF('2e Nil Differential'!AL30&gt;0,('2e Nil Differential'!AL30*('3d Customer accounts'!AL73/('3d Customer accounts'!AL30+'3d Customer accounts'!AL73))),"0"),"-")</f>
        <v>-</v>
      </c>
      <c r="AM30" s="141" t="str">
        <f>IFERROR(IF('2e Nil Differential'!AM30&gt;0,('2e Nil Differential'!AM30*('3d Customer accounts'!AM73/('3d Customer accounts'!AM30+'3d Customer accounts'!AM73))),"0"),"-")</f>
        <v>-</v>
      </c>
      <c r="AN30" s="141" t="str">
        <f>IFERROR(IF('2e Nil Differential'!AN30&gt;0,('2e Nil Differential'!AN30*('3d Customer accounts'!AN73/('3d Customer accounts'!AN30+'3d Customer accounts'!AN73))),"0"),"-")</f>
        <v>-</v>
      </c>
      <c r="AO30" s="141" t="str">
        <f>IFERROR(IF('2e Nil Differential'!AO30&gt;0,('2e Nil Differential'!AO30*('3d Customer accounts'!AO73/('3d Customer accounts'!AO30+'3d Customer accounts'!AO73))),"0"),"-")</f>
        <v>-</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310"/>
      <c r="C31" s="307"/>
      <c r="D31" s="307"/>
      <c r="E31" s="307"/>
      <c r="F31" s="17" t="s">
        <v>56</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t="str">
        <f>IFERROR(IF('2e Nil Differential'!AK31&gt;0,('2e Nil Differential'!AK31*('3d Customer accounts'!AK74/('3d Customer accounts'!AK31+'3d Customer accounts'!AK74))),"0"),"-")</f>
        <v>-</v>
      </c>
      <c r="AL31" s="141" t="str">
        <f>IFERROR(IF('2e Nil Differential'!AL31&gt;0,('2e Nil Differential'!AL31*('3d Customer accounts'!AL74/('3d Customer accounts'!AL31+'3d Customer accounts'!AL74))),"0"),"-")</f>
        <v>-</v>
      </c>
      <c r="AM31" s="141" t="str">
        <f>IFERROR(IF('2e Nil Differential'!AM31&gt;0,('2e Nil Differential'!AM31*('3d Customer accounts'!AM74/('3d Customer accounts'!AM31+'3d Customer accounts'!AM74))),"0"),"-")</f>
        <v>-</v>
      </c>
      <c r="AN31" s="141" t="str">
        <f>IFERROR(IF('2e Nil Differential'!AN31&gt;0,('2e Nil Differential'!AN31*('3d Customer accounts'!AN74/('3d Customer accounts'!AN31+'3d Customer accounts'!AN74))),"0"),"-")</f>
        <v>-</v>
      </c>
      <c r="AO31" s="141" t="str">
        <f>IFERROR(IF('2e Nil Differential'!AO31&gt;0,('2e Nil Differential'!AO31*('3d Customer accounts'!AO74/('3d Customer accounts'!AO31+'3d Customer accounts'!AO74))),"0"),"-")</f>
        <v>-</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310"/>
      <c r="C32" s="307"/>
      <c r="D32" s="307"/>
      <c r="E32" s="307"/>
      <c r="F32" s="17" t="s">
        <v>57</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t="str">
        <f>IFERROR(IF('2e Nil Differential'!AK32&gt;0,('2e Nil Differential'!AK32*('3d Customer accounts'!AK75/('3d Customer accounts'!AK32+'3d Customer accounts'!AK75))),"0"),"-")</f>
        <v>-</v>
      </c>
      <c r="AL32" s="141" t="str">
        <f>IFERROR(IF('2e Nil Differential'!AL32&gt;0,('2e Nil Differential'!AL32*('3d Customer accounts'!AL75/('3d Customer accounts'!AL32+'3d Customer accounts'!AL75))),"0"),"-")</f>
        <v>-</v>
      </c>
      <c r="AM32" s="141" t="str">
        <f>IFERROR(IF('2e Nil Differential'!AM32&gt;0,('2e Nil Differential'!AM32*('3d Customer accounts'!AM75/('3d Customer accounts'!AM32+'3d Customer accounts'!AM75))),"0"),"-")</f>
        <v>-</v>
      </c>
      <c r="AN32" s="141" t="str">
        <f>IFERROR(IF('2e Nil Differential'!AN32&gt;0,('2e Nil Differential'!AN32*('3d Customer accounts'!AN75/('3d Customer accounts'!AN32+'3d Customer accounts'!AN75))),"0"),"-")</f>
        <v>-</v>
      </c>
      <c r="AO32" s="141" t="str">
        <f>IFERROR(IF('2e Nil Differential'!AO32&gt;0,('2e Nil Differential'!AO32*('3d Customer accounts'!AO75/('3d Customer accounts'!AO32+'3d Customer accounts'!AO75))),"0"),"-")</f>
        <v>-</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310"/>
      <c r="C33" s="307"/>
      <c r="D33" s="307"/>
      <c r="E33" s="307"/>
      <c r="F33" s="17" t="s">
        <v>58</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t="str">
        <f>IFERROR(IF('2e Nil Differential'!AK33&gt;0,('2e Nil Differential'!AK33*('3d Customer accounts'!AK76/('3d Customer accounts'!AK33+'3d Customer accounts'!AK76))),"0"),"-")</f>
        <v>-</v>
      </c>
      <c r="AL33" s="141" t="str">
        <f>IFERROR(IF('2e Nil Differential'!AL33&gt;0,('2e Nil Differential'!AL33*('3d Customer accounts'!AL76/('3d Customer accounts'!AL33+'3d Customer accounts'!AL76))),"0"),"-")</f>
        <v>-</v>
      </c>
      <c r="AM33" s="141" t="str">
        <f>IFERROR(IF('2e Nil Differential'!AM33&gt;0,('2e Nil Differential'!AM33*('3d Customer accounts'!AM76/('3d Customer accounts'!AM33+'3d Customer accounts'!AM76))),"0"),"-")</f>
        <v>-</v>
      </c>
      <c r="AN33" s="141" t="str">
        <f>IFERROR(IF('2e Nil Differential'!AN33&gt;0,('2e Nil Differential'!AN33*('3d Customer accounts'!AN76/('3d Customer accounts'!AN33+'3d Customer accounts'!AN76))),"0"),"-")</f>
        <v>-</v>
      </c>
      <c r="AO33" s="141" t="str">
        <f>IFERROR(IF('2e Nil Differential'!AO33&gt;0,('2e Nil Differential'!AO33*('3d Customer accounts'!AO76/('3d Customer accounts'!AO33+'3d Customer accounts'!AO76))),"0"),"-")</f>
        <v>-</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310"/>
      <c r="C34" s="307"/>
      <c r="D34" s="307"/>
      <c r="E34" s="307"/>
      <c r="F34" s="17" t="s">
        <v>59</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t="str">
        <f>IFERROR(IF('2e Nil Differential'!AK34&gt;0,('2e Nil Differential'!AK34*('3d Customer accounts'!AK77/('3d Customer accounts'!AK34+'3d Customer accounts'!AK77))),"0"),"-")</f>
        <v>-</v>
      </c>
      <c r="AL34" s="141" t="str">
        <f>IFERROR(IF('2e Nil Differential'!AL34&gt;0,('2e Nil Differential'!AL34*('3d Customer accounts'!AL77/('3d Customer accounts'!AL34+'3d Customer accounts'!AL77))),"0"),"-")</f>
        <v>-</v>
      </c>
      <c r="AM34" s="141" t="str">
        <f>IFERROR(IF('2e Nil Differential'!AM34&gt;0,('2e Nil Differential'!AM34*('3d Customer accounts'!AM77/('3d Customer accounts'!AM34+'3d Customer accounts'!AM77))),"0"),"-")</f>
        <v>-</v>
      </c>
      <c r="AN34" s="141" t="str">
        <f>IFERROR(IF('2e Nil Differential'!AN34&gt;0,('2e Nil Differential'!AN34*('3d Customer accounts'!AN77/('3d Customer accounts'!AN34+'3d Customer accounts'!AN77))),"0"),"-")</f>
        <v>-</v>
      </c>
      <c r="AO34" s="141" t="str">
        <f>IFERROR(IF('2e Nil Differential'!AO34&gt;0,('2e Nil Differential'!AO34*('3d Customer accounts'!AO77/('3d Customer accounts'!AO34+'3d Customer accounts'!AO77))),"0"),"-")</f>
        <v>-</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310"/>
      <c r="C35" s="307"/>
      <c r="D35" s="307"/>
      <c r="E35" s="307"/>
      <c r="F35" s="17" t="s">
        <v>60</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t="str">
        <f>IFERROR(IF('2e Nil Differential'!AK35&gt;0,('2e Nil Differential'!AK35*('3d Customer accounts'!AK78/('3d Customer accounts'!AK35+'3d Customer accounts'!AK78))),"0"),"-")</f>
        <v>-</v>
      </c>
      <c r="AL35" s="141" t="str">
        <f>IFERROR(IF('2e Nil Differential'!AL35&gt;0,('2e Nil Differential'!AL35*('3d Customer accounts'!AL78/('3d Customer accounts'!AL35+'3d Customer accounts'!AL78))),"0"),"-")</f>
        <v>-</v>
      </c>
      <c r="AM35" s="141" t="str">
        <f>IFERROR(IF('2e Nil Differential'!AM35&gt;0,('2e Nil Differential'!AM35*('3d Customer accounts'!AM78/('3d Customer accounts'!AM35+'3d Customer accounts'!AM78))),"0"),"-")</f>
        <v>-</v>
      </c>
      <c r="AN35" s="141" t="str">
        <f>IFERROR(IF('2e Nil Differential'!AN35&gt;0,('2e Nil Differential'!AN35*('3d Customer accounts'!AN78/('3d Customer accounts'!AN35+'3d Customer accounts'!AN78))),"0"),"-")</f>
        <v>-</v>
      </c>
      <c r="AO35" s="141" t="str">
        <f>IFERROR(IF('2e Nil Differential'!AO35&gt;0,('2e Nil Differential'!AO35*('3d Customer accounts'!AO78/('3d Customer accounts'!AO35+'3d Customer accounts'!AO78))),"0"),"-")</f>
        <v>-</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310"/>
      <c r="C36" s="307"/>
      <c r="D36" s="307"/>
      <c r="E36" s="307"/>
      <c r="F36" s="17" t="s">
        <v>61</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t="str">
        <f>IFERROR(IF('2e Nil Differential'!AK36&gt;0,('2e Nil Differential'!AK36*('3d Customer accounts'!AK79/('3d Customer accounts'!AK36+'3d Customer accounts'!AK79))),"0"),"-")</f>
        <v>-</v>
      </c>
      <c r="AL36" s="141" t="str">
        <f>IFERROR(IF('2e Nil Differential'!AL36&gt;0,('2e Nil Differential'!AL36*('3d Customer accounts'!AL79/('3d Customer accounts'!AL36+'3d Customer accounts'!AL79))),"0"),"-")</f>
        <v>-</v>
      </c>
      <c r="AM36" s="141" t="str">
        <f>IFERROR(IF('2e Nil Differential'!AM36&gt;0,('2e Nil Differential'!AM36*('3d Customer accounts'!AM79/('3d Customer accounts'!AM36+'3d Customer accounts'!AM79))),"0"),"-")</f>
        <v>-</v>
      </c>
      <c r="AN36" s="141" t="str">
        <f>IFERROR(IF('2e Nil Differential'!AN36&gt;0,('2e Nil Differential'!AN36*('3d Customer accounts'!AN79/('3d Customer accounts'!AN36+'3d Customer accounts'!AN79))),"0"),"-")</f>
        <v>-</v>
      </c>
      <c r="AO36" s="141" t="str">
        <f>IFERROR(IF('2e Nil Differential'!AO36&gt;0,('2e Nil Differential'!AO36*('3d Customer accounts'!AO79/('3d Customer accounts'!AO36+'3d Customer accounts'!AO79))),"0"),"-")</f>
        <v>-</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310"/>
      <c r="C37" s="307"/>
      <c r="D37" s="307"/>
      <c r="E37" s="307"/>
      <c r="F37" s="17" t="s">
        <v>62</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t="str">
        <f>IFERROR(IF('2e Nil Differential'!AK37&gt;0,('2e Nil Differential'!AK37*('3d Customer accounts'!AK80/('3d Customer accounts'!AK37+'3d Customer accounts'!AK80))),"0"),"-")</f>
        <v>-</v>
      </c>
      <c r="AL37" s="141" t="str">
        <f>IFERROR(IF('2e Nil Differential'!AL37&gt;0,('2e Nil Differential'!AL37*('3d Customer accounts'!AL80/('3d Customer accounts'!AL37+'3d Customer accounts'!AL80))),"0"),"-")</f>
        <v>-</v>
      </c>
      <c r="AM37" s="141" t="str">
        <f>IFERROR(IF('2e Nil Differential'!AM37&gt;0,('2e Nil Differential'!AM37*('3d Customer accounts'!AM80/('3d Customer accounts'!AM37+'3d Customer accounts'!AM80))),"0"),"-")</f>
        <v>-</v>
      </c>
      <c r="AN37" s="141" t="str">
        <f>IFERROR(IF('2e Nil Differential'!AN37&gt;0,('2e Nil Differential'!AN37*('3d Customer accounts'!AN80/('3d Customer accounts'!AN37+'3d Customer accounts'!AN80))),"0"),"-")</f>
        <v>-</v>
      </c>
      <c r="AO37" s="141" t="str">
        <f>IFERROR(IF('2e Nil Differential'!AO37&gt;0,('2e Nil Differential'!AO37*('3d Customer accounts'!AO80/('3d Customer accounts'!AO37+'3d Customer accounts'!AO80))),"0"),"-")</f>
        <v>-</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310"/>
      <c r="C38" s="307"/>
      <c r="D38" s="307"/>
      <c r="E38" s="307"/>
      <c r="F38" s="17" t="s">
        <v>63</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t="str">
        <f>IFERROR(IF('2e Nil Differential'!AK38&gt;0,('2e Nil Differential'!AK38*('3d Customer accounts'!AK81/('3d Customer accounts'!AK38+'3d Customer accounts'!AK81))),"0"),"-")</f>
        <v>-</v>
      </c>
      <c r="AL38" s="141" t="str">
        <f>IFERROR(IF('2e Nil Differential'!AL38&gt;0,('2e Nil Differential'!AL38*('3d Customer accounts'!AL81/('3d Customer accounts'!AL38+'3d Customer accounts'!AL81))),"0"),"-")</f>
        <v>-</v>
      </c>
      <c r="AM38" s="141" t="str">
        <f>IFERROR(IF('2e Nil Differential'!AM38&gt;0,('2e Nil Differential'!AM38*('3d Customer accounts'!AM81/('3d Customer accounts'!AM38+'3d Customer accounts'!AM81))),"0"),"-")</f>
        <v>-</v>
      </c>
      <c r="AN38" s="141" t="str">
        <f>IFERROR(IF('2e Nil Differential'!AN38&gt;0,('2e Nil Differential'!AN38*('3d Customer accounts'!AN81/('3d Customer accounts'!AN38+'3d Customer accounts'!AN81))),"0"),"-")</f>
        <v>-</v>
      </c>
      <c r="AO38" s="141" t="str">
        <f>IFERROR(IF('2e Nil Differential'!AO38&gt;0,('2e Nil Differential'!AO38*('3d Customer accounts'!AO81/('3d Customer accounts'!AO38+'3d Customer accounts'!AO81))),"0"),"-")</f>
        <v>-</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310"/>
      <c r="C39" s="307"/>
      <c r="D39" s="307"/>
      <c r="E39" s="307"/>
      <c r="F39" s="17" t="s">
        <v>64</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t="str">
        <f>IFERROR(IF('2e Nil Differential'!AK39&gt;0,('2e Nil Differential'!AK39*('3d Customer accounts'!AK82/('3d Customer accounts'!AK39+'3d Customer accounts'!AK82))),"0"),"-")</f>
        <v>-</v>
      </c>
      <c r="AL39" s="141" t="str">
        <f>IFERROR(IF('2e Nil Differential'!AL39&gt;0,('2e Nil Differential'!AL39*('3d Customer accounts'!AL82/('3d Customer accounts'!AL39+'3d Customer accounts'!AL82))),"0"),"-")</f>
        <v>-</v>
      </c>
      <c r="AM39" s="141" t="str">
        <f>IFERROR(IF('2e Nil Differential'!AM39&gt;0,('2e Nil Differential'!AM39*('3d Customer accounts'!AM82/('3d Customer accounts'!AM39+'3d Customer accounts'!AM82))),"0"),"-")</f>
        <v>-</v>
      </c>
      <c r="AN39" s="141" t="str">
        <f>IFERROR(IF('2e Nil Differential'!AN39&gt;0,('2e Nil Differential'!AN39*('3d Customer accounts'!AN82/('3d Customer accounts'!AN39+'3d Customer accounts'!AN82))),"0"),"-")</f>
        <v>-</v>
      </c>
      <c r="AO39" s="141" t="str">
        <f>IFERROR(IF('2e Nil Differential'!AO39&gt;0,('2e Nil Differential'!AO39*('3d Customer accounts'!AO82/('3d Customer accounts'!AO39+'3d Customer accounts'!AO82))),"0"),"-")</f>
        <v>-</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5" customHeight="1">
      <c r="B40" s="306" t="s">
        <v>46</v>
      </c>
      <c r="C40" s="306"/>
      <c r="D40" s="306" t="s">
        <v>447</v>
      </c>
      <c r="E40" s="306" t="s">
        <v>203</v>
      </c>
      <c r="F40" s="64" t="s">
        <v>51</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t="str">
        <f>IFERROR(IF('2e Nil Differential'!AK40&gt;0,('2e Nil Differential'!AK40*('3d Customer accounts'!AK83/('3d Customer accounts'!AK40+'3d Customer accounts'!AK83))),"0"),"-")</f>
        <v>-</v>
      </c>
      <c r="AL40" s="141" t="str">
        <f>IFERROR(IF('2e Nil Differential'!AL40&gt;0,('2e Nil Differential'!AL40*('3d Customer accounts'!AL83/('3d Customer accounts'!AL40+'3d Customer accounts'!AL83))),"0"),"-")</f>
        <v>-</v>
      </c>
      <c r="AM40" s="141" t="str">
        <f>IFERROR(IF('2e Nil Differential'!AM40&gt;0,('2e Nil Differential'!AM40*('3d Customer accounts'!AM83/('3d Customer accounts'!AM40+'3d Customer accounts'!AM83))),"0"),"-")</f>
        <v>-</v>
      </c>
      <c r="AN40" s="141" t="str">
        <f>IFERROR(IF('2e Nil Differential'!AN40&gt;0,('2e Nil Differential'!AN40*('3d Customer accounts'!AN83/('3d Customer accounts'!AN40+'3d Customer accounts'!AN83))),"0"),"-")</f>
        <v>-</v>
      </c>
      <c r="AO40" s="141" t="str">
        <f>IFERROR(IF('2e Nil Differential'!AO40&gt;0,('2e Nil Differential'!AO40*('3d Customer accounts'!AO83/('3d Customer accounts'!AO40+'3d Customer accounts'!AO83))),"0"),"-")</f>
        <v>-</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307"/>
      <c r="C41" s="307"/>
      <c r="D41" s="307"/>
      <c r="E41" s="307"/>
      <c r="F41" s="64" t="s">
        <v>52</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t="str">
        <f>IFERROR(IF('2e Nil Differential'!AK41&gt;0,('2e Nil Differential'!AK41*('3d Customer accounts'!AK84/('3d Customer accounts'!AK41+'3d Customer accounts'!AK84))),"0"),"-")</f>
        <v>-</v>
      </c>
      <c r="AL41" s="141" t="str">
        <f>IFERROR(IF('2e Nil Differential'!AL41&gt;0,('2e Nil Differential'!AL41*('3d Customer accounts'!AL84/('3d Customer accounts'!AL41+'3d Customer accounts'!AL84))),"0"),"-")</f>
        <v>-</v>
      </c>
      <c r="AM41" s="141" t="str">
        <f>IFERROR(IF('2e Nil Differential'!AM41&gt;0,('2e Nil Differential'!AM41*('3d Customer accounts'!AM84/('3d Customer accounts'!AM41+'3d Customer accounts'!AM84))),"0"),"-")</f>
        <v>-</v>
      </c>
      <c r="AN41" s="141" t="str">
        <f>IFERROR(IF('2e Nil Differential'!AN41&gt;0,('2e Nil Differential'!AN41*('3d Customer accounts'!AN84/('3d Customer accounts'!AN41+'3d Customer accounts'!AN84))),"0"),"-")</f>
        <v>-</v>
      </c>
      <c r="AO41" s="141" t="str">
        <f>IFERROR(IF('2e Nil Differential'!AO41&gt;0,('2e Nil Differential'!AO41*('3d Customer accounts'!AO84/('3d Customer accounts'!AO41+'3d Customer accounts'!AO84))),"0"),"-")</f>
        <v>-</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307"/>
      <c r="C42" s="307"/>
      <c r="D42" s="307"/>
      <c r="E42" s="307"/>
      <c r="F42" s="64" t="s">
        <v>53</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t="str">
        <f>IFERROR(IF('2e Nil Differential'!AK42&gt;0,('2e Nil Differential'!AK42*('3d Customer accounts'!AK85/('3d Customer accounts'!AK42+'3d Customer accounts'!AK85))),"0"),"-")</f>
        <v>-</v>
      </c>
      <c r="AL42" s="141" t="str">
        <f>IFERROR(IF('2e Nil Differential'!AL42&gt;0,('2e Nil Differential'!AL42*('3d Customer accounts'!AL85/('3d Customer accounts'!AL42+'3d Customer accounts'!AL85))),"0"),"-")</f>
        <v>-</v>
      </c>
      <c r="AM42" s="141" t="str">
        <f>IFERROR(IF('2e Nil Differential'!AM42&gt;0,('2e Nil Differential'!AM42*('3d Customer accounts'!AM85/('3d Customer accounts'!AM42+'3d Customer accounts'!AM85))),"0"),"-")</f>
        <v>-</v>
      </c>
      <c r="AN42" s="141" t="str">
        <f>IFERROR(IF('2e Nil Differential'!AN42&gt;0,('2e Nil Differential'!AN42*('3d Customer accounts'!AN85/('3d Customer accounts'!AN42+'3d Customer accounts'!AN85))),"0"),"-")</f>
        <v>-</v>
      </c>
      <c r="AO42" s="141" t="str">
        <f>IFERROR(IF('2e Nil Differential'!AO42&gt;0,('2e Nil Differential'!AO42*('3d Customer accounts'!AO85/('3d Customer accounts'!AO42+'3d Customer accounts'!AO85))),"0"),"-")</f>
        <v>-</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307"/>
      <c r="C43" s="307"/>
      <c r="D43" s="307"/>
      <c r="E43" s="307"/>
      <c r="F43" s="64" t="s">
        <v>54</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t="str">
        <f>IFERROR(IF('2e Nil Differential'!AK43&gt;0,('2e Nil Differential'!AK43*('3d Customer accounts'!AK86/('3d Customer accounts'!AK43+'3d Customer accounts'!AK86))),"0"),"-")</f>
        <v>-</v>
      </c>
      <c r="AL43" s="141" t="str">
        <f>IFERROR(IF('2e Nil Differential'!AL43&gt;0,('2e Nil Differential'!AL43*('3d Customer accounts'!AL86/('3d Customer accounts'!AL43+'3d Customer accounts'!AL86))),"0"),"-")</f>
        <v>-</v>
      </c>
      <c r="AM43" s="141" t="str">
        <f>IFERROR(IF('2e Nil Differential'!AM43&gt;0,('2e Nil Differential'!AM43*('3d Customer accounts'!AM86/('3d Customer accounts'!AM43+'3d Customer accounts'!AM86))),"0"),"-")</f>
        <v>-</v>
      </c>
      <c r="AN43" s="141" t="str">
        <f>IFERROR(IF('2e Nil Differential'!AN43&gt;0,('2e Nil Differential'!AN43*('3d Customer accounts'!AN86/('3d Customer accounts'!AN43+'3d Customer accounts'!AN86))),"0"),"-")</f>
        <v>-</v>
      </c>
      <c r="AO43" s="141" t="str">
        <f>IFERROR(IF('2e Nil Differential'!AO43&gt;0,('2e Nil Differential'!AO43*('3d Customer accounts'!AO86/('3d Customer accounts'!AO43+'3d Customer accounts'!AO86))),"0"),"-")</f>
        <v>-</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307"/>
      <c r="C44" s="307"/>
      <c r="D44" s="307"/>
      <c r="E44" s="307"/>
      <c r="F44" s="64" t="s">
        <v>55</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t="str">
        <f>IFERROR(IF('2e Nil Differential'!AK44&gt;0,('2e Nil Differential'!AK44*('3d Customer accounts'!AK87/('3d Customer accounts'!AK44+'3d Customer accounts'!AK87))),"0"),"-")</f>
        <v>-</v>
      </c>
      <c r="AL44" s="141" t="str">
        <f>IFERROR(IF('2e Nil Differential'!AL44&gt;0,('2e Nil Differential'!AL44*('3d Customer accounts'!AL87/('3d Customer accounts'!AL44+'3d Customer accounts'!AL87))),"0"),"-")</f>
        <v>-</v>
      </c>
      <c r="AM44" s="141" t="str">
        <f>IFERROR(IF('2e Nil Differential'!AM44&gt;0,('2e Nil Differential'!AM44*('3d Customer accounts'!AM87/('3d Customer accounts'!AM44+'3d Customer accounts'!AM87))),"0"),"-")</f>
        <v>-</v>
      </c>
      <c r="AN44" s="141" t="str">
        <f>IFERROR(IF('2e Nil Differential'!AN44&gt;0,('2e Nil Differential'!AN44*('3d Customer accounts'!AN87/('3d Customer accounts'!AN44+'3d Customer accounts'!AN87))),"0"),"-")</f>
        <v>-</v>
      </c>
      <c r="AO44" s="141" t="str">
        <f>IFERROR(IF('2e Nil Differential'!AO44&gt;0,('2e Nil Differential'!AO44*('3d Customer accounts'!AO87/('3d Customer accounts'!AO44+'3d Customer accounts'!AO87))),"0"),"-")</f>
        <v>-</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307"/>
      <c r="C45" s="307"/>
      <c r="D45" s="307"/>
      <c r="E45" s="307"/>
      <c r="F45" s="64" t="s">
        <v>56</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t="str">
        <f>IFERROR(IF('2e Nil Differential'!AK45&gt;0,('2e Nil Differential'!AK45*('3d Customer accounts'!AK88/('3d Customer accounts'!AK45+'3d Customer accounts'!AK88))),"0"),"-")</f>
        <v>-</v>
      </c>
      <c r="AL45" s="141" t="str">
        <f>IFERROR(IF('2e Nil Differential'!AL45&gt;0,('2e Nil Differential'!AL45*('3d Customer accounts'!AL88/('3d Customer accounts'!AL45+'3d Customer accounts'!AL88))),"0"),"-")</f>
        <v>-</v>
      </c>
      <c r="AM45" s="141" t="str">
        <f>IFERROR(IF('2e Nil Differential'!AM45&gt;0,('2e Nil Differential'!AM45*('3d Customer accounts'!AM88/('3d Customer accounts'!AM45+'3d Customer accounts'!AM88))),"0"),"-")</f>
        <v>-</v>
      </c>
      <c r="AN45" s="141" t="str">
        <f>IFERROR(IF('2e Nil Differential'!AN45&gt;0,('2e Nil Differential'!AN45*('3d Customer accounts'!AN88/('3d Customer accounts'!AN45+'3d Customer accounts'!AN88))),"0"),"-")</f>
        <v>-</v>
      </c>
      <c r="AO45" s="141" t="str">
        <f>IFERROR(IF('2e Nil Differential'!AO45&gt;0,('2e Nil Differential'!AO45*('3d Customer accounts'!AO88/('3d Customer accounts'!AO45+'3d Customer accounts'!AO88))),"0"),"-")</f>
        <v>-</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307"/>
      <c r="C46" s="307"/>
      <c r="D46" s="307"/>
      <c r="E46" s="307"/>
      <c r="F46" s="64" t="s">
        <v>57</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t="str">
        <f>IFERROR(IF('2e Nil Differential'!AK46&gt;0,('2e Nil Differential'!AK46*('3d Customer accounts'!AK89/('3d Customer accounts'!AK46+'3d Customer accounts'!AK89))),"0"),"-")</f>
        <v>-</v>
      </c>
      <c r="AL46" s="141" t="str">
        <f>IFERROR(IF('2e Nil Differential'!AL46&gt;0,('2e Nil Differential'!AL46*('3d Customer accounts'!AL89/('3d Customer accounts'!AL46+'3d Customer accounts'!AL89))),"0"),"-")</f>
        <v>-</v>
      </c>
      <c r="AM46" s="141" t="str">
        <f>IFERROR(IF('2e Nil Differential'!AM46&gt;0,('2e Nil Differential'!AM46*('3d Customer accounts'!AM89/('3d Customer accounts'!AM46+'3d Customer accounts'!AM89))),"0"),"-")</f>
        <v>-</v>
      </c>
      <c r="AN46" s="141" t="str">
        <f>IFERROR(IF('2e Nil Differential'!AN46&gt;0,('2e Nil Differential'!AN46*('3d Customer accounts'!AN89/('3d Customer accounts'!AN46+'3d Customer accounts'!AN89))),"0"),"-")</f>
        <v>-</v>
      </c>
      <c r="AO46" s="141" t="str">
        <f>IFERROR(IF('2e Nil Differential'!AO46&gt;0,('2e Nil Differential'!AO46*('3d Customer accounts'!AO89/('3d Customer accounts'!AO46+'3d Customer accounts'!AO89))),"0"),"-")</f>
        <v>-</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307"/>
      <c r="C47" s="307"/>
      <c r="D47" s="307"/>
      <c r="E47" s="307"/>
      <c r="F47" s="64" t="s">
        <v>58</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t="str">
        <f>IFERROR(IF('2e Nil Differential'!AK47&gt;0,('2e Nil Differential'!AK47*('3d Customer accounts'!AK90/('3d Customer accounts'!AK47+'3d Customer accounts'!AK90))),"0"),"-")</f>
        <v>-</v>
      </c>
      <c r="AL47" s="141" t="str">
        <f>IFERROR(IF('2e Nil Differential'!AL47&gt;0,('2e Nil Differential'!AL47*('3d Customer accounts'!AL90/('3d Customer accounts'!AL47+'3d Customer accounts'!AL90))),"0"),"-")</f>
        <v>-</v>
      </c>
      <c r="AM47" s="141" t="str">
        <f>IFERROR(IF('2e Nil Differential'!AM47&gt;0,('2e Nil Differential'!AM47*('3d Customer accounts'!AM90/('3d Customer accounts'!AM47+'3d Customer accounts'!AM90))),"0"),"-")</f>
        <v>-</v>
      </c>
      <c r="AN47" s="141" t="str">
        <f>IFERROR(IF('2e Nil Differential'!AN47&gt;0,('2e Nil Differential'!AN47*('3d Customer accounts'!AN90/('3d Customer accounts'!AN47+'3d Customer accounts'!AN90))),"0"),"-")</f>
        <v>-</v>
      </c>
      <c r="AO47" s="141" t="str">
        <f>IFERROR(IF('2e Nil Differential'!AO47&gt;0,('2e Nil Differential'!AO47*('3d Customer accounts'!AO90/('3d Customer accounts'!AO47+'3d Customer accounts'!AO90))),"0"),"-")</f>
        <v>-</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307"/>
      <c r="C48" s="307"/>
      <c r="D48" s="307"/>
      <c r="E48" s="307"/>
      <c r="F48" s="64" t="s">
        <v>59</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t="str">
        <f>IFERROR(IF('2e Nil Differential'!AK48&gt;0,('2e Nil Differential'!AK48*('3d Customer accounts'!AK91/('3d Customer accounts'!AK48+'3d Customer accounts'!AK91))),"0"),"-")</f>
        <v>-</v>
      </c>
      <c r="AL48" s="141" t="str">
        <f>IFERROR(IF('2e Nil Differential'!AL48&gt;0,('2e Nil Differential'!AL48*('3d Customer accounts'!AL91/('3d Customer accounts'!AL48+'3d Customer accounts'!AL91))),"0"),"-")</f>
        <v>-</v>
      </c>
      <c r="AM48" s="141" t="str">
        <f>IFERROR(IF('2e Nil Differential'!AM48&gt;0,('2e Nil Differential'!AM48*('3d Customer accounts'!AM91/('3d Customer accounts'!AM48+'3d Customer accounts'!AM91))),"0"),"-")</f>
        <v>-</v>
      </c>
      <c r="AN48" s="141" t="str">
        <f>IFERROR(IF('2e Nil Differential'!AN48&gt;0,('2e Nil Differential'!AN48*('3d Customer accounts'!AN91/('3d Customer accounts'!AN48+'3d Customer accounts'!AN91))),"0"),"-")</f>
        <v>-</v>
      </c>
      <c r="AO48" s="141" t="str">
        <f>IFERROR(IF('2e Nil Differential'!AO48&gt;0,('2e Nil Differential'!AO48*('3d Customer accounts'!AO91/('3d Customer accounts'!AO48+'3d Customer accounts'!AO91))),"0"),"-")</f>
        <v>-</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307"/>
      <c r="C49" s="307"/>
      <c r="D49" s="307"/>
      <c r="E49" s="307"/>
      <c r="F49" s="64" t="s">
        <v>60</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t="str">
        <f>IFERROR(IF('2e Nil Differential'!AK49&gt;0,('2e Nil Differential'!AK49*('3d Customer accounts'!AK92/('3d Customer accounts'!AK49+'3d Customer accounts'!AK92))),"0"),"-")</f>
        <v>-</v>
      </c>
      <c r="AL49" s="141" t="str">
        <f>IFERROR(IF('2e Nil Differential'!AL49&gt;0,('2e Nil Differential'!AL49*('3d Customer accounts'!AL92/('3d Customer accounts'!AL49+'3d Customer accounts'!AL92))),"0"),"-")</f>
        <v>-</v>
      </c>
      <c r="AM49" s="141" t="str">
        <f>IFERROR(IF('2e Nil Differential'!AM49&gt;0,('2e Nil Differential'!AM49*('3d Customer accounts'!AM92/('3d Customer accounts'!AM49+'3d Customer accounts'!AM92))),"0"),"-")</f>
        <v>-</v>
      </c>
      <c r="AN49" s="141" t="str">
        <f>IFERROR(IF('2e Nil Differential'!AN49&gt;0,('2e Nil Differential'!AN49*('3d Customer accounts'!AN92/('3d Customer accounts'!AN49+'3d Customer accounts'!AN92))),"0"),"-")</f>
        <v>-</v>
      </c>
      <c r="AO49" s="141" t="str">
        <f>IFERROR(IF('2e Nil Differential'!AO49&gt;0,('2e Nil Differential'!AO49*('3d Customer accounts'!AO92/('3d Customer accounts'!AO49+'3d Customer accounts'!AO92))),"0"),"-")</f>
        <v>-</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307"/>
      <c r="C50" s="307"/>
      <c r="D50" s="307"/>
      <c r="E50" s="307"/>
      <c r="F50" s="64" t="s">
        <v>61</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t="str">
        <f>IFERROR(IF('2e Nil Differential'!AK50&gt;0,('2e Nil Differential'!AK50*('3d Customer accounts'!AK93/('3d Customer accounts'!AK50+'3d Customer accounts'!AK93))),"0"),"-")</f>
        <v>-</v>
      </c>
      <c r="AL50" s="141" t="str">
        <f>IFERROR(IF('2e Nil Differential'!AL50&gt;0,('2e Nil Differential'!AL50*('3d Customer accounts'!AL93/('3d Customer accounts'!AL50+'3d Customer accounts'!AL93))),"0"),"-")</f>
        <v>-</v>
      </c>
      <c r="AM50" s="141" t="str">
        <f>IFERROR(IF('2e Nil Differential'!AM50&gt;0,('2e Nil Differential'!AM50*('3d Customer accounts'!AM93/('3d Customer accounts'!AM50+'3d Customer accounts'!AM93))),"0"),"-")</f>
        <v>-</v>
      </c>
      <c r="AN50" s="141" t="str">
        <f>IFERROR(IF('2e Nil Differential'!AN50&gt;0,('2e Nil Differential'!AN50*('3d Customer accounts'!AN93/('3d Customer accounts'!AN50+'3d Customer accounts'!AN93))),"0"),"-")</f>
        <v>-</v>
      </c>
      <c r="AO50" s="141" t="str">
        <f>IFERROR(IF('2e Nil Differential'!AO50&gt;0,('2e Nil Differential'!AO50*('3d Customer accounts'!AO93/('3d Customer accounts'!AO50+'3d Customer accounts'!AO93))),"0"),"-")</f>
        <v>-</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307"/>
      <c r="C51" s="307"/>
      <c r="D51" s="307"/>
      <c r="E51" s="307"/>
      <c r="F51" s="64" t="s">
        <v>62</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t="str">
        <f>IFERROR(IF('2e Nil Differential'!AK51&gt;0,('2e Nil Differential'!AK51*('3d Customer accounts'!AK94/('3d Customer accounts'!AK51+'3d Customer accounts'!AK94))),"0"),"-")</f>
        <v>-</v>
      </c>
      <c r="AL51" s="141" t="str">
        <f>IFERROR(IF('2e Nil Differential'!AL51&gt;0,('2e Nil Differential'!AL51*('3d Customer accounts'!AL94/('3d Customer accounts'!AL51+'3d Customer accounts'!AL94))),"0"),"-")</f>
        <v>-</v>
      </c>
      <c r="AM51" s="141" t="str">
        <f>IFERROR(IF('2e Nil Differential'!AM51&gt;0,('2e Nil Differential'!AM51*('3d Customer accounts'!AM94/('3d Customer accounts'!AM51+'3d Customer accounts'!AM94))),"0"),"-")</f>
        <v>-</v>
      </c>
      <c r="AN51" s="141" t="str">
        <f>IFERROR(IF('2e Nil Differential'!AN51&gt;0,('2e Nil Differential'!AN51*('3d Customer accounts'!AN94/('3d Customer accounts'!AN51+'3d Customer accounts'!AN94))),"0"),"-")</f>
        <v>-</v>
      </c>
      <c r="AO51" s="141" t="str">
        <f>IFERROR(IF('2e Nil Differential'!AO51&gt;0,('2e Nil Differential'!AO51*('3d Customer accounts'!AO94/('3d Customer accounts'!AO51+'3d Customer accounts'!AO94))),"0"),"-")</f>
        <v>-</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307"/>
      <c r="C52" s="307"/>
      <c r="D52" s="307"/>
      <c r="E52" s="307"/>
      <c r="F52" s="64" t="s">
        <v>63</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t="str">
        <f>IFERROR(IF('2e Nil Differential'!AK52&gt;0,('2e Nil Differential'!AK52*('3d Customer accounts'!AK95/('3d Customer accounts'!AK52+'3d Customer accounts'!AK95))),"0"),"-")</f>
        <v>-</v>
      </c>
      <c r="AL52" s="141" t="str">
        <f>IFERROR(IF('2e Nil Differential'!AL52&gt;0,('2e Nil Differential'!AL52*('3d Customer accounts'!AL95/('3d Customer accounts'!AL52+'3d Customer accounts'!AL95))),"0"),"-")</f>
        <v>-</v>
      </c>
      <c r="AM52" s="141" t="str">
        <f>IFERROR(IF('2e Nil Differential'!AM52&gt;0,('2e Nil Differential'!AM52*('3d Customer accounts'!AM95/('3d Customer accounts'!AM52+'3d Customer accounts'!AM95))),"0"),"-")</f>
        <v>-</v>
      </c>
      <c r="AN52" s="141" t="str">
        <f>IFERROR(IF('2e Nil Differential'!AN52&gt;0,('2e Nil Differential'!AN52*('3d Customer accounts'!AN95/('3d Customer accounts'!AN52+'3d Customer accounts'!AN95))),"0"),"-")</f>
        <v>-</v>
      </c>
      <c r="AO52" s="141" t="str">
        <f>IFERROR(IF('2e Nil Differential'!AO52&gt;0,('2e Nil Differential'!AO52*('3d Customer accounts'!AO95/('3d Customer accounts'!AO52+'3d Customer accounts'!AO95))),"0"),"-")</f>
        <v>-</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308"/>
      <c r="C53" s="308"/>
      <c r="D53" s="308"/>
      <c r="E53" s="308"/>
      <c r="F53" s="64" t="s">
        <v>64</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t="str">
        <f>IFERROR(IF('2e Nil Differential'!AK53&gt;0,('2e Nil Differential'!AK53*('3d Customer accounts'!AK96/('3d Customer accounts'!AK53+'3d Customer accounts'!AK96))),"0"),"-")</f>
        <v>-</v>
      </c>
      <c r="AL53" s="141" t="str">
        <f>IFERROR(IF('2e Nil Differential'!AL53&gt;0,('2e Nil Differential'!AL53*('3d Customer accounts'!AL96/('3d Customer accounts'!AL53+'3d Customer accounts'!AL96))),"0"),"-")</f>
        <v>-</v>
      </c>
      <c r="AM53" s="141" t="str">
        <f>IFERROR(IF('2e Nil Differential'!AM53&gt;0,('2e Nil Differential'!AM53*('3d Customer accounts'!AM96/('3d Customer accounts'!AM53+'3d Customer accounts'!AM96))),"0"),"-")</f>
        <v>-</v>
      </c>
      <c r="AN53" s="141" t="str">
        <f>IFERROR(IF('2e Nil Differential'!AN53&gt;0,('2e Nil Differential'!AN53*('3d Customer accounts'!AN96/('3d Customer accounts'!AN53+'3d Customer accounts'!AN96))),"0"),"-")</f>
        <v>-</v>
      </c>
      <c r="AO53" s="141" t="str">
        <f>IFERROR(IF('2e Nil Differential'!AO53&gt;0,('2e Nil Differential'!AO53*('3d Customer accounts'!AO96/('3d Customer accounts'!AO53+'3d Customer accounts'!AO96))),"0"),"-")</f>
        <v>-</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5" customHeight="1">
      <c r="B55" s="309" t="s">
        <v>201</v>
      </c>
      <c r="C55" s="306" t="s">
        <v>202</v>
      </c>
      <c r="D55" s="306" t="s">
        <v>447</v>
      </c>
      <c r="E55" s="306" t="s">
        <v>375</v>
      </c>
      <c r="F55" s="64" t="s">
        <v>51</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t="str">
        <f>IFERROR(IF('2e Nil Differential'!AK12&gt;0,(-'2e Nil Differential'!AK12*('3d Customer accounts'!AK12/('3d Customer accounts'!AK12+'3d Customer accounts'!AK55))),"0"),"-")</f>
        <v>-</v>
      </c>
      <c r="AL55" s="141" t="str">
        <f>IFERROR(IF('2e Nil Differential'!AL12&gt;0,(-'2e Nil Differential'!AL12*('3d Customer accounts'!AL12/('3d Customer accounts'!AL12+'3d Customer accounts'!AL55))),"0"),"-")</f>
        <v>-</v>
      </c>
      <c r="AM55" s="141" t="str">
        <f>IFERROR(IF('2e Nil Differential'!AM12&gt;0,(-'2e Nil Differential'!AM12*('3d Customer accounts'!AM12/('3d Customer accounts'!AM12+'3d Customer accounts'!AM55))),"0"),"-")</f>
        <v>-</v>
      </c>
      <c r="AN55" s="141" t="str">
        <f>IFERROR(IF('2e Nil Differential'!AN12&gt;0,(-'2e Nil Differential'!AN12*('3d Customer accounts'!AN12/('3d Customer accounts'!AN12+'3d Customer accounts'!AN55))),"0"),"-")</f>
        <v>-</v>
      </c>
      <c r="AO55" s="141" t="str">
        <f>IFERROR(IF('2e Nil Differential'!AO12&gt;0,(-'2e Nil Differential'!AO12*('3d Customer accounts'!AO12/('3d Customer accounts'!AO12+'3d Customer accounts'!AO55))),"0"),"-")</f>
        <v>-</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310"/>
      <c r="C56" s="307"/>
      <c r="D56" s="307"/>
      <c r="E56" s="307"/>
      <c r="F56" s="64" t="s">
        <v>52</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t="str">
        <f>IFERROR(IF('2e Nil Differential'!AK13&gt;0,(-'2e Nil Differential'!AK13*('3d Customer accounts'!AK13/('3d Customer accounts'!AK13+'3d Customer accounts'!AK56))),"0"),"-")</f>
        <v>-</v>
      </c>
      <c r="AL56" s="141" t="str">
        <f>IFERROR(IF('2e Nil Differential'!AL13&gt;0,(-'2e Nil Differential'!AL13*('3d Customer accounts'!AL13/('3d Customer accounts'!AL13+'3d Customer accounts'!AL56))),"0"),"-")</f>
        <v>-</v>
      </c>
      <c r="AM56" s="141" t="str">
        <f>IFERROR(IF('2e Nil Differential'!AM13&gt;0,(-'2e Nil Differential'!AM13*('3d Customer accounts'!AM13/('3d Customer accounts'!AM13+'3d Customer accounts'!AM56))),"0"),"-")</f>
        <v>-</v>
      </c>
      <c r="AN56" s="141" t="str">
        <f>IFERROR(IF('2e Nil Differential'!AN13&gt;0,(-'2e Nil Differential'!AN13*('3d Customer accounts'!AN13/('3d Customer accounts'!AN13+'3d Customer accounts'!AN56))),"0"),"-")</f>
        <v>-</v>
      </c>
      <c r="AO56" s="141" t="str">
        <f>IFERROR(IF('2e Nil Differential'!AO13&gt;0,(-'2e Nil Differential'!AO13*('3d Customer accounts'!AO13/('3d Customer accounts'!AO13+'3d Customer accounts'!AO56))),"0"),"-")</f>
        <v>-</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310"/>
      <c r="C57" s="307"/>
      <c r="D57" s="307"/>
      <c r="E57" s="307"/>
      <c r="F57" s="64" t="s">
        <v>53</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t="str">
        <f>IFERROR(IF('2e Nil Differential'!AK14&gt;0,(-'2e Nil Differential'!AK14*('3d Customer accounts'!AK14/('3d Customer accounts'!AK14+'3d Customer accounts'!AK57))),"0"),"-")</f>
        <v>-</v>
      </c>
      <c r="AL57" s="141" t="str">
        <f>IFERROR(IF('2e Nil Differential'!AL14&gt;0,(-'2e Nil Differential'!AL14*('3d Customer accounts'!AL14/('3d Customer accounts'!AL14+'3d Customer accounts'!AL57))),"0"),"-")</f>
        <v>-</v>
      </c>
      <c r="AM57" s="141" t="str">
        <f>IFERROR(IF('2e Nil Differential'!AM14&gt;0,(-'2e Nil Differential'!AM14*('3d Customer accounts'!AM14/('3d Customer accounts'!AM14+'3d Customer accounts'!AM57))),"0"),"-")</f>
        <v>-</v>
      </c>
      <c r="AN57" s="141" t="str">
        <f>IFERROR(IF('2e Nil Differential'!AN14&gt;0,(-'2e Nil Differential'!AN14*('3d Customer accounts'!AN14/('3d Customer accounts'!AN14+'3d Customer accounts'!AN57))),"0"),"-")</f>
        <v>-</v>
      </c>
      <c r="AO57" s="141" t="str">
        <f>IFERROR(IF('2e Nil Differential'!AO14&gt;0,(-'2e Nil Differential'!AO14*('3d Customer accounts'!AO14/('3d Customer accounts'!AO14+'3d Customer accounts'!AO57))),"0"),"-")</f>
        <v>-</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310"/>
      <c r="C58" s="307"/>
      <c r="D58" s="307"/>
      <c r="E58" s="307"/>
      <c r="F58" s="64" t="s">
        <v>54</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t="str">
        <f>IFERROR(IF('2e Nil Differential'!AK15&gt;0,(-'2e Nil Differential'!AK15*('3d Customer accounts'!AK15/('3d Customer accounts'!AK15+'3d Customer accounts'!AK58))),"0"),"-")</f>
        <v>-</v>
      </c>
      <c r="AL58" s="141" t="str">
        <f>IFERROR(IF('2e Nil Differential'!AL15&gt;0,(-'2e Nil Differential'!AL15*('3d Customer accounts'!AL15/('3d Customer accounts'!AL15+'3d Customer accounts'!AL58))),"0"),"-")</f>
        <v>-</v>
      </c>
      <c r="AM58" s="141" t="str">
        <f>IFERROR(IF('2e Nil Differential'!AM15&gt;0,(-'2e Nil Differential'!AM15*('3d Customer accounts'!AM15/('3d Customer accounts'!AM15+'3d Customer accounts'!AM58))),"0"),"-")</f>
        <v>-</v>
      </c>
      <c r="AN58" s="141" t="str">
        <f>IFERROR(IF('2e Nil Differential'!AN15&gt;0,(-'2e Nil Differential'!AN15*('3d Customer accounts'!AN15/('3d Customer accounts'!AN15+'3d Customer accounts'!AN58))),"0"),"-")</f>
        <v>-</v>
      </c>
      <c r="AO58" s="141" t="str">
        <f>IFERROR(IF('2e Nil Differential'!AO15&gt;0,(-'2e Nil Differential'!AO15*('3d Customer accounts'!AO15/('3d Customer accounts'!AO15+'3d Customer accounts'!AO58))),"0"),"-")</f>
        <v>-</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310"/>
      <c r="C59" s="307"/>
      <c r="D59" s="307"/>
      <c r="E59" s="307"/>
      <c r="F59" s="64" t="s">
        <v>55</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t="str">
        <f>IFERROR(IF('2e Nil Differential'!AK16&gt;0,(-'2e Nil Differential'!AK16*('3d Customer accounts'!AK16/('3d Customer accounts'!AK16+'3d Customer accounts'!AK59))),"0"),"-")</f>
        <v>-</v>
      </c>
      <c r="AL59" s="141" t="str">
        <f>IFERROR(IF('2e Nil Differential'!AL16&gt;0,(-'2e Nil Differential'!AL16*('3d Customer accounts'!AL16/('3d Customer accounts'!AL16+'3d Customer accounts'!AL59))),"0"),"-")</f>
        <v>-</v>
      </c>
      <c r="AM59" s="141" t="str">
        <f>IFERROR(IF('2e Nil Differential'!AM16&gt;0,(-'2e Nil Differential'!AM16*('3d Customer accounts'!AM16/('3d Customer accounts'!AM16+'3d Customer accounts'!AM59))),"0"),"-")</f>
        <v>-</v>
      </c>
      <c r="AN59" s="141" t="str">
        <f>IFERROR(IF('2e Nil Differential'!AN16&gt;0,(-'2e Nil Differential'!AN16*('3d Customer accounts'!AN16/('3d Customer accounts'!AN16+'3d Customer accounts'!AN59))),"0"),"-")</f>
        <v>-</v>
      </c>
      <c r="AO59" s="141" t="str">
        <f>IFERROR(IF('2e Nil Differential'!AO16&gt;0,(-'2e Nil Differential'!AO16*('3d Customer accounts'!AO16/('3d Customer accounts'!AO16+'3d Customer accounts'!AO59))),"0"),"-")</f>
        <v>-</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310"/>
      <c r="C60" s="307"/>
      <c r="D60" s="307"/>
      <c r="E60" s="307"/>
      <c r="F60" s="64" t="s">
        <v>56</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t="str">
        <f>IFERROR(IF('2e Nil Differential'!AK17&gt;0,(-'2e Nil Differential'!AK17*('3d Customer accounts'!AK17/('3d Customer accounts'!AK17+'3d Customer accounts'!AK60))),"0"),"-")</f>
        <v>-</v>
      </c>
      <c r="AL60" s="141" t="str">
        <f>IFERROR(IF('2e Nil Differential'!AL17&gt;0,(-'2e Nil Differential'!AL17*('3d Customer accounts'!AL17/('3d Customer accounts'!AL17+'3d Customer accounts'!AL60))),"0"),"-")</f>
        <v>-</v>
      </c>
      <c r="AM60" s="141" t="str">
        <f>IFERROR(IF('2e Nil Differential'!AM17&gt;0,(-'2e Nil Differential'!AM17*('3d Customer accounts'!AM17/('3d Customer accounts'!AM17+'3d Customer accounts'!AM60))),"0"),"-")</f>
        <v>-</v>
      </c>
      <c r="AN60" s="141" t="str">
        <f>IFERROR(IF('2e Nil Differential'!AN17&gt;0,(-'2e Nil Differential'!AN17*('3d Customer accounts'!AN17/('3d Customer accounts'!AN17+'3d Customer accounts'!AN60))),"0"),"-")</f>
        <v>-</v>
      </c>
      <c r="AO60" s="141" t="str">
        <f>IFERROR(IF('2e Nil Differential'!AO17&gt;0,(-'2e Nil Differential'!AO17*('3d Customer accounts'!AO17/('3d Customer accounts'!AO17+'3d Customer accounts'!AO60))),"0"),"-")</f>
        <v>-</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310"/>
      <c r="C61" s="307"/>
      <c r="D61" s="307"/>
      <c r="E61" s="307"/>
      <c r="F61" s="64" t="s">
        <v>57</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t="str">
        <f>IFERROR(IF('2e Nil Differential'!AK18&gt;0,(-'2e Nil Differential'!AK18*('3d Customer accounts'!AK18/('3d Customer accounts'!AK18+'3d Customer accounts'!AK61))),"0"),"-")</f>
        <v>-</v>
      </c>
      <c r="AL61" s="141" t="str">
        <f>IFERROR(IF('2e Nil Differential'!AL18&gt;0,(-'2e Nil Differential'!AL18*('3d Customer accounts'!AL18/('3d Customer accounts'!AL18+'3d Customer accounts'!AL61))),"0"),"-")</f>
        <v>-</v>
      </c>
      <c r="AM61" s="141" t="str">
        <f>IFERROR(IF('2e Nil Differential'!AM18&gt;0,(-'2e Nil Differential'!AM18*('3d Customer accounts'!AM18/('3d Customer accounts'!AM18+'3d Customer accounts'!AM61))),"0"),"-")</f>
        <v>-</v>
      </c>
      <c r="AN61" s="141" t="str">
        <f>IFERROR(IF('2e Nil Differential'!AN18&gt;0,(-'2e Nil Differential'!AN18*('3d Customer accounts'!AN18/('3d Customer accounts'!AN18+'3d Customer accounts'!AN61))),"0"),"-")</f>
        <v>-</v>
      </c>
      <c r="AO61" s="141" t="str">
        <f>IFERROR(IF('2e Nil Differential'!AO18&gt;0,(-'2e Nil Differential'!AO18*('3d Customer accounts'!AO18/('3d Customer accounts'!AO18+'3d Customer accounts'!AO61))),"0"),"-")</f>
        <v>-</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310"/>
      <c r="C62" s="307"/>
      <c r="D62" s="307"/>
      <c r="E62" s="307"/>
      <c r="F62" s="64" t="s">
        <v>58</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t="str">
        <f>IFERROR(IF('2e Nil Differential'!AK19&gt;0,(-'2e Nil Differential'!AK19*('3d Customer accounts'!AK19/('3d Customer accounts'!AK19+'3d Customer accounts'!AK62))),"0"),"-")</f>
        <v>-</v>
      </c>
      <c r="AL62" s="141" t="str">
        <f>IFERROR(IF('2e Nil Differential'!AL19&gt;0,(-'2e Nil Differential'!AL19*('3d Customer accounts'!AL19/('3d Customer accounts'!AL19+'3d Customer accounts'!AL62))),"0"),"-")</f>
        <v>-</v>
      </c>
      <c r="AM62" s="141" t="str">
        <f>IFERROR(IF('2e Nil Differential'!AM19&gt;0,(-'2e Nil Differential'!AM19*('3d Customer accounts'!AM19/('3d Customer accounts'!AM19+'3d Customer accounts'!AM62))),"0"),"-")</f>
        <v>-</v>
      </c>
      <c r="AN62" s="141" t="str">
        <f>IFERROR(IF('2e Nil Differential'!AN19&gt;0,(-'2e Nil Differential'!AN19*('3d Customer accounts'!AN19/('3d Customer accounts'!AN19+'3d Customer accounts'!AN62))),"0"),"-")</f>
        <v>-</v>
      </c>
      <c r="AO62" s="141" t="str">
        <f>IFERROR(IF('2e Nil Differential'!AO19&gt;0,(-'2e Nil Differential'!AO19*('3d Customer accounts'!AO19/('3d Customer accounts'!AO19+'3d Customer accounts'!AO62))),"0"),"-")</f>
        <v>-</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310"/>
      <c r="C63" s="307"/>
      <c r="D63" s="307"/>
      <c r="E63" s="307"/>
      <c r="F63" s="64" t="s">
        <v>59</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t="str">
        <f>IFERROR(IF('2e Nil Differential'!AK20&gt;0,(-'2e Nil Differential'!AK20*('3d Customer accounts'!AK20/('3d Customer accounts'!AK20+'3d Customer accounts'!AK63))),"0"),"-")</f>
        <v>-</v>
      </c>
      <c r="AL63" s="141" t="str">
        <f>IFERROR(IF('2e Nil Differential'!AL20&gt;0,(-'2e Nil Differential'!AL20*('3d Customer accounts'!AL20/('3d Customer accounts'!AL20+'3d Customer accounts'!AL63))),"0"),"-")</f>
        <v>-</v>
      </c>
      <c r="AM63" s="141" t="str">
        <f>IFERROR(IF('2e Nil Differential'!AM20&gt;0,(-'2e Nil Differential'!AM20*('3d Customer accounts'!AM20/('3d Customer accounts'!AM20+'3d Customer accounts'!AM63))),"0"),"-")</f>
        <v>-</v>
      </c>
      <c r="AN63" s="141" t="str">
        <f>IFERROR(IF('2e Nil Differential'!AN20&gt;0,(-'2e Nil Differential'!AN20*('3d Customer accounts'!AN20/('3d Customer accounts'!AN20+'3d Customer accounts'!AN63))),"0"),"-")</f>
        <v>-</v>
      </c>
      <c r="AO63" s="141" t="str">
        <f>IFERROR(IF('2e Nil Differential'!AO20&gt;0,(-'2e Nil Differential'!AO20*('3d Customer accounts'!AO20/('3d Customer accounts'!AO20+'3d Customer accounts'!AO63))),"0"),"-")</f>
        <v>-</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310"/>
      <c r="C64" s="307"/>
      <c r="D64" s="307"/>
      <c r="E64" s="307"/>
      <c r="F64" s="64" t="s">
        <v>60</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t="str">
        <f>IFERROR(IF('2e Nil Differential'!AK21&gt;0,(-'2e Nil Differential'!AK21*('3d Customer accounts'!AK21/('3d Customer accounts'!AK21+'3d Customer accounts'!AK64))),"0"),"-")</f>
        <v>-</v>
      </c>
      <c r="AL64" s="141" t="str">
        <f>IFERROR(IF('2e Nil Differential'!AL21&gt;0,(-'2e Nil Differential'!AL21*('3d Customer accounts'!AL21/('3d Customer accounts'!AL21+'3d Customer accounts'!AL64))),"0"),"-")</f>
        <v>-</v>
      </c>
      <c r="AM64" s="141" t="str">
        <f>IFERROR(IF('2e Nil Differential'!AM21&gt;0,(-'2e Nil Differential'!AM21*('3d Customer accounts'!AM21/('3d Customer accounts'!AM21+'3d Customer accounts'!AM64))),"0"),"-")</f>
        <v>-</v>
      </c>
      <c r="AN64" s="141" t="str">
        <f>IFERROR(IF('2e Nil Differential'!AN21&gt;0,(-'2e Nil Differential'!AN21*('3d Customer accounts'!AN21/('3d Customer accounts'!AN21+'3d Customer accounts'!AN64))),"0"),"-")</f>
        <v>-</v>
      </c>
      <c r="AO64" s="141" t="str">
        <f>IFERROR(IF('2e Nil Differential'!AO21&gt;0,(-'2e Nil Differential'!AO21*('3d Customer accounts'!AO21/('3d Customer accounts'!AO21+'3d Customer accounts'!AO64))),"0"),"-")</f>
        <v>-</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310"/>
      <c r="C65" s="307"/>
      <c r="D65" s="307"/>
      <c r="E65" s="307"/>
      <c r="F65" s="64" t="s">
        <v>61</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t="str">
        <f>IFERROR(IF('2e Nil Differential'!AK22&gt;0,(-'2e Nil Differential'!AK22*('3d Customer accounts'!AK22/('3d Customer accounts'!AK22+'3d Customer accounts'!AK65))),"0"),"-")</f>
        <v>-</v>
      </c>
      <c r="AL65" s="141" t="str">
        <f>IFERROR(IF('2e Nil Differential'!AL22&gt;0,(-'2e Nil Differential'!AL22*('3d Customer accounts'!AL22/('3d Customer accounts'!AL22+'3d Customer accounts'!AL65))),"0"),"-")</f>
        <v>-</v>
      </c>
      <c r="AM65" s="141" t="str">
        <f>IFERROR(IF('2e Nil Differential'!AM22&gt;0,(-'2e Nil Differential'!AM22*('3d Customer accounts'!AM22/('3d Customer accounts'!AM22+'3d Customer accounts'!AM65))),"0"),"-")</f>
        <v>-</v>
      </c>
      <c r="AN65" s="141" t="str">
        <f>IFERROR(IF('2e Nil Differential'!AN22&gt;0,(-'2e Nil Differential'!AN22*('3d Customer accounts'!AN22/('3d Customer accounts'!AN22+'3d Customer accounts'!AN65))),"0"),"-")</f>
        <v>-</v>
      </c>
      <c r="AO65" s="141" t="str">
        <f>IFERROR(IF('2e Nil Differential'!AO22&gt;0,(-'2e Nil Differential'!AO22*('3d Customer accounts'!AO22/('3d Customer accounts'!AO22+'3d Customer accounts'!AO65))),"0"),"-")</f>
        <v>-</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310"/>
      <c r="C66" s="307"/>
      <c r="D66" s="307"/>
      <c r="E66" s="307"/>
      <c r="F66" s="64" t="s">
        <v>62</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t="str">
        <f>IFERROR(IF('2e Nil Differential'!AK23&gt;0,(-'2e Nil Differential'!AK23*('3d Customer accounts'!AK23/('3d Customer accounts'!AK23+'3d Customer accounts'!AK66))),"0"),"-")</f>
        <v>-</v>
      </c>
      <c r="AL66" s="141" t="str">
        <f>IFERROR(IF('2e Nil Differential'!AL23&gt;0,(-'2e Nil Differential'!AL23*('3d Customer accounts'!AL23/('3d Customer accounts'!AL23+'3d Customer accounts'!AL66))),"0"),"-")</f>
        <v>-</v>
      </c>
      <c r="AM66" s="141" t="str">
        <f>IFERROR(IF('2e Nil Differential'!AM23&gt;0,(-'2e Nil Differential'!AM23*('3d Customer accounts'!AM23/('3d Customer accounts'!AM23+'3d Customer accounts'!AM66))),"0"),"-")</f>
        <v>-</v>
      </c>
      <c r="AN66" s="141" t="str">
        <f>IFERROR(IF('2e Nil Differential'!AN23&gt;0,(-'2e Nil Differential'!AN23*('3d Customer accounts'!AN23/('3d Customer accounts'!AN23+'3d Customer accounts'!AN66))),"0"),"-")</f>
        <v>-</v>
      </c>
      <c r="AO66" s="141" t="str">
        <f>IFERROR(IF('2e Nil Differential'!AO23&gt;0,(-'2e Nil Differential'!AO23*('3d Customer accounts'!AO23/('3d Customer accounts'!AO23+'3d Customer accounts'!AO66))),"0"),"-")</f>
        <v>-</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310"/>
      <c r="C67" s="307"/>
      <c r="D67" s="307"/>
      <c r="E67" s="307"/>
      <c r="F67" s="64" t="s">
        <v>63</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t="str">
        <f>IFERROR(IF('2e Nil Differential'!AK24&gt;0,(-'2e Nil Differential'!AK24*('3d Customer accounts'!AK24/('3d Customer accounts'!AK24+'3d Customer accounts'!AK67))),"0"),"-")</f>
        <v>-</v>
      </c>
      <c r="AL67" s="141" t="str">
        <f>IFERROR(IF('2e Nil Differential'!AL24&gt;0,(-'2e Nil Differential'!AL24*('3d Customer accounts'!AL24/('3d Customer accounts'!AL24+'3d Customer accounts'!AL67))),"0"),"-")</f>
        <v>-</v>
      </c>
      <c r="AM67" s="141" t="str">
        <f>IFERROR(IF('2e Nil Differential'!AM24&gt;0,(-'2e Nil Differential'!AM24*('3d Customer accounts'!AM24/('3d Customer accounts'!AM24+'3d Customer accounts'!AM67))),"0"),"-")</f>
        <v>-</v>
      </c>
      <c r="AN67" s="141" t="str">
        <f>IFERROR(IF('2e Nil Differential'!AN24&gt;0,(-'2e Nil Differential'!AN24*('3d Customer accounts'!AN24/('3d Customer accounts'!AN24+'3d Customer accounts'!AN67))),"0"),"-")</f>
        <v>-</v>
      </c>
      <c r="AO67" s="141" t="str">
        <f>IFERROR(IF('2e Nil Differential'!AO24&gt;0,(-'2e Nil Differential'!AO24*('3d Customer accounts'!AO24/('3d Customer accounts'!AO24+'3d Customer accounts'!AO67))),"0"),"-")</f>
        <v>-</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310"/>
      <c r="C68" s="307"/>
      <c r="D68" s="307"/>
      <c r="E68" s="307"/>
      <c r="F68" s="64" t="s">
        <v>64</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t="str">
        <f>IFERROR(IF('2e Nil Differential'!AK25&gt;0,(-'2e Nil Differential'!AK25*('3d Customer accounts'!AK25/('3d Customer accounts'!AK25+'3d Customer accounts'!AK68))),"0"),"-")</f>
        <v>-</v>
      </c>
      <c r="AL68" s="141" t="str">
        <f>IFERROR(IF('2e Nil Differential'!AL25&gt;0,(-'2e Nil Differential'!AL25*('3d Customer accounts'!AL25/('3d Customer accounts'!AL25+'3d Customer accounts'!AL68))),"0"),"-")</f>
        <v>-</v>
      </c>
      <c r="AM68" s="141" t="str">
        <f>IFERROR(IF('2e Nil Differential'!AM25&gt;0,(-'2e Nil Differential'!AM25*('3d Customer accounts'!AM25/('3d Customer accounts'!AM25+'3d Customer accounts'!AM68))),"0"),"-")</f>
        <v>-</v>
      </c>
      <c r="AN68" s="141" t="str">
        <f>IFERROR(IF('2e Nil Differential'!AN25&gt;0,(-'2e Nil Differential'!AN25*('3d Customer accounts'!AN25/('3d Customer accounts'!AN25+'3d Customer accounts'!AN68))),"0"),"-")</f>
        <v>-</v>
      </c>
      <c r="AO68" s="141" t="str">
        <f>IFERROR(IF('2e Nil Differential'!AO25&gt;0,(-'2e Nil Differential'!AO25*('3d Customer accounts'!AO25/('3d Customer accounts'!AO25+'3d Customer accounts'!AO68))),"0"),"-")</f>
        <v>-</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5" customHeight="1">
      <c r="B69" s="310"/>
      <c r="C69" s="306" t="s">
        <v>218</v>
      </c>
      <c r="D69" s="306" t="s">
        <v>447</v>
      </c>
      <c r="E69" s="306" t="s">
        <v>375</v>
      </c>
      <c r="F69" s="17" t="s">
        <v>51</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t="str">
        <f>IFERROR(IF('2e Nil Differential'!AK26&gt;0,(-'2e Nil Differential'!AK26*('3d Customer accounts'!AK26/('3d Customer accounts'!AK26+'3d Customer accounts'!AK69))),"0"),"-")</f>
        <v>-</v>
      </c>
      <c r="AL69" s="141" t="str">
        <f>IFERROR(IF('2e Nil Differential'!AL26&gt;0,(-'2e Nil Differential'!AL26*('3d Customer accounts'!AL26/('3d Customer accounts'!AL26+'3d Customer accounts'!AL69))),"0"),"-")</f>
        <v>-</v>
      </c>
      <c r="AM69" s="141" t="str">
        <f>IFERROR(IF('2e Nil Differential'!AM26&gt;0,(-'2e Nil Differential'!AM26*('3d Customer accounts'!AM26/('3d Customer accounts'!AM26+'3d Customer accounts'!AM69))),"0"),"-")</f>
        <v>-</v>
      </c>
      <c r="AN69" s="141" t="str">
        <f>IFERROR(IF('2e Nil Differential'!AN26&gt;0,(-'2e Nil Differential'!AN26*('3d Customer accounts'!AN26/('3d Customer accounts'!AN26+'3d Customer accounts'!AN69))),"0"),"-")</f>
        <v>-</v>
      </c>
      <c r="AO69" s="141" t="str">
        <f>IFERROR(IF('2e Nil Differential'!AO26&gt;0,(-'2e Nil Differential'!AO26*('3d Customer accounts'!AO26/('3d Customer accounts'!AO26+'3d Customer accounts'!AO69))),"0"),"-")</f>
        <v>-</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310"/>
      <c r="C70" s="307"/>
      <c r="D70" s="307"/>
      <c r="E70" s="307"/>
      <c r="F70" s="17" t="s">
        <v>52</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t="str">
        <f>IFERROR(IF('2e Nil Differential'!AK27&gt;0,(-'2e Nil Differential'!AK27*('3d Customer accounts'!AK27/('3d Customer accounts'!AK27+'3d Customer accounts'!AK70))),"0"),"-")</f>
        <v>-</v>
      </c>
      <c r="AL70" s="141" t="str">
        <f>IFERROR(IF('2e Nil Differential'!AL27&gt;0,(-'2e Nil Differential'!AL27*('3d Customer accounts'!AL27/('3d Customer accounts'!AL27+'3d Customer accounts'!AL70))),"0"),"-")</f>
        <v>-</v>
      </c>
      <c r="AM70" s="141" t="str">
        <f>IFERROR(IF('2e Nil Differential'!AM27&gt;0,(-'2e Nil Differential'!AM27*('3d Customer accounts'!AM27/('3d Customer accounts'!AM27+'3d Customer accounts'!AM70))),"0"),"-")</f>
        <v>-</v>
      </c>
      <c r="AN70" s="141" t="str">
        <f>IFERROR(IF('2e Nil Differential'!AN27&gt;0,(-'2e Nil Differential'!AN27*('3d Customer accounts'!AN27/('3d Customer accounts'!AN27+'3d Customer accounts'!AN70))),"0"),"-")</f>
        <v>-</v>
      </c>
      <c r="AO70" s="141" t="str">
        <f>IFERROR(IF('2e Nil Differential'!AO27&gt;0,(-'2e Nil Differential'!AO27*('3d Customer accounts'!AO27/('3d Customer accounts'!AO27+'3d Customer accounts'!AO70))),"0"),"-")</f>
        <v>-</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310"/>
      <c r="C71" s="307"/>
      <c r="D71" s="307"/>
      <c r="E71" s="307"/>
      <c r="F71" s="17" t="s">
        <v>53</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t="str">
        <f>IFERROR(IF('2e Nil Differential'!AK28&gt;0,(-'2e Nil Differential'!AK28*('3d Customer accounts'!AK28/('3d Customer accounts'!AK28+'3d Customer accounts'!AK71))),"0"),"-")</f>
        <v>-</v>
      </c>
      <c r="AL71" s="141" t="str">
        <f>IFERROR(IF('2e Nil Differential'!AL28&gt;0,(-'2e Nil Differential'!AL28*('3d Customer accounts'!AL28/('3d Customer accounts'!AL28+'3d Customer accounts'!AL71))),"0"),"-")</f>
        <v>-</v>
      </c>
      <c r="AM71" s="141" t="str">
        <f>IFERROR(IF('2e Nil Differential'!AM28&gt;0,(-'2e Nil Differential'!AM28*('3d Customer accounts'!AM28/('3d Customer accounts'!AM28+'3d Customer accounts'!AM71))),"0"),"-")</f>
        <v>-</v>
      </c>
      <c r="AN71" s="141" t="str">
        <f>IFERROR(IF('2e Nil Differential'!AN28&gt;0,(-'2e Nil Differential'!AN28*('3d Customer accounts'!AN28/('3d Customer accounts'!AN28+'3d Customer accounts'!AN71))),"0"),"-")</f>
        <v>-</v>
      </c>
      <c r="AO71" s="141" t="str">
        <f>IFERROR(IF('2e Nil Differential'!AO28&gt;0,(-'2e Nil Differential'!AO28*('3d Customer accounts'!AO28/('3d Customer accounts'!AO28+'3d Customer accounts'!AO71))),"0"),"-")</f>
        <v>-</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310"/>
      <c r="C72" s="307"/>
      <c r="D72" s="307"/>
      <c r="E72" s="307"/>
      <c r="F72" s="17" t="s">
        <v>54</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t="str">
        <f>IFERROR(IF('2e Nil Differential'!AK29&gt;0,(-'2e Nil Differential'!AK29*('3d Customer accounts'!AK29/('3d Customer accounts'!AK29+'3d Customer accounts'!AK72))),"0"),"-")</f>
        <v>-</v>
      </c>
      <c r="AL72" s="141" t="str">
        <f>IFERROR(IF('2e Nil Differential'!AL29&gt;0,(-'2e Nil Differential'!AL29*('3d Customer accounts'!AL29/('3d Customer accounts'!AL29+'3d Customer accounts'!AL72))),"0"),"-")</f>
        <v>-</v>
      </c>
      <c r="AM72" s="141" t="str">
        <f>IFERROR(IF('2e Nil Differential'!AM29&gt;0,(-'2e Nil Differential'!AM29*('3d Customer accounts'!AM29/('3d Customer accounts'!AM29+'3d Customer accounts'!AM72))),"0"),"-")</f>
        <v>-</v>
      </c>
      <c r="AN72" s="141" t="str">
        <f>IFERROR(IF('2e Nil Differential'!AN29&gt;0,(-'2e Nil Differential'!AN29*('3d Customer accounts'!AN29/('3d Customer accounts'!AN29+'3d Customer accounts'!AN72))),"0"),"-")</f>
        <v>-</v>
      </c>
      <c r="AO72" s="141" t="str">
        <f>IFERROR(IF('2e Nil Differential'!AO29&gt;0,(-'2e Nil Differential'!AO29*('3d Customer accounts'!AO29/('3d Customer accounts'!AO29+'3d Customer accounts'!AO72))),"0"),"-")</f>
        <v>-</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310"/>
      <c r="C73" s="307"/>
      <c r="D73" s="307"/>
      <c r="E73" s="307"/>
      <c r="F73" s="17" t="s">
        <v>55</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t="str">
        <f>IFERROR(IF('2e Nil Differential'!AK30&gt;0,(-'2e Nil Differential'!AK30*('3d Customer accounts'!AK30/('3d Customer accounts'!AK30+'3d Customer accounts'!AK73))),"0"),"-")</f>
        <v>-</v>
      </c>
      <c r="AL73" s="141" t="str">
        <f>IFERROR(IF('2e Nil Differential'!AL30&gt;0,(-'2e Nil Differential'!AL30*('3d Customer accounts'!AL30/('3d Customer accounts'!AL30+'3d Customer accounts'!AL73))),"0"),"-")</f>
        <v>-</v>
      </c>
      <c r="AM73" s="141" t="str">
        <f>IFERROR(IF('2e Nil Differential'!AM30&gt;0,(-'2e Nil Differential'!AM30*('3d Customer accounts'!AM30/('3d Customer accounts'!AM30+'3d Customer accounts'!AM73))),"0"),"-")</f>
        <v>-</v>
      </c>
      <c r="AN73" s="141" t="str">
        <f>IFERROR(IF('2e Nil Differential'!AN30&gt;0,(-'2e Nil Differential'!AN30*('3d Customer accounts'!AN30/('3d Customer accounts'!AN30+'3d Customer accounts'!AN73))),"0"),"-")</f>
        <v>-</v>
      </c>
      <c r="AO73" s="141" t="str">
        <f>IFERROR(IF('2e Nil Differential'!AO30&gt;0,(-'2e Nil Differential'!AO30*('3d Customer accounts'!AO30/('3d Customer accounts'!AO30+'3d Customer accounts'!AO73))),"0"),"-")</f>
        <v>-</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310"/>
      <c r="C74" s="307"/>
      <c r="D74" s="307"/>
      <c r="E74" s="307"/>
      <c r="F74" s="17" t="s">
        <v>56</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t="str">
        <f>IFERROR(IF('2e Nil Differential'!AK31&gt;0,(-'2e Nil Differential'!AK31*('3d Customer accounts'!AK31/('3d Customer accounts'!AK31+'3d Customer accounts'!AK74))),"0"),"-")</f>
        <v>-</v>
      </c>
      <c r="AL74" s="141" t="str">
        <f>IFERROR(IF('2e Nil Differential'!AL31&gt;0,(-'2e Nil Differential'!AL31*('3d Customer accounts'!AL31/('3d Customer accounts'!AL31+'3d Customer accounts'!AL74))),"0"),"-")</f>
        <v>-</v>
      </c>
      <c r="AM74" s="141" t="str">
        <f>IFERROR(IF('2e Nil Differential'!AM31&gt;0,(-'2e Nil Differential'!AM31*('3d Customer accounts'!AM31/('3d Customer accounts'!AM31+'3d Customer accounts'!AM74))),"0"),"-")</f>
        <v>-</v>
      </c>
      <c r="AN74" s="141" t="str">
        <f>IFERROR(IF('2e Nil Differential'!AN31&gt;0,(-'2e Nil Differential'!AN31*('3d Customer accounts'!AN31/('3d Customer accounts'!AN31+'3d Customer accounts'!AN74))),"0"),"-")</f>
        <v>-</v>
      </c>
      <c r="AO74" s="141" t="str">
        <f>IFERROR(IF('2e Nil Differential'!AO31&gt;0,(-'2e Nil Differential'!AO31*('3d Customer accounts'!AO31/('3d Customer accounts'!AO31+'3d Customer accounts'!AO74))),"0"),"-")</f>
        <v>-</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310"/>
      <c r="C75" s="307"/>
      <c r="D75" s="307"/>
      <c r="E75" s="307"/>
      <c r="F75" s="17" t="s">
        <v>57</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t="str">
        <f>IFERROR(IF('2e Nil Differential'!AK32&gt;0,(-'2e Nil Differential'!AK32*('3d Customer accounts'!AK32/('3d Customer accounts'!AK32+'3d Customer accounts'!AK75))),"0"),"-")</f>
        <v>-</v>
      </c>
      <c r="AL75" s="141" t="str">
        <f>IFERROR(IF('2e Nil Differential'!AL32&gt;0,(-'2e Nil Differential'!AL32*('3d Customer accounts'!AL32/('3d Customer accounts'!AL32+'3d Customer accounts'!AL75))),"0"),"-")</f>
        <v>-</v>
      </c>
      <c r="AM75" s="141" t="str">
        <f>IFERROR(IF('2e Nil Differential'!AM32&gt;0,(-'2e Nil Differential'!AM32*('3d Customer accounts'!AM32/('3d Customer accounts'!AM32+'3d Customer accounts'!AM75))),"0"),"-")</f>
        <v>-</v>
      </c>
      <c r="AN75" s="141" t="str">
        <f>IFERROR(IF('2e Nil Differential'!AN32&gt;0,(-'2e Nil Differential'!AN32*('3d Customer accounts'!AN32/('3d Customer accounts'!AN32+'3d Customer accounts'!AN75))),"0"),"-")</f>
        <v>-</v>
      </c>
      <c r="AO75" s="141" t="str">
        <f>IFERROR(IF('2e Nil Differential'!AO32&gt;0,(-'2e Nil Differential'!AO32*('3d Customer accounts'!AO32/('3d Customer accounts'!AO32+'3d Customer accounts'!AO75))),"0"),"-")</f>
        <v>-</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310"/>
      <c r="C76" s="307"/>
      <c r="D76" s="307"/>
      <c r="E76" s="307"/>
      <c r="F76" s="17" t="s">
        <v>58</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t="str">
        <f>IFERROR(IF('2e Nil Differential'!AK33&gt;0,(-'2e Nil Differential'!AK33*('3d Customer accounts'!AK33/('3d Customer accounts'!AK33+'3d Customer accounts'!AK76))),"0"),"-")</f>
        <v>-</v>
      </c>
      <c r="AL76" s="141" t="str">
        <f>IFERROR(IF('2e Nil Differential'!AL33&gt;0,(-'2e Nil Differential'!AL33*('3d Customer accounts'!AL33/('3d Customer accounts'!AL33+'3d Customer accounts'!AL76))),"0"),"-")</f>
        <v>-</v>
      </c>
      <c r="AM76" s="141" t="str">
        <f>IFERROR(IF('2e Nil Differential'!AM33&gt;0,(-'2e Nil Differential'!AM33*('3d Customer accounts'!AM33/('3d Customer accounts'!AM33+'3d Customer accounts'!AM76))),"0"),"-")</f>
        <v>-</v>
      </c>
      <c r="AN76" s="141" t="str">
        <f>IFERROR(IF('2e Nil Differential'!AN33&gt;0,(-'2e Nil Differential'!AN33*('3d Customer accounts'!AN33/('3d Customer accounts'!AN33+'3d Customer accounts'!AN76))),"0"),"-")</f>
        <v>-</v>
      </c>
      <c r="AO76" s="141" t="str">
        <f>IFERROR(IF('2e Nil Differential'!AO33&gt;0,(-'2e Nil Differential'!AO33*('3d Customer accounts'!AO33/('3d Customer accounts'!AO33+'3d Customer accounts'!AO76))),"0"),"-")</f>
        <v>-</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310"/>
      <c r="C77" s="307"/>
      <c r="D77" s="307"/>
      <c r="E77" s="307"/>
      <c r="F77" s="17" t="s">
        <v>59</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t="str">
        <f>IFERROR(IF('2e Nil Differential'!AK34&gt;0,(-'2e Nil Differential'!AK34*('3d Customer accounts'!AK34/('3d Customer accounts'!AK34+'3d Customer accounts'!AK77))),"0"),"-")</f>
        <v>-</v>
      </c>
      <c r="AL77" s="141" t="str">
        <f>IFERROR(IF('2e Nil Differential'!AL34&gt;0,(-'2e Nil Differential'!AL34*('3d Customer accounts'!AL34/('3d Customer accounts'!AL34+'3d Customer accounts'!AL77))),"0"),"-")</f>
        <v>-</v>
      </c>
      <c r="AM77" s="141" t="str">
        <f>IFERROR(IF('2e Nil Differential'!AM34&gt;0,(-'2e Nil Differential'!AM34*('3d Customer accounts'!AM34/('3d Customer accounts'!AM34+'3d Customer accounts'!AM77))),"0"),"-")</f>
        <v>-</v>
      </c>
      <c r="AN77" s="141" t="str">
        <f>IFERROR(IF('2e Nil Differential'!AN34&gt;0,(-'2e Nil Differential'!AN34*('3d Customer accounts'!AN34/('3d Customer accounts'!AN34+'3d Customer accounts'!AN77))),"0"),"-")</f>
        <v>-</v>
      </c>
      <c r="AO77" s="141" t="str">
        <f>IFERROR(IF('2e Nil Differential'!AO34&gt;0,(-'2e Nil Differential'!AO34*('3d Customer accounts'!AO34/('3d Customer accounts'!AO34+'3d Customer accounts'!AO77))),"0"),"-")</f>
        <v>-</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310"/>
      <c r="C78" s="307"/>
      <c r="D78" s="307"/>
      <c r="E78" s="307"/>
      <c r="F78" s="17" t="s">
        <v>60</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t="str">
        <f>IFERROR(IF('2e Nil Differential'!AK35&gt;0,(-'2e Nil Differential'!AK35*('3d Customer accounts'!AK35/('3d Customer accounts'!AK35+'3d Customer accounts'!AK78))),"0"),"-")</f>
        <v>-</v>
      </c>
      <c r="AL78" s="141" t="str">
        <f>IFERROR(IF('2e Nil Differential'!AL35&gt;0,(-'2e Nil Differential'!AL35*('3d Customer accounts'!AL35/('3d Customer accounts'!AL35+'3d Customer accounts'!AL78))),"0"),"-")</f>
        <v>-</v>
      </c>
      <c r="AM78" s="141" t="str">
        <f>IFERROR(IF('2e Nil Differential'!AM35&gt;0,(-'2e Nil Differential'!AM35*('3d Customer accounts'!AM35/('3d Customer accounts'!AM35+'3d Customer accounts'!AM78))),"0"),"-")</f>
        <v>-</v>
      </c>
      <c r="AN78" s="141" t="str">
        <f>IFERROR(IF('2e Nil Differential'!AN35&gt;0,(-'2e Nil Differential'!AN35*('3d Customer accounts'!AN35/('3d Customer accounts'!AN35+'3d Customer accounts'!AN78))),"0"),"-")</f>
        <v>-</v>
      </c>
      <c r="AO78" s="141" t="str">
        <f>IFERROR(IF('2e Nil Differential'!AO35&gt;0,(-'2e Nil Differential'!AO35*('3d Customer accounts'!AO35/('3d Customer accounts'!AO35+'3d Customer accounts'!AO78))),"0"),"-")</f>
        <v>-</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310"/>
      <c r="C79" s="307"/>
      <c r="D79" s="307"/>
      <c r="E79" s="307"/>
      <c r="F79" s="17" t="s">
        <v>61</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t="str">
        <f>IFERROR(IF('2e Nil Differential'!AK36&gt;0,(-'2e Nil Differential'!AK36*('3d Customer accounts'!AK36/('3d Customer accounts'!AK36+'3d Customer accounts'!AK79))),"0"),"-")</f>
        <v>-</v>
      </c>
      <c r="AL79" s="141" t="str">
        <f>IFERROR(IF('2e Nil Differential'!AL36&gt;0,(-'2e Nil Differential'!AL36*('3d Customer accounts'!AL36/('3d Customer accounts'!AL36+'3d Customer accounts'!AL79))),"0"),"-")</f>
        <v>-</v>
      </c>
      <c r="AM79" s="141" t="str">
        <f>IFERROR(IF('2e Nil Differential'!AM36&gt;0,(-'2e Nil Differential'!AM36*('3d Customer accounts'!AM36/('3d Customer accounts'!AM36+'3d Customer accounts'!AM79))),"0"),"-")</f>
        <v>-</v>
      </c>
      <c r="AN79" s="141" t="str">
        <f>IFERROR(IF('2e Nil Differential'!AN36&gt;0,(-'2e Nil Differential'!AN36*('3d Customer accounts'!AN36/('3d Customer accounts'!AN36+'3d Customer accounts'!AN79))),"0"),"-")</f>
        <v>-</v>
      </c>
      <c r="AO79" s="141" t="str">
        <f>IFERROR(IF('2e Nil Differential'!AO36&gt;0,(-'2e Nil Differential'!AO36*('3d Customer accounts'!AO36/('3d Customer accounts'!AO36+'3d Customer accounts'!AO79))),"0"),"-")</f>
        <v>-</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310"/>
      <c r="C80" s="307"/>
      <c r="D80" s="307"/>
      <c r="E80" s="307"/>
      <c r="F80" s="17" t="s">
        <v>62</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t="str">
        <f>IFERROR(IF('2e Nil Differential'!AK37&gt;0,(-'2e Nil Differential'!AK37*('3d Customer accounts'!AK37/('3d Customer accounts'!AK37+'3d Customer accounts'!AK80))),"0"),"-")</f>
        <v>-</v>
      </c>
      <c r="AL80" s="141" t="str">
        <f>IFERROR(IF('2e Nil Differential'!AL37&gt;0,(-'2e Nil Differential'!AL37*('3d Customer accounts'!AL37/('3d Customer accounts'!AL37+'3d Customer accounts'!AL80))),"0"),"-")</f>
        <v>-</v>
      </c>
      <c r="AM80" s="141" t="str">
        <f>IFERROR(IF('2e Nil Differential'!AM37&gt;0,(-'2e Nil Differential'!AM37*('3d Customer accounts'!AM37/('3d Customer accounts'!AM37+'3d Customer accounts'!AM80))),"0"),"-")</f>
        <v>-</v>
      </c>
      <c r="AN80" s="141" t="str">
        <f>IFERROR(IF('2e Nil Differential'!AN37&gt;0,(-'2e Nil Differential'!AN37*('3d Customer accounts'!AN37/('3d Customer accounts'!AN37+'3d Customer accounts'!AN80))),"0"),"-")</f>
        <v>-</v>
      </c>
      <c r="AO80" s="141" t="str">
        <f>IFERROR(IF('2e Nil Differential'!AO37&gt;0,(-'2e Nil Differential'!AO37*('3d Customer accounts'!AO37/('3d Customer accounts'!AO37+'3d Customer accounts'!AO80))),"0"),"-")</f>
        <v>-</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310"/>
      <c r="C81" s="307"/>
      <c r="D81" s="307"/>
      <c r="E81" s="307"/>
      <c r="F81" s="17" t="s">
        <v>63</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t="str">
        <f>IFERROR(IF('2e Nil Differential'!AK38&gt;0,(-'2e Nil Differential'!AK38*('3d Customer accounts'!AK38/('3d Customer accounts'!AK38+'3d Customer accounts'!AK81))),"0"),"-")</f>
        <v>-</v>
      </c>
      <c r="AL81" s="141" t="str">
        <f>IFERROR(IF('2e Nil Differential'!AL38&gt;0,(-'2e Nil Differential'!AL38*('3d Customer accounts'!AL38/('3d Customer accounts'!AL38+'3d Customer accounts'!AL81))),"0"),"-")</f>
        <v>-</v>
      </c>
      <c r="AM81" s="141" t="str">
        <f>IFERROR(IF('2e Nil Differential'!AM38&gt;0,(-'2e Nil Differential'!AM38*('3d Customer accounts'!AM38/('3d Customer accounts'!AM38+'3d Customer accounts'!AM81))),"0"),"-")</f>
        <v>-</v>
      </c>
      <c r="AN81" s="141" t="str">
        <f>IFERROR(IF('2e Nil Differential'!AN38&gt;0,(-'2e Nil Differential'!AN38*('3d Customer accounts'!AN38/('3d Customer accounts'!AN38+'3d Customer accounts'!AN81))),"0"),"-")</f>
        <v>-</v>
      </c>
      <c r="AO81" s="141" t="str">
        <f>IFERROR(IF('2e Nil Differential'!AO38&gt;0,(-'2e Nil Differential'!AO38*('3d Customer accounts'!AO38/('3d Customer accounts'!AO38+'3d Customer accounts'!AO81))),"0"),"-")</f>
        <v>-</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11"/>
      <c r="C82" s="307"/>
      <c r="D82" s="307"/>
      <c r="E82" s="307"/>
      <c r="F82" s="17" t="s">
        <v>64</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t="str">
        <f>IFERROR(IF('2e Nil Differential'!AK39&gt;0,(-'2e Nil Differential'!AK39*('3d Customer accounts'!AK39/('3d Customer accounts'!AK39+'3d Customer accounts'!AK82))),"0"),"-")</f>
        <v>-</v>
      </c>
      <c r="AL82" s="141" t="str">
        <f>IFERROR(IF('2e Nil Differential'!AL39&gt;0,(-'2e Nil Differential'!AL39*('3d Customer accounts'!AL39/('3d Customer accounts'!AL39+'3d Customer accounts'!AL82))),"0"),"-")</f>
        <v>-</v>
      </c>
      <c r="AM82" s="141" t="str">
        <f>IFERROR(IF('2e Nil Differential'!AM39&gt;0,(-'2e Nil Differential'!AM39*('3d Customer accounts'!AM39/('3d Customer accounts'!AM39+'3d Customer accounts'!AM82))),"0"),"-")</f>
        <v>-</v>
      </c>
      <c r="AN82" s="141" t="str">
        <f>IFERROR(IF('2e Nil Differential'!AN39&gt;0,(-'2e Nil Differential'!AN39*('3d Customer accounts'!AN39/('3d Customer accounts'!AN39+'3d Customer accounts'!AN82))),"0"),"-")</f>
        <v>-</v>
      </c>
      <c r="AO82" s="141" t="str">
        <f>IFERROR(IF('2e Nil Differential'!AO39&gt;0,(-'2e Nil Differential'!AO39*('3d Customer accounts'!AO39/('3d Customer accounts'!AO39+'3d Customer accounts'!AO82))),"0"),"-")</f>
        <v>-</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5" customHeight="1">
      <c r="B83" s="306" t="s">
        <v>46</v>
      </c>
      <c r="C83" s="306"/>
      <c r="D83" s="306" t="s">
        <v>447</v>
      </c>
      <c r="E83" s="306" t="s">
        <v>375</v>
      </c>
      <c r="F83" s="132" t="s">
        <v>51</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t="str">
        <f>IFERROR(IF('2e Nil Differential'!AK40&gt;0,(-'2e Nil Differential'!AK40*('3d Customer accounts'!AK40/('3d Customer accounts'!AK40+'3d Customer accounts'!AK83))),"0"),"-")</f>
        <v>-</v>
      </c>
      <c r="AL83" s="141" t="str">
        <f>IFERROR(IF('2e Nil Differential'!AL40&gt;0,(-'2e Nil Differential'!AL40*('3d Customer accounts'!AL40/('3d Customer accounts'!AL40+'3d Customer accounts'!AL83))),"0"),"-")</f>
        <v>-</v>
      </c>
      <c r="AM83" s="141" t="str">
        <f>IFERROR(IF('2e Nil Differential'!AM40&gt;0,(-'2e Nil Differential'!AM40*('3d Customer accounts'!AM40/('3d Customer accounts'!AM40+'3d Customer accounts'!AM83))),"0"),"-")</f>
        <v>-</v>
      </c>
      <c r="AN83" s="141" t="str">
        <f>IFERROR(IF('2e Nil Differential'!AN40&gt;0,(-'2e Nil Differential'!AN40*('3d Customer accounts'!AN40/('3d Customer accounts'!AN40+'3d Customer accounts'!AN83))),"0"),"-")</f>
        <v>-</v>
      </c>
      <c r="AO83" s="141" t="str">
        <f>IFERROR(IF('2e Nil Differential'!AO40&gt;0,(-'2e Nil Differential'!AO40*('3d Customer accounts'!AO40/('3d Customer accounts'!AO40+'3d Customer accounts'!AO83))),"0"),"-")</f>
        <v>-</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307"/>
      <c r="C84" s="307"/>
      <c r="D84" s="307"/>
      <c r="E84" s="307"/>
      <c r="F84" s="132" t="s">
        <v>52</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t="str">
        <f>IFERROR(IF('2e Nil Differential'!AK41&gt;0,(-'2e Nil Differential'!AK41*('3d Customer accounts'!AK41/('3d Customer accounts'!AK41+'3d Customer accounts'!AK84))),"0"),"-")</f>
        <v>-</v>
      </c>
      <c r="AL84" s="141" t="str">
        <f>IFERROR(IF('2e Nil Differential'!AL41&gt;0,(-'2e Nil Differential'!AL41*('3d Customer accounts'!AL41/('3d Customer accounts'!AL41+'3d Customer accounts'!AL84))),"0"),"-")</f>
        <v>-</v>
      </c>
      <c r="AM84" s="141" t="str">
        <f>IFERROR(IF('2e Nil Differential'!AM41&gt;0,(-'2e Nil Differential'!AM41*('3d Customer accounts'!AM41/('3d Customer accounts'!AM41+'3d Customer accounts'!AM84))),"0"),"-")</f>
        <v>-</v>
      </c>
      <c r="AN84" s="141" t="str">
        <f>IFERROR(IF('2e Nil Differential'!AN41&gt;0,(-'2e Nil Differential'!AN41*('3d Customer accounts'!AN41/('3d Customer accounts'!AN41+'3d Customer accounts'!AN84))),"0"),"-")</f>
        <v>-</v>
      </c>
      <c r="AO84" s="141" t="str">
        <f>IFERROR(IF('2e Nil Differential'!AO41&gt;0,(-'2e Nil Differential'!AO41*('3d Customer accounts'!AO41/('3d Customer accounts'!AO41+'3d Customer accounts'!AO84))),"0"),"-")</f>
        <v>-</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307"/>
      <c r="C85" s="307"/>
      <c r="D85" s="307"/>
      <c r="E85" s="307"/>
      <c r="F85" s="132" t="s">
        <v>53</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t="str">
        <f>IFERROR(IF('2e Nil Differential'!AK42&gt;0,(-'2e Nil Differential'!AK42*('3d Customer accounts'!AK42/('3d Customer accounts'!AK42+'3d Customer accounts'!AK85))),"0"),"-")</f>
        <v>-</v>
      </c>
      <c r="AL85" s="141" t="str">
        <f>IFERROR(IF('2e Nil Differential'!AL42&gt;0,(-'2e Nil Differential'!AL42*('3d Customer accounts'!AL42/('3d Customer accounts'!AL42+'3d Customer accounts'!AL85))),"0"),"-")</f>
        <v>-</v>
      </c>
      <c r="AM85" s="141" t="str">
        <f>IFERROR(IF('2e Nil Differential'!AM42&gt;0,(-'2e Nil Differential'!AM42*('3d Customer accounts'!AM42/('3d Customer accounts'!AM42+'3d Customer accounts'!AM85))),"0"),"-")</f>
        <v>-</v>
      </c>
      <c r="AN85" s="141" t="str">
        <f>IFERROR(IF('2e Nil Differential'!AN42&gt;0,(-'2e Nil Differential'!AN42*('3d Customer accounts'!AN42/('3d Customer accounts'!AN42+'3d Customer accounts'!AN85))),"0"),"-")</f>
        <v>-</v>
      </c>
      <c r="AO85" s="141" t="str">
        <f>IFERROR(IF('2e Nil Differential'!AO42&gt;0,(-'2e Nil Differential'!AO42*('3d Customer accounts'!AO42/('3d Customer accounts'!AO42+'3d Customer accounts'!AO85))),"0"),"-")</f>
        <v>-</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307"/>
      <c r="C86" s="307"/>
      <c r="D86" s="307"/>
      <c r="E86" s="307"/>
      <c r="F86" s="132" t="s">
        <v>54</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t="str">
        <f>IFERROR(IF('2e Nil Differential'!AK43&gt;0,(-'2e Nil Differential'!AK43*('3d Customer accounts'!AK43/('3d Customer accounts'!AK43+'3d Customer accounts'!AK86))),"0"),"-")</f>
        <v>-</v>
      </c>
      <c r="AL86" s="141" t="str">
        <f>IFERROR(IF('2e Nil Differential'!AL43&gt;0,(-'2e Nil Differential'!AL43*('3d Customer accounts'!AL43/('3d Customer accounts'!AL43+'3d Customer accounts'!AL86))),"0"),"-")</f>
        <v>-</v>
      </c>
      <c r="AM86" s="141" t="str">
        <f>IFERROR(IF('2e Nil Differential'!AM43&gt;0,(-'2e Nil Differential'!AM43*('3d Customer accounts'!AM43/('3d Customer accounts'!AM43+'3d Customer accounts'!AM86))),"0"),"-")</f>
        <v>-</v>
      </c>
      <c r="AN86" s="141" t="str">
        <f>IFERROR(IF('2e Nil Differential'!AN43&gt;0,(-'2e Nil Differential'!AN43*('3d Customer accounts'!AN43/('3d Customer accounts'!AN43+'3d Customer accounts'!AN86))),"0"),"-")</f>
        <v>-</v>
      </c>
      <c r="AO86" s="141" t="str">
        <f>IFERROR(IF('2e Nil Differential'!AO43&gt;0,(-'2e Nil Differential'!AO43*('3d Customer accounts'!AO43/('3d Customer accounts'!AO43+'3d Customer accounts'!AO86))),"0"),"-")</f>
        <v>-</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307"/>
      <c r="C87" s="307"/>
      <c r="D87" s="307"/>
      <c r="E87" s="307"/>
      <c r="F87" s="132" t="s">
        <v>55</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t="str">
        <f>IFERROR(IF('2e Nil Differential'!AK44&gt;0,(-'2e Nil Differential'!AK44*('3d Customer accounts'!AK44/('3d Customer accounts'!AK44+'3d Customer accounts'!AK87))),"0"),"-")</f>
        <v>-</v>
      </c>
      <c r="AL87" s="141" t="str">
        <f>IFERROR(IF('2e Nil Differential'!AL44&gt;0,(-'2e Nil Differential'!AL44*('3d Customer accounts'!AL44/('3d Customer accounts'!AL44+'3d Customer accounts'!AL87))),"0"),"-")</f>
        <v>-</v>
      </c>
      <c r="AM87" s="141" t="str">
        <f>IFERROR(IF('2e Nil Differential'!AM44&gt;0,(-'2e Nil Differential'!AM44*('3d Customer accounts'!AM44/('3d Customer accounts'!AM44+'3d Customer accounts'!AM87))),"0"),"-")</f>
        <v>-</v>
      </c>
      <c r="AN87" s="141" t="str">
        <f>IFERROR(IF('2e Nil Differential'!AN44&gt;0,(-'2e Nil Differential'!AN44*('3d Customer accounts'!AN44/('3d Customer accounts'!AN44+'3d Customer accounts'!AN87))),"0"),"-")</f>
        <v>-</v>
      </c>
      <c r="AO87" s="141" t="str">
        <f>IFERROR(IF('2e Nil Differential'!AO44&gt;0,(-'2e Nil Differential'!AO44*('3d Customer accounts'!AO44/('3d Customer accounts'!AO44+'3d Customer accounts'!AO87))),"0"),"-")</f>
        <v>-</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307"/>
      <c r="C88" s="307"/>
      <c r="D88" s="307"/>
      <c r="E88" s="307"/>
      <c r="F88" s="132" t="s">
        <v>56</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t="str">
        <f>IFERROR(IF('2e Nil Differential'!AK45&gt;0,(-'2e Nil Differential'!AK45*('3d Customer accounts'!AK45/('3d Customer accounts'!AK45+'3d Customer accounts'!AK88))),"0"),"-")</f>
        <v>-</v>
      </c>
      <c r="AL88" s="141" t="str">
        <f>IFERROR(IF('2e Nil Differential'!AL45&gt;0,(-'2e Nil Differential'!AL45*('3d Customer accounts'!AL45/('3d Customer accounts'!AL45+'3d Customer accounts'!AL88))),"0"),"-")</f>
        <v>-</v>
      </c>
      <c r="AM88" s="141" t="str">
        <f>IFERROR(IF('2e Nil Differential'!AM45&gt;0,(-'2e Nil Differential'!AM45*('3d Customer accounts'!AM45/('3d Customer accounts'!AM45+'3d Customer accounts'!AM88))),"0"),"-")</f>
        <v>-</v>
      </c>
      <c r="AN88" s="141" t="str">
        <f>IFERROR(IF('2e Nil Differential'!AN45&gt;0,(-'2e Nil Differential'!AN45*('3d Customer accounts'!AN45/('3d Customer accounts'!AN45+'3d Customer accounts'!AN88))),"0"),"-")</f>
        <v>-</v>
      </c>
      <c r="AO88" s="141" t="str">
        <f>IFERROR(IF('2e Nil Differential'!AO45&gt;0,(-'2e Nil Differential'!AO45*('3d Customer accounts'!AO45/('3d Customer accounts'!AO45+'3d Customer accounts'!AO88))),"0"),"-")</f>
        <v>-</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307"/>
      <c r="C89" s="307"/>
      <c r="D89" s="307"/>
      <c r="E89" s="307"/>
      <c r="F89" s="132" t="s">
        <v>57</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t="str">
        <f>IFERROR(IF('2e Nil Differential'!AK46&gt;0,(-'2e Nil Differential'!AK46*('3d Customer accounts'!AK46/('3d Customer accounts'!AK46+'3d Customer accounts'!AK89))),"0"),"-")</f>
        <v>-</v>
      </c>
      <c r="AL89" s="141" t="str">
        <f>IFERROR(IF('2e Nil Differential'!AL46&gt;0,(-'2e Nil Differential'!AL46*('3d Customer accounts'!AL46/('3d Customer accounts'!AL46+'3d Customer accounts'!AL89))),"0"),"-")</f>
        <v>-</v>
      </c>
      <c r="AM89" s="141" t="str">
        <f>IFERROR(IF('2e Nil Differential'!AM46&gt;0,(-'2e Nil Differential'!AM46*('3d Customer accounts'!AM46/('3d Customer accounts'!AM46+'3d Customer accounts'!AM89))),"0"),"-")</f>
        <v>-</v>
      </c>
      <c r="AN89" s="141" t="str">
        <f>IFERROR(IF('2e Nil Differential'!AN46&gt;0,(-'2e Nil Differential'!AN46*('3d Customer accounts'!AN46/('3d Customer accounts'!AN46+'3d Customer accounts'!AN89))),"0"),"-")</f>
        <v>-</v>
      </c>
      <c r="AO89" s="141" t="str">
        <f>IFERROR(IF('2e Nil Differential'!AO46&gt;0,(-'2e Nil Differential'!AO46*('3d Customer accounts'!AO46/('3d Customer accounts'!AO46+'3d Customer accounts'!AO89))),"0"),"-")</f>
        <v>-</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307"/>
      <c r="C90" s="307"/>
      <c r="D90" s="307"/>
      <c r="E90" s="307"/>
      <c r="F90" s="132" t="s">
        <v>58</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t="str">
        <f>IFERROR(IF('2e Nil Differential'!AK47&gt;0,(-'2e Nil Differential'!AK47*('3d Customer accounts'!AK47/('3d Customer accounts'!AK47+'3d Customer accounts'!AK90))),"0"),"-")</f>
        <v>-</v>
      </c>
      <c r="AL90" s="141" t="str">
        <f>IFERROR(IF('2e Nil Differential'!AL47&gt;0,(-'2e Nil Differential'!AL47*('3d Customer accounts'!AL47/('3d Customer accounts'!AL47+'3d Customer accounts'!AL90))),"0"),"-")</f>
        <v>-</v>
      </c>
      <c r="AM90" s="141" t="str">
        <f>IFERROR(IF('2e Nil Differential'!AM47&gt;0,(-'2e Nil Differential'!AM47*('3d Customer accounts'!AM47/('3d Customer accounts'!AM47+'3d Customer accounts'!AM90))),"0"),"-")</f>
        <v>-</v>
      </c>
      <c r="AN90" s="141" t="str">
        <f>IFERROR(IF('2e Nil Differential'!AN47&gt;0,(-'2e Nil Differential'!AN47*('3d Customer accounts'!AN47/('3d Customer accounts'!AN47+'3d Customer accounts'!AN90))),"0"),"-")</f>
        <v>-</v>
      </c>
      <c r="AO90" s="141" t="str">
        <f>IFERROR(IF('2e Nil Differential'!AO47&gt;0,(-'2e Nil Differential'!AO47*('3d Customer accounts'!AO47/('3d Customer accounts'!AO47+'3d Customer accounts'!AO90))),"0"),"-")</f>
        <v>-</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307"/>
      <c r="C91" s="307"/>
      <c r="D91" s="307"/>
      <c r="E91" s="307"/>
      <c r="F91" s="132" t="s">
        <v>59</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t="str">
        <f>IFERROR(IF('2e Nil Differential'!AK48&gt;0,(-'2e Nil Differential'!AK48*('3d Customer accounts'!AK48/('3d Customer accounts'!AK48+'3d Customer accounts'!AK91))),"0"),"-")</f>
        <v>-</v>
      </c>
      <c r="AL91" s="141" t="str">
        <f>IFERROR(IF('2e Nil Differential'!AL48&gt;0,(-'2e Nil Differential'!AL48*('3d Customer accounts'!AL48/('3d Customer accounts'!AL48+'3d Customer accounts'!AL91))),"0"),"-")</f>
        <v>-</v>
      </c>
      <c r="AM91" s="141" t="str">
        <f>IFERROR(IF('2e Nil Differential'!AM48&gt;0,(-'2e Nil Differential'!AM48*('3d Customer accounts'!AM48/('3d Customer accounts'!AM48+'3d Customer accounts'!AM91))),"0"),"-")</f>
        <v>-</v>
      </c>
      <c r="AN91" s="141" t="str">
        <f>IFERROR(IF('2e Nil Differential'!AN48&gt;0,(-'2e Nil Differential'!AN48*('3d Customer accounts'!AN48/('3d Customer accounts'!AN48+'3d Customer accounts'!AN91))),"0"),"-")</f>
        <v>-</v>
      </c>
      <c r="AO91" s="141" t="str">
        <f>IFERROR(IF('2e Nil Differential'!AO48&gt;0,(-'2e Nil Differential'!AO48*('3d Customer accounts'!AO48/('3d Customer accounts'!AO48+'3d Customer accounts'!AO91))),"0"),"-")</f>
        <v>-</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307"/>
      <c r="C92" s="307"/>
      <c r="D92" s="307"/>
      <c r="E92" s="307"/>
      <c r="F92" s="132" t="s">
        <v>60</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t="str">
        <f>IFERROR(IF('2e Nil Differential'!AK49&gt;0,(-'2e Nil Differential'!AK49*('3d Customer accounts'!AK49/('3d Customer accounts'!AK49+'3d Customer accounts'!AK92))),"0"),"-")</f>
        <v>-</v>
      </c>
      <c r="AL92" s="141" t="str">
        <f>IFERROR(IF('2e Nil Differential'!AL49&gt;0,(-'2e Nil Differential'!AL49*('3d Customer accounts'!AL49/('3d Customer accounts'!AL49+'3d Customer accounts'!AL92))),"0"),"-")</f>
        <v>-</v>
      </c>
      <c r="AM92" s="141" t="str">
        <f>IFERROR(IF('2e Nil Differential'!AM49&gt;0,(-'2e Nil Differential'!AM49*('3d Customer accounts'!AM49/('3d Customer accounts'!AM49+'3d Customer accounts'!AM92))),"0"),"-")</f>
        <v>-</v>
      </c>
      <c r="AN92" s="141" t="str">
        <f>IFERROR(IF('2e Nil Differential'!AN49&gt;0,(-'2e Nil Differential'!AN49*('3d Customer accounts'!AN49/('3d Customer accounts'!AN49+'3d Customer accounts'!AN92))),"0"),"-")</f>
        <v>-</v>
      </c>
      <c r="AO92" s="141" t="str">
        <f>IFERROR(IF('2e Nil Differential'!AO49&gt;0,(-'2e Nil Differential'!AO49*('3d Customer accounts'!AO49/('3d Customer accounts'!AO49+'3d Customer accounts'!AO92))),"0"),"-")</f>
        <v>-</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307"/>
      <c r="C93" s="307"/>
      <c r="D93" s="307"/>
      <c r="E93" s="307"/>
      <c r="F93" s="132" t="s">
        <v>61</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t="str">
        <f>IFERROR(IF('2e Nil Differential'!AK50&gt;0,(-'2e Nil Differential'!AK50*('3d Customer accounts'!AK50/('3d Customer accounts'!AK50+'3d Customer accounts'!AK93))),"0"),"-")</f>
        <v>-</v>
      </c>
      <c r="AL93" s="141" t="str">
        <f>IFERROR(IF('2e Nil Differential'!AL50&gt;0,(-'2e Nil Differential'!AL50*('3d Customer accounts'!AL50/('3d Customer accounts'!AL50+'3d Customer accounts'!AL93))),"0"),"-")</f>
        <v>-</v>
      </c>
      <c r="AM93" s="141" t="str">
        <f>IFERROR(IF('2e Nil Differential'!AM50&gt;0,(-'2e Nil Differential'!AM50*('3d Customer accounts'!AM50/('3d Customer accounts'!AM50+'3d Customer accounts'!AM93))),"0"),"-")</f>
        <v>-</v>
      </c>
      <c r="AN93" s="141" t="str">
        <f>IFERROR(IF('2e Nil Differential'!AN50&gt;0,(-'2e Nil Differential'!AN50*('3d Customer accounts'!AN50/('3d Customer accounts'!AN50+'3d Customer accounts'!AN93))),"0"),"-")</f>
        <v>-</v>
      </c>
      <c r="AO93" s="141" t="str">
        <f>IFERROR(IF('2e Nil Differential'!AO50&gt;0,(-'2e Nil Differential'!AO50*('3d Customer accounts'!AO50/('3d Customer accounts'!AO50+'3d Customer accounts'!AO93))),"0"),"-")</f>
        <v>-</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307"/>
      <c r="C94" s="307"/>
      <c r="D94" s="307"/>
      <c r="E94" s="307"/>
      <c r="F94" s="132" t="s">
        <v>62</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t="str">
        <f>IFERROR(IF('2e Nil Differential'!AK51&gt;0,(-'2e Nil Differential'!AK51*('3d Customer accounts'!AK51/('3d Customer accounts'!AK51+'3d Customer accounts'!AK94))),"0"),"-")</f>
        <v>-</v>
      </c>
      <c r="AL94" s="141" t="str">
        <f>IFERROR(IF('2e Nil Differential'!AL51&gt;0,(-'2e Nil Differential'!AL51*('3d Customer accounts'!AL51/('3d Customer accounts'!AL51+'3d Customer accounts'!AL94))),"0"),"-")</f>
        <v>-</v>
      </c>
      <c r="AM94" s="141" t="str">
        <f>IFERROR(IF('2e Nil Differential'!AM51&gt;0,(-'2e Nil Differential'!AM51*('3d Customer accounts'!AM51/('3d Customer accounts'!AM51+'3d Customer accounts'!AM94))),"0"),"-")</f>
        <v>-</v>
      </c>
      <c r="AN94" s="141" t="str">
        <f>IFERROR(IF('2e Nil Differential'!AN51&gt;0,(-'2e Nil Differential'!AN51*('3d Customer accounts'!AN51/('3d Customer accounts'!AN51+'3d Customer accounts'!AN94))),"0"),"-")</f>
        <v>-</v>
      </c>
      <c r="AO94" s="141" t="str">
        <f>IFERROR(IF('2e Nil Differential'!AO51&gt;0,(-'2e Nil Differential'!AO51*('3d Customer accounts'!AO51/('3d Customer accounts'!AO51+'3d Customer accounts'!AO94))),"0"),"-")</f>
        <v>-</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307"/>
      <c r="C95" s="307"/>
      <c r="D95" s="307"/>
      <c r="E95" s="307"/>
      <c r="F95" s="132" t="s">
        <v>63</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t="str">
        <f>IFERROR(IF('2e Nil Differential'!AK52&gt;0,(-'2e Nil Differential'!AK52*('3d Customer accounts'!AK52/('3d Customer accounts'!AK52+'3d Customer accounts'!AK95))),"0"),"-")</f>
        <v>-</v>
      </c>
      <c r="AL95" s="141" t="str">
        <f>IFERROR(IF('2e Nil Differential'!AL52&gt;0,(-'2e Nil Differential'!AL52*('3d Customer accounts'!AL52/('3d Customer accounts'!AL52+'3d Customer accounts'!AL95))),"0"),"-")</f>
        <v>-</v>
      </c>
      <c r="AM95" s="141" t="str">
        <f>IFERROR(IF('2e Nil Differential'!AM52&gt;0,(-'2e Nil Differential'!AM52*('3d Customer accounts'!AM52/('3d Customer accounts'!AM52+'3d Customer accounts'!AM95))),"0"),"-")</f>
        <v>-</v>
      </c>
      <c r="AN95" s="141" t="str">
        <f>IFERROR(IF('2e Nil Differential'!AN52&gt;0,(-'2e Nil Differential'!AN52*('3d Customer accounts'!AN52/('3d Customer accounts'!AN52+'3d Customer accounts'!AN95))),"0"),"-")</f>
        <v>-</v>
      </c>
      <c r="AO95" s="141" t="str">
        <f>IFERROR(IF('2e Nil Differential'!AO52&gt;0,(-'2e Nil Differential'!AO52*('3d Customer accounts'!AO52/('3d Customer accounts'!AO52+'3d Customer accounts'!AO95))),"0"),"-")</f>
        <v>-</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308"/>
      <c r="C96" s="308"/>
      <c r="D96" s="308"/>
      <c r="E96" s="308"/>
      <c r="F96" s="132" t="s">
        <v>64</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t="str">
        <f>IFERROR(IF('2e Nil Differential'!AK53&gt;0,(-'2e Nil Differential'!AK53*('3d Customer accounts'!AK53/('3d Customer accounts'!AK53+'3d Customer accounts'!AK96))),"0"),"-")</f>
        <v>-</v>
      </c>
      <c r="AL96" s="141" t="str">
        <f>IFERROR(IF('2e Nil Differential'!AL53&gt;0,(-'2e Nil Differential'!AL53*('3d Customer accounts'!AL53/('3d Customer accounts'!AL53+'3d Customer accounts'!AL96))),"0"),"-")</f>
        <v>-</v>
      </c>
      <c r="AM96" s="141" t="str">
        <f>IFERROR(IF('2e Nil Differential'!AM53&gt;0,(-'2e Nil Differential'!AM53*('3d Customer accounts'!AM53/('3d Customer accounts'!AM53+'3d Customer accounts'!AM96))),"0"),"-")</f>
        <v>-</v>
      </c>
      <c r="AN96" s="141" t="str">
        <f>IFERROR(IF('2e Nil Differential'!AN53&gt;0,(-'2e Nil Differential'!AN53*('3d Customer accounts'!AN53/('3d Customer accounts'!AN53+'3d Customer accounts'!AN96))),"0"),"-")</f>
        <v>-</v>
      </c>
      <c r="AO96" s="141" t="str">
        <f>IFERROR(IF('2e Nil Differential'!AO53&gt;0,(-'2e Nil Differential'!AO53*('3d Customer accounts'!AO53/('3d Customer accounts'!AO53+'3d Customer accounts'!AO96))),"0"),"-")</f>
        <v>-</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12" t="s">
        <v>201</v>
      </c>
      <c r="C98" s="210" t="s">
        <v>202</v>
      </c>
      <c r="D98" s="210" t="s">
        <v>526</v>
      </c>
      <c r="E98" s="210" t="s">
        <v>203</v>
      </c>
      <c r="F98" s="210" t="s">
        <v>527</v>
      </c>
      <c r="G98" s="313"/>
      <c r="H98" s="38"/>
      <c r="I98" s="210"/>
      <c r="J98" s="210"/>
      <c r="K98" s="210"/>
      <c r="L98" s="210"/>
      <c r="M98" s="210"/>
      <c r="N98" s="210"/>
      <c r="O98" s="210"/>
      <c r="P98" s="210"/>
      <c r="Q98" s="38"/>
      <c r="R98" s="210"/>
      <c r="S98" s="210"/>
      <c r="T98" s="210"/>
      <c r="U98" s="210"/>
      <c r="V98" s="210"/>
      <c r="W98" s="210"/>
      <c r="X98" s="210"/>
      <c r="Y98" s="210"/>
      <c r="Z98" s="210"/>
      <c r="AA98" s="211"/>
      <c r="AB98" s="210"/>
      <c r="AC98" s="210"/>
      <c r="AD98" s="210"/>
      <c r="AE98" s="210"/>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t="str">
        <f t="shared" si="0"/>
        <v>-</v>
      </c>
      <c r="AL98" s="141" t="str">
        <f t="shared" si="0"/>
        <v>-</v>
      </c>
      <c r="AM98" s="141" t="str">
        <f t="shared" si="0"/>
        <v>-</v>
      </c>
      <c r="AN98" s="141" t="str">
        <f t="shared" si="0"/>
        <v>-</v>
      </c>
      <c r="AO98" s="141" t="str">
        <f t="shared" si="0"/>
        <v>-</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12"/>
      <c r="C99" s="210" t="s">
        <v>218</v>
      </c>
      <c r="D99" s="210" t="s">
        <v>526</v>
      </c>
      <c r="E99" s="210" t="s">
        <v>203</v>
      </c>
      <c r="F99" s="210" t="s">
        <v>527</v>
      </c>
      <c r="G99" s="314"/>
      <c r="H99" s="38"/>
      <c r="I99" s="210"/>
      <c r="J99" s="210"/>
      <c r="K99" s="210"/>
      <c r="L99" s="210"/>
      <c r="M99" s="210"/>
      <c r="N99" s="210"/>
      <c r="O99" s="210"/>
      <c r="P99" s="210"/>
      <c r="Q99" s="38"/>
      <c r="R99" s="210"/>
      <c r="S99" s="210"/>
      <c r="T99" s="210"/>
      <c r="U99" s="210"/>
      <c r="V99" s="210"/>
      <c r="W99" s="210"/>
      <c r="X99" s="210"/>
      <c r="Y99" s="210"/>
      <c r="Z99" s="210"/>
      <c r="AA99" s="211"/>
      <c r="AB99" s="210"/>
      <c r="AC99" s="210"/>
      <c r="AD99" s="210"/>
      <c r="AE99" s="210"/>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t="str">
        <f t="shared" si="1"/>
        <v>-</v>
      </c>
      <c r="AL99" s="141" t="str">
        <f t="shared" si="1"/>
        <v>-</v>
      </c>
      <c r="AM99" s="141" t="str">
        <f t="shared" si="1"/>
        <v>-</v>
      </c>
      <c r="AN99" s="141" t="str">
        <f t="shared" si="1"/>
        <v>-</v>
      </c>
      <c r="AO99" s="141" t="str">
        <f t="shared" si="1"/>
        <v>-</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10" t="s">
        <v>46</v>
      </c>
      <c r="C100" s="210"/>
      <c r="D100" s="210" t="s">
        <v>526</v>
      </c>
      <c r="E100" s="210" t="s">
        <v>203</v>
      </c>
      <c r="F100" s="210" t="s">
        <v>527</v>
      </c>
      <c r="G100" s="314"/>
      <c r="H100" s="38"/>
      <c r="I100" s="210"/>
      <c r="J100" s="210"/>
      <c r="K100" s="210"/>
      <c r="L100" s="210"/>
      <c r="M100" s="210"/>
      <c r="N100" s="210"/>
      <c r="O100" s="210"/>
      <c r="P100" s="210"/>
      <c r="Q100" s="38"/>
      <c r="R100" s="210"/>
      <c r="S100" s="210"/>
      <c r="T100" s="210"/>
      <c r="U100" s="210"/>
      <c r="V100" s="210"/>
      <c r="W100" s="210"/>
      <c r="X100" s="210"/>
      <c r="Y100" s="210"/>
      <c r="Z100" s="210"/>
      <c r="AA100" s="211"/>
      <c r="AB100" s="210"/>
      <c r="AC100" s="210"/>
      <c r="AD100" s="210"/>
      <c r="AE100" s="210"/>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t="str">
        <f t="shared" si="2"/>
        <v>-</v>
      </c>
      <c r="AL100" s="141" t="str">
        <f t="shared" si="2"/>
        <v>-</v>
      </c>
      <c r="AM100" s="141" t="str">
        <f t="shared" si="2"/>
        <v>-</v>
      </c>
      <c r="AN100" s="141" t="str">
        <f t="shared" si="2"/>
        <v>-</v>
      </c>
      <c r="AO100" s="141" t="str">
        <f t="shared" si="2"/>
        <v>-</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12" t="s">
        <v>201</v>
      </c>
      <c r="C101" s="210" t="s">
        <v>202</v>
      </c>
      <c r="D101" s="210" t="s">
        <v>526</v>
      </c>
      <c r="E101" s="210" t="s">
        <v>375</v>
      </c>
      <c r="F101" s="210" t="s">
        <v>527</v>
      </c>
      <c r="G101" s="314"/>
      <c r="H101" s="38"/>
      <c r="I101" s="210"/>
      <c r="J101" s="210"/>
      <c r="K101" s="210"/>
      <c r="L101" s="210"/>
      <c r="M101" s="210"/>
      <c r="N101" s="210"/>
      <c r="O101" s="210"/>
      <c r="P101" s="210"/>
      <c r="Q101" s="38"/>
      <c r="R101" s="210"/>
      <c r="S101" s="210"/>
      <c r="T101" s="210"/>
      <c r="U101" s="210"/>
      <c r="V101" s="210"/>
      <c r="W101" s="210"/>
      <c r="X101" s="210"/>
      <c r="Y101" s="210"/>
      <c r="Z101" s="210"/>
      <c r="AA101" s="211"/>
      <c r="AB101" s="210"/>
      <c r="AC101" s="210"/>
      <c r="AD101" s="210"/>
      <c r="AE101" s="210"/>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t="str">
        <f t="shared" si="3"/>
        <v>-</v>
      </c>
      <c r="AL101" s="141" t="str">
        <f t="shared" si="3"/>
        <v>-</v>
      </c>
      <c r="AM101" s="141" t="str">
        <f t="shared" si="3"/>
        <v>-</v>
      </c>
      <c r="AN101" s="141" t="str">
        <f t="shared" si="3"/>
        <v>-</v>
      </c>
      <c r="AO101" s="141" t="str">
        <f t="shared" si="3"/>
        <v>-</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12"/>
      <c r="C102" s="210" t="s">
        <v>218</v>
      </c>
      <c r="D102" s="210" t="s">
        <v>526</v>
      </c>
      <c r="E102" s="210" t="s">
        <v>375</v>
      </c>
      <c r="F102" s="210" t="s">
        <v>527</v>
      </c>
      <c r="G102" s="314"/>
      <c r="H102" s="38"/>
      <c r="I102" s="210"/>
      <c r="J102" s="210"/>
      <c r="K102" s="210"/>
      <c r="L102" s="210"/>
      <c r="M102" s="210"/>
      <c r="N102" s="210"/>
      <c r="O102" s="210"/>
      <c r="P102" s="210"/>
      <c r="Q102" s="38"/>
      <c r="R102" s="210"/>
      <c r="S102" s="210"/>
      <c r="T102" s="210"/>
      <c r="U102" s="210"/>
      <c r="V102" s="210"/>
      <c r="W102" s="210"/>
      <c r="X102" s="210"/>
      <c r="Y102" s="210"/>
      <c r="Z102" s="210"/>
      <c r="AA102" s="211"/>
      <c r="AB102" s="210"/>
      <c r="AC102" s="210"/>
      <c r="AD102" s="210"/>
      <c r="AE102" s="210"/>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t="str">
        <f t="shared" si="4"/>
        <v>-</v>
      </c>
      <c r="AL102" s="141" t="str">
        <f t="shared" si="4"/>
        <v>-</v>
      </c>
      <c r="AM102" s="141" t="str">
        <f t="shared" si="4"/>
        <v>-</v>
      </c>
      <c r="AN102" s="141" t="str">
        <f t="shared" si="4"/>
        <v>-</v>
      </c>
      <c r="AO102" s="141" t="str">
        <f t="shared" si="4"/>
        <v>-</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10" t="s">
        <v>46</v>
      </c>
      <c r="C103" s="210"/>
      <c r="D103" s="210" t="s">
        <v>526</v>
      </c>
      <c r="E103" s="210" t="s">
        <v>375</v>
      </c>
      <c r="F103" s="210" t="s">
        <v>527</v>
      </c>
      <c r="G103" s="315"/>
      <c r="H103" s="38"/>
      <c r="I103" s="210"/>
      <c r="J103" s="210"/>
      <c r="K103" s="210"/>
      <c r="L103" s="210"/>
      <c r="M103" s="210"/>
      <c r="N103" s="210"/>
      <c r="O103" s="210"/>
      <c r="P103" s="210"/>
      <c r="Q103" s="38"/>
      <c r="R103" s="210"/>
      <c r="S103" s="210"/>
      <c r="T103" s="210"/>
      <c r="U103" s="210"/>
      <c r="V103" s="210"/>
      <c r="W103" s="210"/>
      <c r="X103" s="210"/>
      <c r="Y103" s="210"/>
      <c r="Z103" s="210"/>
      <c r="AA103" s="211"/>
      <c r="AB103" s="210"/>
      <c r="AC103" s="210"/>
      <c r="AD103" s="210"/>
      <c r="AE103" s="210"/>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t="str">
        <f t="shared" si="5"/>
        <v>-</v>
      </c>
      <c r="AL103" s="141" t="str">
        <f t="shared" si="5"/>
        <v>-</v>
      </c>
      <c r="AM103" s="141" t="str">
        <f t="shared" si="5"/>
        <v>-</v>
      </c>
      <c r="AN103" s="141" t="str">
        <f t="shared" si="5"/>
        <v>-</v>
      </c>
      <c r="AO103" s="141" t="str">
        <f t="shared" si="5"/>
        <v>-</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E40:E53"/>
    <mergeCell ref="E69:E82"/>
    <mergeCell ref="B83:B96"/>
    <mergeCell ref="C83:C96"/>
    <mergeCell ref="D83:D96"/>
    <mergeCell ref="E83:E96"/>
    <mergeCell ref="B55:B82"/>
    <mergeCell ref="C55:C68"/>
    <mergeCell ref="D55:D68"/>
    <mergeCell ref="E55:E68"/>
    <mergeCell ref="C69:C82"/>
    <mergeCell ref="D40:D53"/>
    <mergeCell ref="B40:B53"/>
    <mergeCell ref="E26:E39"/>
    <mergeCell ref="D12:D25"/>
    <mergeCell ref="E12:E25"/>
    <mergeCell ref="C26:C39"/>
    <mergeCell ref="B3:AK3"/>
    <mergeCell ref="B12:B39"/>
    <mergeCell ref="C12:C25"/>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Normal="100" workbookViewId="0"/>
  </sheetViews>
  <sheetFormatPr defaultRowHeight="14.5"/>
  <cols>
    <col min="1" max="1" width="6.7265625" customWidth="1"/>
    <col min="2" max="2" width="32.1796875" customWidth="1"/>
    <col min="3" max="3" width="31.1796875" customWidth="1"/>
    <col min="4" max="4" width="18.81640625" customWidth="1"/>
    <col min="5" max="5" width="12.1796875" customWidth="1"/>
    <col min="6" max="6" width="22.81640625" customWidth="1"/>
    <col min="7" max="7" width="19.453125" customWidth="1"/>
    <col min="8" max="8" width="2.7265625" customWidth="1"/>
    <col min="9" max="16" width="10.7265625" hidden="1" customWidth="1"/>
    <col min="17" max="17" width="2.7265625" hidden="1" customWidth="1"/>
    <col min="18" max="26" width="10.7265625" hidden="1" customWidth="1"/>
    <col min="27" max="27" width="10.7265625" style="7" hidden="1" customWidth="1"/>
    <col min="28" max="31" width="10.7265625" hidden="1" customWidth="1"/>
    <col min="32" max="58" width="10.7265625" customWidth="1"/>
  </cols>
  <sheetData>
    <row r="1" spans="1:58" s="126" customFormat="1" ht="12.75" customHeight="1">
      <c r="AA1" s="33"/>
    </row>
    <row r="2" spans="1:58" s="126" customFormat="1" ht="18.75" customHeight="1">
      <c r="A2" s="127"/>
      <c r="B2" s="127" t="s">
        <v>511</v>
      </c>
      <c r="C2" s="127"/>
      <c r="D2" s="127"/>
      <c r="E2" s="127"/>
      <c r="AA2" s="34"/>
    </row>
    <row r="3" spans="1:58" s="126" customFormat="1" ht="56.25" customHeight="1">
      <c r="A3" s="152"/>
      <c r="B3" s="281" t="s">
        <v>510</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5" customHeight="1">
      <c r="B7" s="295" t="s">
        <v>131</v>
      </c>
      <c r="C7" s="295" t="s">
        <v>132</v>
      </c>
      <c r="D7" s="296" t="s">
        <v>133</v>
      </c>
      <c r="E7" s="299" t="s">
        <v>134</v>
      </c>
      <c r="F7" s="302"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6">
      <c r="B9" s="295"/>
      <c r="C9" s="295"/>
      <c r="D9" s="297"/>
      <c r="E9" s="300"/>
      <c r="F9" s="303"/>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00"/>
      <c r="F10" s="303"/>
      <c r="G10" s="114" t="s">
        <v>139</v>
      </c>
      <c r="H10" s="113"/>
      <c r="I10" s="120" t="s">
        <v>140</v>
      </c>
      <c r="J10" s="120" t="s">
        <v>141</v>
      </c>
      <c r="K10" s="120" t="s">
        <v>142</v>
      </c>
      <c r="L10" s="120" t="s">
        <v>143</v>
      </c>
      <c r="M10" s="120" t="s">
        <v>144</v>
      </c>
      <c r="N10" s="121" t="s">
        <v>145</v>
      </c>
      <c r="O10" s="120" t="s">
        <v>146</v>
      </c>
      <c r="P10" s="120" t="s">
        <v>147</v>
      </c>
      <c r="Q10" s="113"/>
      <c r="R10" s="120"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c r="B11" s="295"/>
      <c r="C11" s="295"/>
      <c r="D11" s="298"/>
      <c r="E11" s="301"/>
      <c r="F11" s="304"/>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B12" s="305" t="s">
        <v>201</v>
      </c>
      <c r="C12" s="316" t="s">
        <v>202</v>
      </c>
      <c r="D12" s="306" t="s">
        <v>47</v>
      </c>
      <c r="E12" s="308"/>
      <c r="F12" s="61" t="s">
        <v>51</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30"/>
      <c r="AE12" s="230"/>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t="str">
        <f>IFERROR(IF('3a DTC_Other'!AK12="","-",'3c DTC_PPM'!AI12-'3a DTC_Other'!AK12),"-")</f>
        <v>-</v>
      </c>
      <c r="AL12" s="141" t="str">
        <f>IFERROR(IF('3a DTC_Other'!AL12="","-",'3c DTC_PPM'!AJ12-'3a DTC_Other'!AL12),"-")</f>
        <v>-</v>
      </c>
      <c r="AM12" s="141" t="str">
        <f>IFERROR(IF('3a DTC_Other'!AM12="","-",'3c DTC_PPM'!AK12-'3a DTC_Other'!AM12),"-")</f>
        <v>-</v>
      </c>
      <c r="AN12" s="141" t="str">
        <f>IFERROR(IF('3a DTC_Other'!AN12="","-",'3c DTC_PPM'!AL12-'3a DTC_Other'!AN12),"-")</f>
        <v>-</v>
      </c>
      <c r="AO12" s="141" t="str">
        <f>IFERROR(IF('3a DTC_Other'!AO12="","-",'3c DTC_PPM'!AM12-'3a DTC_Other'!AO12),"-")</f>
        <v>-</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305"/>
      <c r="C13" s="317"/>
      <c r="D13" s="307"/>
      <c r="E13" s="318"/>
      <c r="F13" s="64" t="s">
        <v>52</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30"/>
      <c r="AE13" s="230"/>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t="str">
        <f>IFERROR(IF('3a DTC_Other'!AK13="","-",'3c DTC_PPM'!AI13-'3a DTC_Other'!AK13),"-")</f>
        <v>-</v>
      </c>
      <c r="AL13" s="141" t="str">
        <f>IFERROR(IF('3a DTC_Other'!AL13="","-",'3c DTC_PPM'!AJ13-'3a DTC_Other'!AL13),"-")</f>
        <v>-</v>
      </c>
      <c r="AM13" s="141" t="str">
        <f>IFERROR(IF('3a DTC_Other'!AM13="","-",'3c DTC_PPM'!AK13-'3a DTC_Other'!AM13),"-")</f>
        <v>-</v>
      </c>
      <c r="AN13" s="141" t="str">
        <f>IFERROR(IF('3a DTC_Other'!AN13="","-",'3c DTC_PPM'!AL13-'3a DTC_Other'!AN13),"-")</f>
        <v>-</v>
      </c>
      <c r="AO13" s="141" t="str">
        <f>IFERROR(IF('3a DTC_Other'!AO13="","-",'3c DTC_PPM'!AM13-'3a DTC_Other'!AO13),"-")</f>
        <v>-</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305"/>
      <c r="C14" s="317"/>
      <c r="D14" s="307"/>
      <c r="E14" s="318"/>
      <c r="F14" s="64" t="s">
        <v>53</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30"/>
      <c r="AE14" s="230"/>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t="str">
        <f>IFERROR(IF('3a DTC_Other'!AK14="","-",'3c DTC_PPM'!AI14-'3a DTC_Other'!AK14),"-")</f>
        <v>-</v>
      </c>
      <c r="AL14" s="141" t="str">
        <f>IFERROR(IF('3a DTC_Other'!AL14="","-",'3c DTC_PPM'!AJ14-'3a DTC_Other'!AL14),"-")</f>
        <v>-</v>
      </c>
      <c r="AM14" s="141" t="str">
        <f>IFERROR(IF('3a DTC_Other'!AM14="","-",'3c DTC_PPM'!AK14-'3a DTC_Other'!AM14),"-")</f>
        <v>-</v>
      </c>
      <c r="AN14" s="141" t="str">
        <f>IFERROR(IF('3a DTC_Other'!AN14="","-",'3c DTC_PPM'!AL14-'3a DTC_Other'!AN14),"-")</f>
        <v>-</v>
      </c>
      <c r="AO14" s="141" t="str">
        <f>IFERROR(IF('3a DTC_Other'!AO14="","-",'3c DTC_PPM'!AM14-'3a DTC_Other'!AO14),"-")</f>
        <v>-</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305"/>
      <c r="C15" s="317"/>
      <c r="D15" s="307"/>
      <c r="E15" s="318"/>
      <c r="F15" s="64" t="s">
        <v>54</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30"/>
      <c r="AE15" s="230"/>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t="str">
        <f>IFERROR(IF('3a DTC_Other'!AK15="","-",'3c DTC_PPM'!AI15-'3a DTC_Other'!AK15),"-")</f>
        <v>-</v>
      </c>
      <c r="AL15" s="141" t="str">
        <f>IFERROR(IF('3a DTC_Other'!AL15="","-",'3c DTC_PPM'!AJ15-'3a DTC_Other'!AL15),"-")</f>
        <v>-</v>
      </c>
      <c r="AM15" s="141" t="str">
        <f>IFERROR(IF('3a DTC_Other'!AM15="","-",'3c DTC_PPM'!AK15-'3a DTC_Other'!AM15),"-")</f>
        <v>-</v>
      </c>
      <c r="AN15" s="141" t="str">
        <f>IFERROR(IF('3a DTC_Other'!AN15="","-",'3c DTC_PPM'!AL15-'3a DTC_Other'!AN15),"-")</f>
        <v>-</v>
      </c>
      <c r="AO15" s="141" t="str">
        <f>IFERROR(IF('3a DTC_Other'!AO15="","-",'3c DTC_PPM'!AM15-'3a DTC_Other'!AO15),"-")</f>
        <v>-</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305"/>
      <c r="C16" s="317"/>
      <c r="D16" s="307"/>
      <c r="E16" s="318"/>
      <c r="F16" s="64" t="s">
        <v>55</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30"/>
      <c r="AE16" s="230"/>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t="str">
        <f>IFERROR(IF('3a DTC_Other'!AK16="","-",'3c DTC_PPM'!AI16-'3a DTC_Other'!AK16),"-")</f>
        <v>-</v>
      </c>
      <c r="AL16" s="141" t="str">
        <f>IFERROR(IF('3a DTC_Other'!AL16="","-",'3c DTC_PPM'!AJ16-'3a DTC_Other'!AL16),"-")</f>
        <v>-</v>
      </c>
      <c r="AM16" s="141" t="str">
        <f>IFERROR(IF('3a DTC_Other'!AM16="","-",'3c DTC_PPM'!AK16-'3a DTC_Other'!AM16),"-")</f>
        <v>-</v>
      </c>
      <c r="AN16" s="141" t="str">
        <f>IFERROR(IF('3a DTC_Other'!AN16="","-",'3c DTC_PPM'!AL16-'3a DTC_Other'!AN16),"-")</f>
        <v>-</v>
      </c>
      <c r="AO16" s="141" t="str">
        <f>IFERROR(IF('3a DTC_Other'!AO16="","-",'3c DTC_PPM'!AM16-'3a DTC_Other'!AO16),"-")</f>
        <v>-</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305"/>
      <c r="C17" s="317"/>
      <c r="D17" s="307"/>
      <c r="E17" s="318"/>
      <c r="F17" s="64" t="s">
        <v>56</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30"/>
      <c r="AE17" s="230"/>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t="str">
        <f>IFERROR(IF('3a DTC_Other'!AK17="","-",'3c DTC_PPM'!AI17-'3a DTC_Other'!AK17),"-")</f>
        <v>-</v>
      </c>
      <c r="AL17" s="141" t="str">
        <f>IFERROR(IF('3a DTC_Other'!AL17="","-",'3c DTC_PPM'!AJ17-'3a DTC_Other'!AL17),"-")</f>
        <v>-</v>
      </c>
      <c r="AM17" s="141" t="str">
        <f>IFERROR(IF('3a DTC_Other'!AM17="","-",'3c DTC_PPM'!AK17-'3a DTC_Other'!AM17),"-")</f>
        <v>-</v>
      </c>
      <c r="AN17" s="141" t="str">
        <f>IFERROR(IF('3a DTC_Other'!AN17="","-",'3c DTC_PPM'!AL17-'3a DTC_Other'!AN17),"-")</f>
        <v>-</v>
      </c>
      <c r="AO17" s="141" t="str">
        <f>IFERROR(IF('3a DTC_Other'!AO17="","-",'3c DTC_PPM'!AM17-'3a DTC_Other'!AO17),"-")</f>
        <v>-</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305"/>
      <c r="C18" s="317"/>
      <c r="D18" s="307"/>
      <c r="E18" s="318"/>
      <c r="F18" s="64" t="s">
        <v>57</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30"/>
      <c r="AE18" s="230"/>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t="str">
        <f>IFERROR(IF('3a DTC_Other'!AK18="","-",'3c DTC_PPM'!AI18-'3a DTC_Other'!AK18),"-")</f>
        <v>-</v>
      </c>
      <c r="AL18" s="141" t="str">
        <f>IFERROR(IF('3a DTC_Other'!AL18="","-",'3c DTC_PPM'!AJ18-'3a DTC_Other'!AL18),"-")</f>
        <v>-</v>
      </c>
      <c r="AM18" s="141" t="str">
        <f>IFERROR(IF('3a DTC_Other'!AM18="","-",'3c DTC_PPM'!AK18-'3a DTC_Other'!AM18),"-")</f>
        <v>-</v>
      </c>
      <c r="AN18" s="141" t="str">
        <f>IFERROR(IF('3a DTC_Other'!AN18="","-",'3c DTC_PPM'!AL18-'3a DTC_Other'!AN18),"-")</f>
        <v>-</v>
      </c>
      <c r="AO18" s="141" t="str">
        <f>IFERROR(IF('3a DTC_Other'!AO18="","-",'3c DTC_PPM'!AM18-'3a DTC_Other'!AO18),"-")</f>
        <v>-</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305"/>
      <c r="C19" s="317"/>
      <c r="D19" s="307"/>
      <c r="E19" s="318"/>
      <c r="F19" s="64" t="s">
        <v>58</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30"/>
      <c r="AE19" s="230"/>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t="str">
        <f>IFERROR(IF('3a DTC_Other'!AK19="","-",'3c DTC_PPM'!AI19-'3a DTC_Other'!AK19),"-")</f>
        <v>-</v>
      </c>
      <c r="AL19" s="141" t="str">
        <f>IFERROR(IF('3a DTC_Other'!AL19="","-",'3c DTC_PPM'!AJ19-'3a DTC_Other'!AL19),"-")</f>
        <v>-</v>
      </c>
      <c r="AM19" s="141" t="str">
        <f>IFERROR(IF('3a DTC_Other'!AM19="","-",'3c DTC_PPM'!AK19-'3a DTC_Other'!AM19),"-")</f>
        <v>-</v>
      </c>
      <c r="AN19" s="141" t="str">
        <f>IFERROR(IF('3a DTC_Other'!AN19="","-",'3c DTC_PPM'!AL19-'3a DTC_Other'!AN19),"-")</f>
        <v>-</v>
      </c>
      <c r="AO19" s="141" t="str">
        <f>IFERROR(IF('3a DTC_Other'!AO19="","-",'3c DTC_PPM'!AM19-'3a DTC_Other'!AO19),"-")</f>
        <v>-</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305"/>
      <c r="C20" s="317"/>
      <c r="D20" s="307"/>
      <c r="E20" s="318"/>
      <c r="F20" s="64" t="s">
        <v>59</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30"/>
      <c r="AE20" s="230"/>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t="str">
        <f>IFERROR(IF('3a DTC_Other'!AK20="","-",'3c DTC_PPM'!AI20-'3a DTC_Other'!AK20),"-")</f>
        <v>-</v>
      </c>
      <c r="AL20" s="141" t="str">
        <f>IFERROR(IF('3a DTC_Other'!AL20="","-",'3c DTC_PPM'!AJ20-'3a DTC_Other'!AL20),"-")</f>
        <v>-</v>
      </c>
      <c r="AM20" s="141" t="str">
        <f>IFERROR(IF('3a DTC_Other'!AM20="","-",'3c DTC_PPM'!AK20-'3a DTC_Other'!AM20),"-")</f>
        <v>-</v>
      </c>
      <c r="AN20" s="141" t="str">
        <f>IFERROR(IF('3a DTC_Other'!AN20="","-",'3c DTC_PPM'!AL20-'3a DTC_Other'!AN20),"-")</f>
        <v>-</v>
      </c>
      <c r="AO20" s="141" t="str">
        <f>IFERROR(IF('3a DTC_Other'!AO20="","-",'3c DTC_PPM'!AM20-'3a DTC_Other'!AO20),"-")</f>
        <v>-</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305"/>
      <c r="C21" s="317"/>
      <c r="D21" s="307"/>
      <c r="E21" s="318"/>
      <c r="F21" s="64" t="s">
        <v>60</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30"/>
      <c r="AE21" s="230"/>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t="str">
        <f>IFERROR(IF('3a DTC_Other'!AK21="","-",'3c DTC_PPM'!AI21-'3a DTC_Other'!AK21),"-")</f>
        <v>-</v>
      </c>
      <c r="AL21" s="141" t="str">
        <f>IFERROR(IF('3a DTC_Other'!AL21="","-",'3c DTC_PPM'!AJ21-'3a DTC_Other'!AL21),"-")</f>
        <v>-</v>
      </c>
      <c r="AM21" s="141" t="str">
        <f>IFERROR(IF('3a DTC_Other'!AM21="","-",'3c DTC_PPM'!AK21-'3a DTC_Other'!AM21),"-")</f>
        <v>-</v>
      </c>
      <c r="AN21" s="141" t="str">
        <f>IFERROR(IF('3a DTC_Other'!AN21="","-",'3c DTC_PPM'!AL21-'3a DTC_Other'!AN21),"-")</f>
        <v>-</v>
      </c>
      <c r="AO21" s="141" t="str">
        <f>IFERROR(IF('3a DTC_Other'!AO21="","-",'3c DTC_PPM'!AM21-'3a DTC_Other'!AO21),"-")</f>
        <v>-</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305"/>
      <c r="C22" s="317"/>
      <c r="D22" s="307"/>
      <c r="E22" s="318"/>
      <c r="F22" s="64" t="s">
        <v>61</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30"/>
      <c r="AE22" s="230"/>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t="str">
        <f>IFERROR(IF('3a DTC_Other'!AK22="","-",'3c DTC_PPM'!AI22-'3a DTC_Other'!AK22),"-")</f>
        <v>-</v>
      </c>
      <c r="AL22" s="141" t="str">
        <f>IFERROR(IF('3a DTC_Other'!AL22="","-",'3c DTC_PPM'!AJ22-'3a DTC_Other'!AL22),"-")</f>
        <v>-</v>
      </c>
      <c r="AM22" s="141" t="str">
        <f>IFERROR(IF('3a DTC_Other'!AM22="","-",'3c DTC_PPM'!AK22-'3a DTC_Other'!AM22),"-")</f>
        <v>-</v>
      </c>
      <c r="AN22" s="141" t="str">
        <f>IFERROR(IF('3a DTC_Other'!AN22="","-",'3c DTC_PPM'!AL22-'3a DTC_Other'!AN22),"-")</f>
        <v>-</v>
      </c>
      <c r="AO22" s="141" t="str">
        <f>IFERROR(IF('3a DTC_Other'!AO22="","-",'3c DTC_PPM'!AM22-'3a DTC_Other'!AO22),"-")</f>
        <v>-</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305"/>
      <c r="C23" s="317"/>
      <c r="D23" s="307"/>
      <c r="E23" s="318"/>
      <c r="F23" s="64" t="s">
        <v>62</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30"/>
      <c r="AE23" s="230"/>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t="str">
        <f>IFERROR(IF('3a DTC_Other'!AK23="","-",'3c DTC_PPM'!AI23-'3a DTC_Other'!AK23),"-")</f>
        <v>-</v>
      </c>
      <c r="AL23" s="141" t="str">
        <f>IFERROR(IF('3a DTC_Other'!AL23="","-",'3c DTC_PPM'!AJ23-'3a DTC_Other'!AL23),"-")</f>
        <v>-</v>
      </c>
      <c r="AM23" s="141" t="str">
        <f>IFERROR(IF('3a DTC_Other'!AM23="","-",'3c DTC_PPM'!AK23-'3a DTC_Other'!AM23),"-")</f>
        <v>-</v>
      </c>
      <c r="AN23" s="141" t="str">
        <f>IFERROR(IF('3a DTC_Other'!AN23="","-",'3c DTC_PPM'!AL23-'3a DTC_Other'!AN23),"-")</f>
        <v>-</v>
      </c>
      <c r="AO23" s="141" t="str">
        <f>IFERROR(IF('3a DTC_Other'!AO23="","-",'3c DTC_PPM'!AM23-'3a DTC_Other'!AO23),"-")</f>
        <v>-</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305"/>
      <c r="C24" s="317"/>
      <c r="D24" s="307"/>
      <c r="E24" s="318"/>
      <c r="F24" s="64" t="s">
        <v>63</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30"/>
      <c r="AE24" s="230"/>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t="str">
        <f>IFERROR(IF('3a DTC_Other'!AK24="","-",'3c DTC_PPM'!AI24-'3a DTC_Other'!AK24),"-")</f>
        <v>-</v>
      </c>
      <c r="AL24" s="141" t="str">
        <f>IFERROR(IF('3a DTC_Other'!AL24="","-",'3c DTC_PPM'!AJ24-'3a DTC_Other'!AL24),"-")</f>
        <v>-</v>
      </c>
      <c r="AM24" s="141" t="str">
        <f>IFERROR(IF('3a DTC_Other'!AM24="","-",'3c DTC_PPM'!AK24-'3a DTC_Other'!AM24),"-")</f>
        <v>-</v>
      </c>
      <c r="AN24" s="141" t="str">
        <f>IFERROR(IF('3a DTC_Other'!AN24="","-",'3c DTC_PPM'!AL24-'3a DTC_Other'!AN24),"-")</f>
        <v>-</v>
      </c>
      <c r="AO24" s="141" t="str">
        <f>IFERROR(IF('3a DTC_Other'!AO24="","-",'3c DTC_PPM'!AM24-'3a DTC_Other'!AO24),"-")</f>
        <v>-</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305"/>
      <c r="C25" s="317"/>
      <c r="D25" s="307"/>
      <c r="E25" s="318"/>
      <c r="F25" s="64" t="s">
        <v>64</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30"/>
      <c r="AE25" s="230"/>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t="str">
        <f>IFERROR(IF('3a DTC_Other'!AK25="","-",'3c DTC_PPM'!AI25-'3a DTC_Other'!AK25),"-")</f>
        <v>-</v>
      </c>
      <c r="AL25" s="141" t="str">
        <f>IFERROR(IF('3a DTC_Other'!AL25="","-",'3c DTC_PPM'!AJ25-'3a DTC_Other'!AL25),"-")</f>
        <v>-</v>
      </c>
      <c r="AM25" s="141" t="str">
        <f>IFERROR(IF('3a DTC_Other'!AM25="","-",'3c DTC_PPM'!AK25-'3a DTC_Other'!AM25),"-")</f>
        <v>-</v>
      </c>
      <c r="AN25" s="141" t="str">
        <f>IFERROR(IF('3a DTC_Other'!AN25="","-",'3c DTC_PPM'!AL25-'3a DTC_Other'!AN25),"-")</f>
        <v>-</v>
      </c>
      <c r="AO25" s="141" t="str">
        <f>IFERROR(IF('3a DTC_Other'!AO25="","-",'3c DTC_PPM'!AM25-'3a DTC_Other'!AO25),"-")</f>
        <v>-</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305"/>
      <c r="C26" s="319" t="s">
        <v>218</v>
      </c>
      <c r="D26" s="307"/>
      <c r="E26" s="318"/>
      <c r="F26" s="17" t="s">
        <v>51</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30"/>
      <c r="AE26" s="230"/>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t="str">
        <f>IFERROR(IF('3a DTC_Other'!AK26="","-",'3c DTC_PPM'!AI26-'3a DTC_Other'!AK26),"-")</f>
        <v>-</v>
      </c>
      <c r="AL26" s="141" t="str">
        <f>IFERROR(IF('3a DTC_Other'!AL26="","-",'3c DTC_PPM'!AJ26-'3a DTC_Other'!AL26),"-")</f>
        <v>-</v>
      </c>
      <c r="AM26" s="141" t="str">
        <f>IFERROR(IF('3a DTC_Other'!AM26="","-",'3c DTC_PPM'!AK26-'3a DTC_Other'!AM26),"-")</f>
        <v>-</v>
      </c>
      <c r="AN26" s="141" t="str">
        <f>IFERROR(IF('3a DTC_Other'!AN26="","-",'3c DTC_PPM'!AL26-'3a DTC_Other'!AN26),"-")</f>
        <v>-</v>
      </c>
      <c r="AO26" s="141" t="str">
        <f>IFERROR(IF('3a DTC_Other'!AO26="","-",'3c DTC_PPM'!AM26-'3a DTC_Other'!AO26),"-")</f>
        <v>-</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305"/>
      <c r="C27" s="319"/>
      <c r="D27" s="307"/>
      <c r="E27" s="318"/>
      <c r="F27" s="17" t="s">
        <v>52</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30"/>
      <c r="AE27" s="230"/>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t="str">
        <f>IFERROR(IF('3a DTC_Other'!AK27="","-",'3c DTC_PPM'!AI27-'3a DTC_Other'!AK27),"-")</f>
        <v>-</v>
      </c>
      <c r="AL27" s="141" t="str">
        <f>IFERROR(IF('3a DTC_Other'!AL27="","-",'3c DTC_PPM'!AJ27-'3a DTC_Other'!AL27),"-")</f>
        <v>-</v>
      </c>
      <c r="AM27" s="141" t="str">
        <f>IFERROR(IF('3a DTC_Other'!AM27="","-",'3c DTC_PPM'!AK27-'3a DTC_Other'!AM27),"-")</f>
        <v>-</v>
      </c>
      <c r="AN27" s="141" t="str">
        <f>IFERROR(IF('3a DTC_Other'!AN27="","-",'3c DTC_PPM'!AL27-'3a DTC_Other'!AN27),"-")</f>
        <v>-</v>
      </c>
      <c r="AO27" s="141" t="str">
        <f>IFERROR(IF('3a DTC_Other'!AO27="","-",'3c DTC_PPM'!AM27-'3a DTC_Other'!AO27),"-")</f>
        <v>-</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5" customHeight="1">
      <c r="A28" s="97"/>
      <c r="B28" s="305"/>
      <c r="C28" s="319"/>
      <c r="D28" s="307"/>
      <c r="E28" s="318"/>
      <c r="F28" s="17" t="s">
        <v>53</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30"/>
      <c r="AE28" s="230"/>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t="str">
        <f>IFERROR(IF('3a DTC_Other'!AK28="","-",'3c DTC_PPM'!AI28-'3a DTC_Other'!AK28),"-")</f>
        <v>-</v>
      </c>
      <c r="AL28" s="141" t="str">
        <f>IFERROR(IF('3a DTC_Other'!AL28="","-",'3c DTC_PPM'!AJ28-'3a DTC_Other'!AL28),"-")</f>
        <v>-</v>
      </c>
      <c r="AM28" s="141" t="str">
        <f>IFERROR(IF('3a DTC_Other'!AM28="","-",'3c DTC_PPM'!AK28-'3a DTC_Other'!AM28),"-")</f>
        <v>-</v>
      </c>
      <c r="AN28" s="141" t="str">
        <f>IFERROR(IF('3a DTC_Other'!AN28="","-",'3c DTC_PPM'!AL28-'3a DTC_Other'!AN28),"-")</f>
        <v>-</v>
      </c>
      <c r="AO28" s="141" t="str">
        <f>IFERROR(IF('3a DTC_Other'!AO28="","-",'3c DTC_PPM'!AM28-'3a DTC_Other'!AO28),"-")</f>
        <v>-</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305"/>
      <c r="C29" s="319"/>
      <c r="D29" s="307"/>
      <c r="E29" s="318"/>
      <c r="F29" s="17" t="s">
        <v>54</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30"/>
      <c r="AE29" s="230"/>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t="str">
        <f>IFERROR(IF('3a DTC_Other'!AK29="","-",'3c DTC_PPM'!AI29-'3a DTC_Other'!AK29),"-")</f>
        <v>-</v>
      </c>
      <c r="AL29" s="141" t="str">
        <f>IFERROR(IF('3a DTC_Other'!AL29="","-",'3c DTC_PPM'!AJ29-'3a DTC_Other'!AL29),"-")</f>
        <v>-</v>
      </c>
      <c r="AM29" s="141" t="str">
        <f>IFERROR(IF('3a DTC_Other'!AM29="","-",'3c DTC_PPM'!AK29-'3a DTC_Other'!AM29),"-")</f>
        <v>-</v>
      </c>
      <c r="AN29" s="141" t="str">
        <f>IFERROR(IF('3a DTC_Other'!AN29="","-",'3c DTC_PPM'!AL29-'3a DTC_Other'!AN29),"-")</f>
        <v>-</v>
      </c>
      <c r="AO29" s="141" t="str">
        <f>IFERROR(IF('3a DTC_Other'!AO29="","-",'3c DTC_PPM'!AM29-'3a DTC_Other'!AO29),"-")</f>
        <v>-</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305"/>
      <c r="C30" s="319"/>
      <c r="D30" s="307"/>
      <c r="E30" s="318"/>
      <c r="F30" s="17" t="s">
        <v>55</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30"/>
      <c r="AE30" s="230"/>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t="str">
        <f>IFERROR(IF('3a DTC_Other'!AK30="","-",'3c DTC_PPM'!AI30-'3a DTC_Other'!AK30),"-")</f>
        <v>-</v>
      </c>
      <c r="AL30" s="141" t="str">
        <f>IFERROR(IF('3a DTC_Other'!AL30="","-",'3c DTC_PPM'!AJ30-'3a DTC_Other'!AL30),"-")</f>
        <v>-</v>
      </c>
      <c r="AM30" s="141" t="str">
        <f>IFERROR(IF('3a DTC_Other'!AM30="","-",'3c DTC_PPM'!AK30-'3a DTC_Other'!AM30),"-")</f>
        <v>-</v>
      </c>
      <c r="AN30" s="141" t="str">
        <f>IFERROR(IF('3a DTC_Other'!AN30="","-",'3c DTC_PPM'!AL30-'3a DTC_Other'!AN30),"-")</f>
        <v>-</v>
      </c>
      <c r="AO30" s="141" t="str">
        <f>IFERROR(IF('3a DTC_Other'!AO30="","-",'3c DTC_PPM'!AM30-'3a DTC_Other'!AO30),"-")</f>
        <v>-</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305"/>
      <c r="C31" s="319"/>
      <c r="D31" s="307"/>
      <c r="E31" s="318"/>
      <c r="F31" s="17" t="s">
        <v>56</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30"/>
      <c r="AE31" s="230"/>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t="str">
        <f>IFERROR(IF('3a DTC_Other'!AK31="","-",'3c DTC_PPM'!AI31-'3a DTC_Other'!AK31),"-")</f>
        <v>-</v>
      </c>
      <c r="AL31" s="141" t="str">
        <f>IFERROR(IF('3a DTC_Other'!AL31="","-",'3c DTC_PPM'!AJ31-'3a DTC_Other'!AL31),"-")</f>
        <v>-</v>
      </c>
      <c r="AM31" s="141" t="str">
        <f>IFERROR(IF('3a DTC_Other'!AM31="","-",'3c DTC_PPM'!AK31-'3a DTC_Other'!AM31),"-")</f>
        <v>-</v>
      </c>
      <c r="AN31" s="141" t="str">
        <f>IFERROR(IF('3a DTC_Other'!AN31="","-",'3c DTC_PPM'!AL31-'3a DTC_Other'!AN31),"-")</f>
        <v>-</v>
      </c>
      <c r="AO31" s="141" t="str">
        <f>IFERROR(IF('3a DTC_Other'!AO31="","-",'3c DTC_PPM'!AM31-'3a DTC_Other'!AO31),"-")</f>
        <v>-</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305"/>
      <c r="C32" s="319"/>
      <c r="D32" s="307"/>
      <c r="E32" s="318"/>
      <c r="F32" s="17" t="s">
        <v>57</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30"/>
      <c r="AE32" s="230"/>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t="str">
        <f>IFERROR(IF('3a DTC_Other'!AK32="","-",'3c DTC_PPM'!AI32-'3a DTC_Other'!AK32),"-")</f>
        <v>-</v>
      </c>
      <c r="AL32" s="141" t="str">
        <f>IFERROR(IF('3a DTC_Other'!AL32="","-",'3c DTC_PPM'!AJ32-'3a DTC_Other'!AL32),"-")</f>
        <v>-</v>
      </c>
      <c r="AM32" s="141" t="str">
        <f>IFERROR(IF('3a DTC_Other'!AM32="","-",'3c DTC_PPM'!AK32-'3a DTC_Other'!AM32),"-")</f>
        <v>-</v>
      </c>
      <c r="AN32" s="141" t="str">
        <f>IFERROR(IF('3a DTC_Other'!AN32="","-",'3c DTC_PPM'!AL32-'3a DTC_Other'!AN32),"-")</f>
        <v>-</v>
      </c>
      <c r="AO32" s="141" t="str">
        <f>IFERROR(IF('3a DTC_Other'!AO32="","-",'3c DTC_PPM'!AM32-'3a DTC_Other'!AO32),"-")</f>
        <v>-</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305"/>
      <c r="C33" s="319"/>
      <c r="D33" s="307"/>
      <c r="E33" s="318"/>
      <c r="F33" s="17" t="s">
        <v>58</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30"/>
      <c r="AE33" s="230"/>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t="str">
        <f>IFERROR(IF('3a DTC_Other'!AK33="","-",'3c DTC_PPM'!AI33-'3a DTC_Other'!AK33),"-")</f>
        <v>-</v>
      </c>
      <c r="AL33" s="141" t="str">
        <f>IFERROR(IF('3a DTC_Other'!AL33="","-",'3c DTC_PPM'!AJ33-'3a DTC_Other'!AL33),"-")</f>
        <v>-</v>
      </c>
      <c r="AM33" s="141" t="str">
        <f>IFERROR(IF('3a DTC_Other'!AM33="","-",'3c DTC_PPM'!AK33-'3a DTC_Other'!AM33),"-")</f>
        <v>-</v>
      </c>
      <c r="AN33" s="141" t="str">
        <f>IFERROR(IF('3a DTC_Other'!AN33="","-",'3c DTC_PPM'!AL33-'3a DTC_Other'!AN33),"-")</f>
        <v>-</v>
      </c>
      <c r="AO33" s="141" t="str">
        <f>IFERROR(IF('3a DTC_Other'!AO33="","-",'3c DTC_PPM'!AM33-'3a DTC_Other'!AO33),"-")</f>
        <v>-</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305"/>
      <c r="C34" s="319"/>
      <c r="D34" s="307"/>
      <c r="E34" s="318"/>
      <c r="F34" s="17" t="s">
        <v>59</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30"/>
      <c r="AE34" s="230"/>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t="str">
        <f>IFERROR(IF('3a DTC_Other'!AK34="","-",'3c DTC_PPM'!AI34-'3a DTC_Other'!AK34),"-")</f>
        <v>-</v>
      </c>
      <c r="AL34" s="141" t="str">
        <f>IFERROR(IF('3a DTC_Other'!AL34="","-",'3c DTC_PPM'!AJ34-'3a DTC_Other'!AL34),"-")</f>
        <v>-</v>
      </c>
      <c r="AM34" s="141" t="str">
        <f>IFERROR(IF('3a DTC_Other'!AM34="","-",'3c DTC_PPM'!AK34-'3a DTC_Other'!AM34),"-")</f>
        <v>-</v>
      </c>
      <c r="AN34" s="141" t="str">
        <f>IFERROR(IF('3a DTC_Other'!AN34="","-",'3c DTC_PPM'!AL34-'3a DTC_Other'!AN34),"-")</f>
        <v>-</v>
      </c>
      <c r="AO34" s="141" t="str">
        <f>IFERROR(IF('3a DTC_Other'!AO34="","-",'3c DTC_PPM'!AM34-'3a DTC_Other'!AO34),"-")</f>
        <v>-</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305"/>
      <c r="C35" s="319"/>
      <c r="D35" s="307"/>
      <c r="E35" s="318"/>
      <c r="F35" s="17" t="s">
        <v>60</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30"/>
      <c r="AE35" s="230"/>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t="str">
        <f>IFERROR(IF('3a DTC_Other'!AK35="","-",'3c DTC_PPM'!AI35-'3a DTC_Other'!AK35),"-")</f>
        <v>-</v>
      </c>
      <c r="AL35" s="141" t="str">
        <f>IFERROR(IF('3a DTC_Other'!AL35="","-",'3c DTC_PPM'!AJ35-'3a DTC_Other'!AL35),"-")</f>
        <v>-</v>
      </c>
      <c r="AM35" s="141" t="str">
        <f>IFERROR(IF('3a DTC_Other'!AM35="","-",'3c DTC_PPM'!AK35-'3a DTC_Other'!AM35),"-")</f>
        <v>-</v>
      </c>
      <c r="AN35" s="141" t="str">
        <f>IFERROR(IF('3a DTC_Other'!AN35="","-",'3c DTC_PPM'!AL35-'3a DTC_Other'!AN35),"-")</f>
        <v>-</v>
      </c>
      <c r="AO35" s="141" t="str">
        <f>IFERROR(IF('3a DTC_Other'!AO35="","-",'3c DTC_PPM'!AM35-'3a DTC_Other'!AO35),"-")</f>
        <v>-</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305"/>
      <c r="C36" s="319"/>
      <c r="D36" s="307"/>
      <c r="E36" s="318"/>
      <c r="F36" s="17" t="s">
        <v>61</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30"/>
      <c r="AE36" s="230"/>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t="str">
        <f>IFERROR(IF('3a DTC_Other'!AK36="","-",'3c DTC_PPM'!AI36-'3a DTC_Other'!AK36),"-")</f>
        <v>-</v>
      </c>
      <c r="AL36" s="141" t="str">
        <f>IFERROR(IF('3a DTC_Other'!AL36="","-",'3c DTC_PPM'!AJ36-'3a DTC_Other'!AL36),"-")</f>
        <v>-</v>
      </c>
      <c r="AM36" s="141" t="str">
        <f>IFERROR(IF('3a DTC_Other'!AM36="","-",'3c DTC_PPM'!AK36-'3a DTC_Other'!AM36),"-")</f>
        <v>-</v>
      </c>
      <c r="AN36" s="141" t="str">
        <f>IFERROR(IF('3a DTC_Other'!AN36="","-",'3c DTC_PPM'!AL36-'3a DTC_Other'!AN36),"-")</f>
        <v>-</v>
      </c>
      <c r="AO36" s="141" t="str">
        <f>IFERROR(IF('3a DTC_Other'!AO36="","-",'3c DTC_PPM'!AM36-'3a DTC_Other'!AO36),"-")</f>
        <v>-</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305"/>
      <c r="C37" s="319"/>
      <c r="D37" s="307"/>
      <c r="E37" s="318"/>
      <c r="F37" s="17" t="s">
        <v>62</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30"/>
      <c r="AE37" s="230"/>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t="str">
        <f>IFERROR(IF('3a DTC_Other'!AK37="","-",'3c DTC_PPM'!AI37-'3a DTC_Other'!AK37),"-")</f>
        <v>-</v>
      </c>
      <c r="AL37" s="141" t="str">
        <f>IFERROR(IF('3a DTC_Other'!AL37="","-",'3c DTC_PPM'!AJ37-'3a DTC_Other'!AL37),"-")</f>
        <v>-</v>
      </c>
      <c r="AM37" s="141" t="str">
        <f>IFERROR(IF('3a DTC_Other'!AM37="","-",'3c DTC_PPM'!AK37-'3a DTC_Other'!AM37),"-")</f>
        <v>-</v>
      </c>
      <c r="AN37" s="141" t="str">
        <f>IFERROR(IF('3a DTC_Other'!AN37="","-",'3c DTC_PPM'!AL37-'3a DTC_Other'!AN37),"-")</f>
        <v>-</v>
      </c>
      <c r="AO37" s="141" t="str">
        <f>IFERROR(IF('3a DTC_Other'!AO37="","-",'3c DTC_PPM'!AM37-'3a DTC_Other'!AO37),"-")</f>
        <v>-</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305"/>
      <c r="C38" s="319"/>
      <c r="D38" s="307"/>
      <c r="E38" s="318"/>
      <c r="F38" s="17" t="s">
        <v>63</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30"/>
      <c r="AE38" s="230"/>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t="str">
        <f>IFERROR(IF('3a DTC_Other'!AK38="","-",'3c DTC_PPM'!AI38-'3a DTC_Other'!AK38),"-")</f>
        <v>-</v>
      </c>
      <c r="AL38" s="141" t="str">
        <f>IFERROR(IF('3a DTC_Other'!AL38="","-",'3c DTC_PPM'!AJ38-'3a DTC_Other'!AL38),"-")</f>
        <v>-</v>
      </c>
      <c r="AM38" s="141" t="str">
        <f>IFERROR(IF('3a DTC_Other'!AM38="","-",'3c DTC_PPM'!AK38-'3a DTC_Other'!AM38),"-")</f>
        <v>-</v>
      </c>
      <c r="AN38" s="141" t="str">
        <f>IFERROR(IF('3a DTC_Other'!AN38="","-",'3c DTC_PPM'!AL38-'3a DTC_Other'!AN38),"-")</f>
        <v>-</v>
      </c>
      <c r="AO38" s="141" t="str">
        <f>IFERROR(IF('3a DTC_Other'!AO38="","-",'3c DTC_PPM'!AM38-'3a DTC_Other'!AO38),"-")</f>
        <v>-</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305"/>
      <c r="C39" s="319"/>
      <c r="D39" s="307"/>
      <c r="E39" s="318"/>
      <c r="F39" s="17" t="s">
        <v>64</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30"/>
      <c r="AE39" s="230"/>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t="str">
        <f>IFERROR(IF('3a DTC_Other'!AK39="","-",'3c DTC_PPM'!AI39-'3a DTC_Other'!AK39),"-")</f>
        <v>-</v>
      </c>
      <c r="AL39" s="141" t="str">
        <f>IFERROR(IF('3a DTC_Other'!AL39="","-",'3c DTC_PPM'!AJ39-'3a DTC_Other'!AL39),"-")</f>
        <v>-</v>
      </c>
      <c r="AM39" s="141" t="str">
        <f>IFERROR(IF('3a DTC_Other'!AM39="","-",'3c DTC_PPM'!AK39-'3a DTC_Other'!AM39),"-")</f>
        <v>-</v>
      </c>
      <c r="AN39" s="141" t="str">
        <f>IFERROR(IF('3a DTC_Other'!AN39="","-",'3c DTC_PPM'!AL39-'3a DTC_Other'!AN39),"-")</f>
        <v>-</v>
      </c>
      <c r="AO39" s="141" t="str">
        <f>IFERROR(IF('3a DTC_Other'!AO39="","-",'3c DTC_PPM'!AM39-'3a DTC_Other'!AO39),"-")</f>
        <v>-</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305" t="s">
        <v>46</v>
      </c>
      <c r="C40" s="316"/>
      <c r="D40" s="307"/>
      <c r="E40" s="308"/>
      <c r="F40" s="61" t="s">
        <v>51</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30"/>
      <c r="AE40" s="230"/>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t="str">
        <f>IFERROR(IF('3a DTC_Other'!AK40="","-",'3c DTC_PPM'!AI40-'3a DTC_Other'!AK40),"-")</f>
        <v>-</v>
      </c>
      <c r="AL40" s="141" t="str">
        <f>IFERROR(IF('3a DTC_Other'!AL40="","-",'3c DTC_PPM'!AJ40-'3a DTC_Other'!AL40),"-")</f>
        <v>-</v>
      </c>
      <c r="AM40" s="141" t="str">
        <f>IFERROR(IF('3a DTC_Other'!AM40="","-",'3c DTC_PPM'!AK40-'3a DTC_Other'!AM40),"-")</f>
        <v>-</v>
      </c>
      <c r="AN40" s="141" t="str">
        <f>IFERROR(IF('3a DTC_Other'!AN40="","-",'3c DTC_PPM'!AL40-'3a DTC_Other'!AN40),"-")</f>
        <v>-</v>
      </c>
      <c r="AO40" s="141" t="str">
        <f>IFERROR(IF('3a DTC_Other'!AO40="","-",'3c DTC_PPM'!AM40-'3a DTC_Other'!AO40),"-")</f>
        <v>-</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305"/>
      <c r="C41" s="317"/>
      <c r="D41" s="307"/>
      <c r="E41" s="318"/>
      <c r="F41" s="64" t="s">
        <v>52</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30"/>
      <c r="AE41" s="230"/>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t="str">
        <f>IFERROR(IF('3a DTC_Other'!AK41="","-",'3c DTC_PPM'!AI41-'3a DTC_Other'!AK41),"-")</f>
        <v>-</v>
      </c>
      <c r="AL41" s="141" t="str">
        <f>IFERROR(IF('3a DTC_Other'!AL41="","-",'3c DTC_PPM'!AJ41-'3a DTC_Other'!AL41),"-")</f>
        <v>-</v>
      </c>
      <c r="AM41" s="141" t="str">
        <f>IFERROR(IF('3a DTC_Other'!AM41="","-",'3c DTC_PPM'!AK41-'3a DTC_Other'!AM41),"-")</f>
        <v>-</v>
      </c>
      <c r="AN41" s="141" t="str">
        <f>IFERROR(IF('3a DTC_Other'!AN41="","-",'3c DTC_PPM'!AL41-'3a DTC_Other'!AN41),"-")</f>
        <v>-</v>
      </c>
      <c r="AO41" s="141" t="str">
        <f>IFERROR(IF('3a DTC_Other'!AO41="","-",'3c DTC_PPM'!AM41-'3a DTC_Other'!AO41),"-")</f>
        <v>-</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305"/>
      <c r="C42" s="317"/>
      <c r="D42" s="307"/>
      <c r="E42" s="318"/>
      <c r="F42" s="64" t="s">
        <v>53</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30"/>
      <c r="AE42" s="230"/>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t="str">
        <f>IFERROR(IF('3a DTC_Other'!AK42="","-",'3c DTC_PPM'!AI42-'3a DTC_Other'!AK42),"-")</f>
        <v>-</v>
      </c>
      <c r="AL42" s="141" t="str">
        <f>IFERROR(IF('3a DTC_Other'!AL42="","-",'3c DTC_PPM'!AJ42-'3a DTC_Other'!AL42),"-")</f>
        <v>-</v>
      </c>
      <c r="AM42" s="141" t="str">
        <f>IFERROR(IF('3a DTC_Other'!AM42="","-",'3c DTC_PPM'!AK42-'3a DTC_Other'!AM42),"-")</f>
        <v>-</v>
      </c>
      <c r="AN42" s="141" t="str">
        <f>IFERROR(IF('3a DTC_Other'!AN42="","-",'3c DTC_PPM'!AL42-'3a DTC_Other'!AN42),"-")</f>
        <v>-</v>
      </c>
      <c r="AO42" s="141" t="str">
        <f>IFERROR(IF('3a DTC_Other'!AO42="","-",'3c DTC_PPM'!AM42-'3a DTC_Other'!AO42),"-")</f>
        <v>-</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305"/>
      <c r="C43" s="317"/>
      <c r="D43" s="307"/>
      <c r="E43" s="318"/>
      <c r="F43" s="64" t="s">
        <v>54</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30"/>
      <c r="AE43" s="230"/>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t="str">
        <f>IFERROR(IF('3a DTC_Other'!AK43="","-",'3c DTC_PPM'!AI43-'3a DTC_Other'!AK43),"-")</f>
        <v>-</v>
      </c>
      <c r="AL43" s="141" t="str">
        <f>IFERROR(IF('3a DTC_Other'!AL43="","-",'3c DTC_PPM'!AJ43-'3a DTC_Other'!AL43),"-")</f>
        <v>-</v>
      </c>
      <c r="AM43" s="141" t="str">
        <f>IFERROR(IF('3a DTC_Other'!AM43="","-",'3c DTC_PPM'!AK43-'3a DTC_Other'!AM43),"-")</f>
        <v>-</v>
      </c>
      <c r="AN43" s="141" t="str">
        <f>IFERROR(IF('3a DTC_Other'!AN43="","-",'3c DTC_PPM'!AL43-'3a DTC_Other'!AN43),"-")</f>
        <v>-</v>
      </c>
      <c r="AO43" s="141" t="str">
        <f>IFERROR(IF('3a DTC_Other'!AO43="","-",'3c DTC_PPM'!AM43-'3a DTC_Other'!AO43),"-")</f>
        <v>-</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5" customHeight="1">
      <c r="A44" s="97"/>
      <c r="B44" s="305"/>
      <c r="C44" s="317"/>
      <c r="D44" s="307"/>
      <c r="E44" s="318"/>
      <c r="F44" s="64" t="s">
        <v>55</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30"/>
      <c r="AE44" s="230"/>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t="str">
        <f>IFERROR(IF('3a DTC_Other'!AK44="","-",'3c DTC_PPM'!AI44-'3a DTC_Other'!AK44),"-")</f>
        <v>-</v>
      </c>
      <c r="AL44" s="141" t="str">
        <f>IFERROR(IF('3a DTC_Other'!AL44="","-",'3c DTC_PPM'!AJ44-'3a DTC_Other'!AL44),"-")</f>
        <v>-</v>
      </c>
      <c r="AM44" s="141" t="str">
        <f>IFERROR(IF('3a DTC_Other'!AM44="","-",'3c DTC_PPM'!AK44-'3a DTC_Other'!AM44),"-")</f>
        <v>-</v>
      </c>
      <c r="AN44" s="141" t="str">
        <f>IFERROR(IF('3a DTC_Other'!AN44="","-",'3c DTC_PPM'!AL44-'3a DTC_Other'!AN44),"-")</f>
        <v>-</v>
      </c>
      <c r="AO44" s="141" t="str">
        <f>IFERROR(IF('3a DTC_Other'!AO44="","-",'3c DTC_PPM'!AM44-'3a DTC_Other'!AO44),"-")</f>
        <v>-</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305"/>
      <c r="C45" s="317"/>
      <c r="D45" s="307"/>
      <c r="E45" s="318"/>
      <c r="F45" s="64" t="s">
        <v>56</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30"/>
      <c r="AE45" s="230"/>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t="str">
        <f>IFERROR(IF('3a DTC_Other'!AK45="","-",'3c DTC_PPM'!AI45-'3a DTC_Other'!AK45),"-")</f>
        <v>-</v>
      </c>
      <c r="AL45" s="141" t="str">
        <f>IFERROR(IF('3a DTC_Other'!AL45="","-",'3c DTC_PPM'!AJ45-'3a DTC_Other'!AL45),"-")</f>
        <v>-</v>
      </c>
      <c r="AM45" s="141" t="str">
        <f>IFERROR(IF('3a DTC_Other'!AM45="","-",'3c DTC_PPM'!AK45-'3a DTC_Other'!AM45),"-")</f>
        <v>-</v>
      </c>
      <c r="AN45" s="141" t="str">
        <f>IFERROR(IF('3a DTC_Other'!AN45="","-",'3c DTC_PPM'!AL45-'3a DTC_Other'!AN45),"-")</f>
        <v>-</v>
      </c>
      <c r="AO45" s="141" t="str">
        <f>IFERROR(IF('3a DTC_Other'!AO45="","-",'3c DTC_PPM'!AM45-'3a DTC_Other'!AO45),"-")</f>
        <v>-</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305"/>
      <c r="C46" s="317"/>
      <c r="D46" s="307"/>
      <c r="E46" s="318"/>
      <c r="F46" s="64" t="s">
        <v>57</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30"/>
      <c r="AE46" s="230"/>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t="str">
        <f>IFERROR(IF('3a DTC_Other'!AK46="","-",'3c DTC_PPM'!AI46-'3a DTC_Other'!AK46),"-")</f>
        <v>-</v>
      </c>
      <c r="AL46" s="141" t="str">
        <f>IFERROR(IF('3a DTC_Other'!AL46="","-",'3c DTC_PPM'!AJ46-'3a DTC_Other'!AL46),"-")</f>
        <v>-</v>
      </c>
      <c r="AM46" s="141" t="str">
        <f>IFERROR(IF('3a DTC_Other'!AM46="","-",'3c DTC_PPM'!AK46-'3a DTC_Other'!AM46),"-")</f>
        <v>-</v>
      </c>
      <c r="AN46" s="141" t="str">
        <f>IFERROR(IF('3a DTC_Other'!AN46="","-",'3c DTC_PPM'!AL46-'3a DTC_Other'!AN46),"-")</f>
        <v>-</v>
      </c>
      <c r="AO46" s="141" t="str">
        <f>IFERROR(IF('3a DTC_Other'!AO46="","-",'3c DTC_PPM'!AM46-'3a DTC_Other'!AO46),"-")</f>
        <v>-</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305"/>
      <c r="C47" s="317"/>
      <c r="D47" s="307"/>
      <c r="E47" s="318"/>
      <c r="F47" s="64" t="s">
        <v>58</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30"/>
      <c r="AE47" s="230"/>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t="str">
        <f>IFERROR(IF('3a DTC_Other'!AK47="","-",'3c DTC_PPM'!AI47-'3a DTC_Other'!AK47),"-")</f>
        <v>-</v>
      </c>
      <c r="AL47" s="141" t="str">
        <f>IFERROR(IF('3a DTC_Other'!AL47="","-",'3c DTC_PPM'!AJ47-'3a DTC_Other'!AL47),"-")</f>
        <v>-</v>
      </c>
      <c r="AM47" s="141" t="str">
        <f>IFERROR(IF('3a DTC_Other'!AM47="","-",'3c DTC_PPM'!AK47-'3a DTC_Other'!AM47),"-")</f>
        <v>-</v>
      </c>
      <c r="AN47" s="141" t="str">
        <f>IFERROR(IF('3a DTC_Other'!AN47="","-",'3c DTC_PPM'!AL47-'3a DTC_Other'!AN47),"-")</f>
        <v>-</v>
      </c>
      <c r="AO47" s="141" t="str">
        <f>IFERROR(IF('3a DTC_Other'!AO47="","-",'3c DTC_PPM'!AM47-'3a DTC_Other'!AO47),"-")</f>
        <v>-</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305"/>
      <c r="C48" s="317"/>
      <c r="D48" s="307"/>
      <c r="E48" s="318"/>
      <c r="F48" s="64" t="s">
        <v>59</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30"/>
      <c r="AE48" s="230"/>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t="str">
        <f>IFERROR(IF('3a DTC_Other'!AK48="","-",'3c DTC_PPM'!AI48-'3a DTC_Other'!AK48),"-")</f>
        <v>-</v>
      </c>
      <c r="AL48" s="141" t="str">
        <f>IFERROR(IF('3a DTC_Other'!AL48="","-",'3c DTC_PPM'!AJ48-'3a DTC_Other'!AL48),"-")</f>
        <v>-</v>
      </c>
      <c r="AM48" s="141" t="str">
        <f>IFERROR(IF('3a DTC_Other'!AM48="","-",'3c DTC_PPM'!AK48-'3a DTC_Other'!AM48),"-")</f>
        <v>-</v>
      </c>
      <c r="AN48" s="141" t="str">
        <f>IFERROR(IF('3a DTC_Other'!AN48="","-",'3c DTC_PPM'!AL48-'3a DTC_Other'!AN48),"-")</f>
        <v>-</v>
      </c>
      <c r="AO48" s="141" t="str">
        <f>IFERROR(IF('3a DTC_Other'!AO48="","-",'3c DTC_PPM'!AM48-'3a DTC_Other'!AO48),"-")</f>
        <v>-</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305"/>
      <c r="C49" s="317"/>
      <c r="D49" s="307"/>
      <c r="E49" s="318"/>
      <c r="F49" s="64" t="s">
        <v>60</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30"/>
      <c r="AE49" s="230"/>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t="str">
        <f>IFERROR(IF('3a DTC_Other'!AK49="","-",'3c DTC_PPM'!AI49-'3a DTC_Other'!AK49),"-")</f>
        <v>-</v>
      </c>
      <c r="AL49" s="141" t="str">
        <f>IFERROR(IF('3a DTC_Other'!AL49="","-",'3c DTC_PPM'!AJ49-'3a DTC_Other'!AL49),"-")</f>
        <v>-</v>
      </c>
      <c r="AM49" s="141" t="str">
        <f>IFERROR(IF('3a DTC_Other'!AM49="","-",'3c DTC_PPM'!AK49-'3a DTC_Other'!AM49),"-")</f>
        <v>-</v>
      </c>
      <c r="AN49" s="141" t="str">
        <f>IFERROR(IF('3a DTC_Other'!AN49="","-",'3c DTC_PPM'!AL49-'3a DTC_Other'!AN49),"-")</f>
        <v>-</v>
      </c>
      <c r="AO49" s="141" t="str">
        <f>IFERROR(IF('3a DTC_Other'!AO49="","-",'3c DTC_PPM'!AM49-'3a DTC_Other'!AO49),"-")</f>
        <v>-</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305"/>
      <c r="C50" s="317"/>
      <c r="D50" s="307"/>
      <c r="E50" s="318"/>
      <c r="F50" s="64" t="s">
        <v>61</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30"/>
      <c r="AE50" s="230"/>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t="str">
        <f>IFERROR(IF('3a DTC_Other'!AK50="","-",'3c DTC_PPM'!AI50-'3a DTC_Other'!AK50),"-")</f>
        <v>-</v>
      </c>
      <c r="AL50" s="141" t="str">
        <f>IFERROR(IF('3a DTC_Other'!AL50="","-",'3c DTC_PPM'!AJ50-'3a DTC_Other'!AL50),"-")</f>
        <v>-</v>
      </c>
      <c r="AM50" s="141" t="str">
        <f>IFERROR(IF('3a DTC_Other'!AM50="","-",'3c DTC_PPM'!AK50-'3a DTC_Other'!AM50),"-")</f>
        <v>-</v>
      </c>
      <c r="AN50" s="141" t="str">
        <f>IFERROR(IF('3a DTC_Other'!AN50="","-",'3c DTC_PPM'!AL50-'3a DTC_Other'!AN50),"-")</f>
        <v>-</v>
      </c>
      <c r="AO50" s="141" t="str">
        <f>IFERROR(IF('3a DTC_Other'!AO50="","-",'3c DTC_PPM'!AM50-'3a DTC_Other'!AO50),"-")</f>
        <v>-</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305"/>
      <c r="C51" s="317"/>
      <c r="D51" s="307"/>
      <c r="E51" s="318"/>
      <c r="F51" s="64" t="s">
        <v>62</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30"/>
      <c r="AE51" s="230"/>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t="str">
        <f>IFERROR(IF('3a DTC_Other'!AK51="","-",'3c DTC_PPM'!AI51-'3a DTC_Other'!AK51),"-")</f>
        <v>-</v>
      </c>
      <c r="AL51" s="141" t="str">
        <f>IFERROR(IF('3a DTC_Other'!AL51="","-",'3c DTC_PPM'!AJ51-'3a DTC_Other'!AL51),"-")</f>
        <v>-</v>
      </c>
      <c r="AM51" s="141" t="str">
        <f>IFERROR(IF('3a DTC_Other'!AM51="","-",'3c DTC_PPM'!AK51-'3a DTC_Other'!AM51),"-")</f>
        <v>-</v>
      </c>
      <c r="AN51" s="141" t="str">
        <f>IFERROR(IF('3a DTC_Other'!AN51="","-",'3c DTC_PPM'!AL51-'3a DTC_Other'!AN51),"-")</f>
        <v>-</v>
      </c>
      <c r="AO51" s="141" t="str">
        <f>IFERROR(IF('3a DTC_Other'!AO51="","-",'3c DTC_PPM'!AM51-'3a DTC_Other'!AO51),"-")</f>
        <v>-</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305"/>
      <c r="C52" s="317"/>
      <c r="D52" s="307"/>
      <c r="E52" s="318"/>
      <c r="F52" s="64" t="s">
        <v>63</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30"/>
      <c r="AE52" s="230"/>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t="str">
        <f>IFERROR(IF('3a DTC_Other'!AK52="","-",'3c DTC_PPM'!AI52-'3a DTC_Other'!AK52),"-")</f>
        <v>-</v>
      </c>
      <c r="AL52" s="141" t="str">
        <f>IFERROR(IF('3a DTC_Other'!AL52="","-",'3c DTC_PPM'!AJ52-'3a DTC_Other'!AL52),"-")</f>
        <v>-</v>
      </c>
      <c r="AM52" s="141" t="str">
        <f>IFERROR(IF('3a DTC_Other'!AM52="","-",'3c DTC_PPM'!AK52-'3a DTC_Other'!AM52),"-")</f>
        <v>-</v>
      </c>
      <c r="AN52" s="141" t="str">
        <f>IFERROR(IF('3a DTC_Other'!AN52="","-",'3c DTC_PPM'!AL52-'3a DTC_Other'!AN52),"-")</f>
        <v>-</v>
      </c>
      <c r="AO52" s="141" t="str">
        <f>IFERROR(IF('3a DTC_Other'!AO52="","-",'3c DTC_PPM'!AM52-'3a DTC_Other'!AO52),"-")</f>
        <v>-</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305"/>
      <c r="C53" s="317"/>
      <c r="D53" s="308"/>
      <c r="E53" s="318"/>
      <c r="F53" s="64" t="s">
        <v>64</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30"/>
      <c r="AE53" s="230"/>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t="str">
        <f>IFERROR(IF('3a DTC_Other'!AK53="","-",'3c DTC_PPM'!AI53-'3a DTC_Other'!AK53),"-")</f>
        <v>-</v>
      </c>
      <c r="AL53" s="141" t="str">
        <f>IFERROR(IF('3a DTC_Other'!AL53="","-",'3c DTC_PPM'!AJ53-'3a DTC_Other'!AL53),"-")</f>
        <v>-</v>
      </c>
      <c r="AM53" s="141" t="str">
        <f>IFERROR(IF('3a DTC_Other'!AM53="","-",'3c DTC_PPM'!AK53-'3a DTC_Other'!AM53),"-")</f>
        <v>-</v>
      </c>
      <c r="AN53" s="141" t="str">
        <f>IFERROR(IF('3a DTC_Other'!AN53="","-",'3c DTC_PPM'!AL53-'3a DTC_Other'!AN53),"-")</f>
        <v>-</v>
      </c>
      <c r="AO53" s="141" t="str">
        <f>IFERROR(IF('3a DTC_Other'!AO53="","-",'3c DTC_PPM'!AM53-'3a DTC_Other'!AO53),"-")</f>
        <v>-</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40:B53"/>
    <mergeCell ref="C40:C53"/>
    <mergeCell ref="E40:E53"/>
    <mergeCell ref="B12:B39"/>
    <mergeCell ref="C12:C25"/>
    <mergeCell ref="E12:E25"/>
    <mergeCell ref="C26:C39"/>
    <mergeCell ref="E26:E39"/>
    <mergeCell ref="D12:D53"/>
    <mergeCell ref="B3:AH3"/>
    <mergeCell ref="R8:BF8"/>
    <mergeCell ref="B7:B11"/>
    <mergeCell ref="C7:C11"/>
    <mergeCell ref="D7:D11"/>
    <mergeCell ref="E7:E11"/>
    <mergeCell ref="F7:F11"/>
    <mergeCell ref="G7:G8"/>
    <mergeCell ref="I7:P7"/>
    <mergeCell ref="R7:BF7"/>
    <mergeCell ref="I8:P8"/>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1796875" defaultRowHeight="13.5"/>
  <cols>
    <col min="1" max="16384" width="9.1796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Normal="100" workbookViewId="0"/>
  </sheetViews>
  <sheetFormatPr defaultRowHeight="14.5"/>
  <cols>
    <col min="1" max="1" width="6.7265625" customWidth="1"/>
    <col min="2" max="2" width="10.26953125" customWidth="1"/>
    <col min="3" max="3" width="30.54296875" bestFit="1" customWidth="1"/>
    <col min="4" max="4" width="30.54296875" customWidth="1"/>
    <col min="5" max="5" width="11.453125" customWidth="1"/>
    <col min="6" max="6" width="24.7265625" bestFit="1" customWidth="1"/>
    <col min="7" max="7" width="23.1796875" bestFit="1" customWidth="1"/>
    <col min="8" max="8" width="2.7265625" customWidth="1"/>
    <col min="9" max="16" width="12.7265625" hidden="1" customWidth="1"/>
    <col min="17" max="17" width="2.7265625" hidden="1" customWidth="1"/>
    <col min="18" max="26" width="12.7265625" hidden="1" customWidth="1"/>
    <col min="27" max="27" width="12.7265625" style="7" hidden="1" customWidth="1"/>
    <col min="28" max="31" width="12.7265625" hidden="1" customWidth="1"/>
    <col min="32" max="58" width="12.7265625" customWidth="1"/>
  </cols>
  <sheetData>
    <row r="1" spans="1:58" s="126" customFormat="1" ht="12.75" customHeight="1">
      <c r="AA1" s="33"/>
    </row>
    <row r="2" spans="1:58" s="126" customFormat="1" ht="18.75" customHeight="1">
      <c r="A2" s="127"/>
      <c r="B2" s="127" t="s">
        <v>525</v>
      </c>
      <c r="C2" s="127"/>
      <c r="D2" s="127"/>
      <c r="E2" s="127"/>
      <c r="AA2" s="34"/>
    </row>
    <row r="3" spans="1:58" s="126" customFormat="1" ht="50.25" customHeight="1">
      <c r="A3" s="152"/>
      <c r="B3" s="281" t="s">
        <v>590</v>
      </c>
      <c r="C3" s="281"/>
      <c r="D3" s="281"/>
      <c r="E3" s="281"/>
      <c r="F3" s="281"/>
      <c r="G3" s="281"/>
      <c r="H3" s="281"/>
      <c r="I3" s="152"/>
      <c r="J3" s="152"/>
      <c r="K3" s="152"/>
      <c r="L3" s="152"/>
      <c r="M3" s="152"/>
      <c r="N3" s="152"/>
      <c r="O3" s="152"/>
      <c r="P3" s="129"/>
      <c r="Q3" s="129"/>
      <c r="R3" s="129"/>
      <c r="AA3" s="35"/>
    </row>
    <row r="4" spans="1:58" s="126" customFormat="1" ht="16.5" customHeight="1">
      <c r="A4" s="154"/>
      <c r="B4" s="322" t="s">
        <v>513</v>
      </c>
      <c r="C4" s="322"/>
      <c r="D4" s="322"/>
      <c r="E4" s="322"/>
      <c r="F4" s="322"/>
      <c r="G4" s="322"/>
      <c r="H4" s="322"/>
      <c r="I4" s="154"/>
      <c r="J4" s="154"/>
      <c r="K4" s="154"/>
      <c r="L4" s="154"/>
      <c r="M4" s="154"/>
      <c r="N4" s="154"/>
      <c r="O4" s="154"/>
      <c r="P4" s="129"/>
      <c r="Q4" s="129"/>
      <c r="R4" s="129"/>
    </row>
    <row r="5" spans="1:58" s="131" customFormat="1" ht="13.5" customHeight="1">
      <c r="AA5"/>
    </row>
    <row r="6" spans="1:58" s="134" customFormat="1" ht="13.5" customHeight="1"/>
    <row r="7" spans="1:58" ht="14.5" customHeight="1">
      <c r="B7" s="295" t="s">
        <v>131</v>
      </c>
      <c r="C7" s="295" t="s">
        <v>132</v>
      </c>
      <c r="D7" s="296" t="s">
        <v>133</v>
      </c>
      <c r="E7" s="320" t="s">
        <v>134</v>
      </c>
      <c r="F7" s="321"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20"/>
      <c r="F8" s="321"/>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34.5">
      <c r="B9" s="295"/>
      <c r="C9" s="295"/>
      <c r="D9" s="297"/>
      <c r="E9" s="320"/>
      <c r="F9" s="321"/>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20"/>
      <c r="F10" s="321"/>
      <c r="G10" s="114" t="s">
        <v>139</v>
      </c>
      <c r="H10" s="113"/>
      <c r="I10" s="120" t="s">
        <v>140</v>
      </c>
      <c r="J10" s="120" t="s">
        <v>141</v>
      </c>
      <c r="K10" s="120" t="s">
        <v>142</v>
      </c>
      <c r="L10" s="120" t="s">
        <v>143</v>
      </c>
      <c r="M10" s="120" t="s">
        <v>144</v>
      </c>
      <c r="N10" s="121" t="s">
        <v>145</v>
      </c>
      <c r="O10" s="120" t="s">
        <v>146</v>
      </c>
      <c r="P10" s="120" t="s">
        <v>147</v>
      </c>
      <c r="Q10" s="113"/>
      <c r="R10" s="122"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c r="B11" s="295"/>
      <c r="C11" s="295"/>
      <c r="D11" s="298"/>
      <c r="E11" s="320"/>
      <c r="F11" s="321"/>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B12" s="305" t="s">
        <v>201</v>
      </c>
      <c r="C12" s="316" t="s">
        <v>202</v>
      </c>
      <c r="D12" s="306" t="s">
        <v>47</v>
      </c>
      <c r="E12" s="306" t="s">
        <v>203</v>
      </c>
      <c r="F12" s="61" t="s">
        <v>51</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90"/>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305"/>
      <c r="C13" s="317"/>
      <c r="D13" s="307"/>
      <c r="E13" s="307"/>
      <c r="F13" s="64" t="s">
        <v>52</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90"/>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305"/>
      <c r="C14" s="317"/>
      <c r="D14" s="307"/>
      <c r="E14" s="307"/>
      <c r="F14" s="64" t="s">
        <v>53</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90"/>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305"/>
      <c r="C15" s="317"/>
      <c r="D15" s="307"/>
      <c r="E15" s="307"/>
      <c r="F15" s="64" t="s">
        <v>54</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90"/>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305"/>
      <c r="C16" s="317"/>
      <c r="D16" s="307"/>
      <c r="E16" s="307"/>
      <c r="F16" s="64" t="s">
        <v>55</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90"/>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305"/>
      <c r="C17" s="317"/>
      <c r="D17" s="307"/>
      <c r="E17" s="307"/>
      <c r="F17" s="64" t="s">
        <v>56</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90"/>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305"/>
      <c r="C18" s="317"/>
      <c r="D18" s="307"/>
      <c r="E18" s="307"/>
      <c r="F18" s="64" t="s">
        <v>57</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90"/>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305"/>
      <c r="C19" s="317"/>
      <c r="D19" s="307"/>
      <c r="E19" s="307"/>
      <c r="F19" s="64" t="s">
        <v>58</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90"/>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305"/>
      <c r="C20" s="317"/>
      <c r="D20" s="307"/>
      <c r="E20" s="307"/>
      <c r="F20" s="64" t="s">
        <v>59</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90"/>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305"/>
      <c r="C21" s="317"/>
      <c r="D21" s="307"/>
      <c r="E21" s="307"/>
      <c r="F21" s="64" t="s">
        <v>60</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90"/>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305"/>
      <c r="C22" s="317"/>
      <c r="D22" s="307"/>
      <c r="E22" s="307"/>
      <c r="F22" s="64" t="s">
        <v>61</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90"/>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305"/>
      <c r="C23" s="317"/>
      <c r="D23" s="307"/>
      <c r="E23" s="307"/>
      <c r="F23" s="64" t="s">
        <v>62</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90"/>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305"/>
      <c r="C24" s="317"/>
      <c r="D24" s="307"/>
      <c r="E24" s="307"/>
      <c r="F24" s="64" t="s">
        <v>63</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90"/>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305"/>
      <c r="C25" s="317"/>
      <c r="D25" s="307"/>
      <c r="E25" s="307"/>
      <c r="F25" s="64" t="s">
        <v>64</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90"/>
      <c r="AL25" s="90"/>
      <c r="AM25" s="90"/>
      <c r="AN25" s="90"/>
      <c r="AO25" s="90"/>
      <c r="AP25" s="90"/>
      <c r="AQ25" s="90"/>
      <c r="AR25" s="90"/>
      <c r="AS25" s="90"/>
      <c r="AT25" s="90"/>
      <c r="AU25" s="90"/>
      <c r="AV25" s="90"/>
      <c r="AW25" s="90"/>
      <c r="AX25" s="90"/>
      <c r="AY25" s="90"/>
      <c r="AZ25" s="90"/>
      <c r="BA25" s="90"/>
      <c r="BB25" s="90"/>
      <c r="BC25" s="90"/>
      <c r="BD25" s="90"/>
      <c r="BE25" s="90"/>
      <c r="BF25" s="90"/>
    </row>
    <row r="26" spans="2:58" ht="15" customHeight="1">
      <c r="B26" s="305"/>
      <c r="C26" s="319" t="s">
        <v>218</v>
      </c>
      <c r="D26" s="307"/>
      <c r="E26" s="307"/>
      <c r="F26" s="17" t="s">
        <v>51</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305"/>
      <c r="C27" s="319"/>
      <c r="D27" s="307"/>
      <c r="E27" s="307"/>
      <c r="F27" s="17" t="s">
        <v>52</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90"/>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305"/>
      <c r="C28" s="319"/>
      <c r="D28" s="307"/>
      <c r="E28" s="307"/>
      <c r="F28" s="17" t="s">
        <v>53</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90"/>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305"/>
      <c r="C29" s="319"/>
      <c r="D29" s="307"/>
      <c r="E29" s="307"/>
      <c r="F29" s="17" t="s">
        <v>54</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90"/>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305"/>
      <c r="C30" s="319"/>
      <c r="D30" s="307"/>
      <c r="E30" s="307"/>
      <c r="F30" s="17" t="s">
        <v>55</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90"/>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305"/>
      <c r="C31" s="319"/>
      <c r="D31" s="307"/>
      <c r="E31" s="307"/>
      <c r="F31" s="17" t="s">
        <v>56</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90"/>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305"/>
      <c r="C32" s="319"/>
      <c r="D32" s="307"/>
      <c r="E32" s="307"/>
      <c r="F32" s="17" t="s">
        <v>57</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90"/>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305"/>
      <c r="C33" s="319"/>
      <c r="D33" s="307"/>
      <c r="E33" s="307"/>
      <c r="F33" s="17" t="s">
        <v>58</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90"/>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305"/>
      <c r="C34" s="319"/>
      <c r="D34" s="307"/>
      <c r="E34" s="307"/>
      <c r="F34" s="17" t="s">
        <v>59</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90"/>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305"/>
      <c r="C35" s="319"/>
      <c r="D35" s="307"/>
      <c r="E35" s="307"/>
      <c r="F35" s="17" t="s">
        <v>60</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90"/>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305"/>
      <c r="C36" s="319"/>
      <c r="D36" s="307"/>
      <c r="E36" s="307"/>
      <c r="F36" s="17" t="s">
        <v>61</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90"/>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305"/>
      <c r="C37" s="319"/>
      <c r="D37" s="307"/>
      <c r="E37" s="307"/>
      <c r="F37" s="17" t="s">
        <v>62</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90"/>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305"/>
      <c r="C38" s="319"/>
      <c r="D38" s="307"/>
      <c r="E38" s="307"/>
      <c r="F38" s="17" t="s">
        <v>63</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90"/>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305"/>
      <c r="C39" s="319"/>
      <c r="D39" s="307"/>
      <c r="E39" s="307"/>
      <c r="F39" s="17" t="s">
        <v>64</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90"/>
      <c r="AL39" s="90"/>
      <c r="AM39" s="90"/>
      <c r="AN39" s="90"/>
      <c r="AO39" s="90"/>
      <c r="AP39" s="90"/>
      <c r="AQ39" s="90"/>
      <c r="AR39" s="90"/>
      <c r="AS39" s="90"/>
      <c r="AT39" s="90"/>
      <c r="AU39" s="90"/>
      <c r="AV39" s="90"/>
      <c r="AW39" s="90"/>
      <c r="AX39" s="90"/>
      <c r="AY39" s="90"/>
      <c r="AZ39" s="90"/>
      <c r="BA39" s="90"/>
      <c r="BB39" s="90"/>
      <c r="BC39" s="90"/>
      <c r="BD39" s="90"/>
      <c r="BE39" s="90"/>
      <c r="BF39" s="90"/>
    </row>
    <row r="40" spans="2:58" ht="14.5" customHeight="1">
      <c r="B40" s="305" t="s">
        <v>46</v>
      </c>
      <c r="C40" s="317"/>
      <c r="D40" s="307"/>
      <c r="E40" s="307"/>
      <c r="F40" s="64" t="s">
        <v>51</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90"/>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305"/>
      <c r="C41" s="317"/>
      <c r="D41" s="307"/>
      <c r="E41" s="307"/>
      <c r="F41" s="64" t="s">
        <v>52</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305"/>
      <c r="C42" s="317"/>
      <c r="D42" s="307"/>
      <c r="E42" s="307"/>
      <c r="F42" s="64" t="s">
        <v>53</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90"/>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305"/>
      <c r="C43" s="317"/>
      <c r="D43" s="307"/>
      <c r="E43" s="307"/>
      <c r="F43" s="64" t="s">
        <v>54</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90"/>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305"/>
      <c r="C44" s="317"/>
      <c r="D44" s="307"/>
      <c r="E44" s="307"/>
      <c r="F44" s="64" t="s">
        <v>55</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90"/>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305"/>
      <c r="C45" s="317"/>
      <c r="D45" s="307"/>
      <c r="E45" s="307"/>
      <c r="F45" s="64" t="s">
        <v>56</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90"/>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305"/>
      <c r="C46" s="317"/>
      <c r="D46" s="307"/>
      <c r="E46" s="307"/>
      <c r="F46" s="64" t="s">
        <v>57</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90"/>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305"/>
      <c r="C47" s="317"/>
      <c r="D47" s="307"/>
      <c r="E47" s="307"/>
      <c r="F47" s="64" t="s">
        <v>58</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90"/>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305"/>
      <c r="C48" s="317"/>
      <c r="D48" s="307"/>
      <c r="E48" s="307"/>
      <c r="F48" s="64" t="s">
        <v>59</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305"/>
      <c r="C49" s="317"/>
      <c r="D49" s="307"/>
      <c r="E49" s="307"/>
      <c r="F49" s="64" t="s">
        <v>60</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90"/>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305"/>
      <c r="C50" s="317"/>
      <c r="D50" s="307"/>
      <c r="E50" s="307"/>
      <c r="F50" s="64" t="s">
        <v>61</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90"/>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305"/>
      <c r="C51" s="317"/>
      <c r="D51" s="307"/>
      <c r="E51" s="307"/>
      <c r="F51" s="64" t="s">
        <v>62</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90"/>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305"/>
      <c r="C52" s="317"/>
      <c r="D52" s="307"/>
      <c r="E52" s="307"/>
      <c r="F52" s="64" t="s">
        <v>63</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90"/>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305"/>
      <c r="C53" s="317"/>
      <c r="D53" s="308"/>
      <c r="E53" s="308"/>
      <c r="F53" s="64" t="s">
        <v>64</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90"/>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5" customHeight="1">
      <c r="B55" s="305" t="s">
        <v>201</v>
      </c>
      <c r="C55" s="319" t="s">
        <v>202</v>
      </c>
      <c r="D55" s="318" t="s">
        <v>48</v>
      </c>
      <c r="E55" s="306" t="s">
        <v>203</v>
      </c>
      <c r="F55" s="64" t="s">
        <v>51</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90"/>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305"/>
      <c r="C56" s="319"/>
      <c r="D56" s="318"/>
      <c r="E56" s="307"/>
      <c r="F56" s="64" t="s">
        <v>52</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90"/>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305"/>
      <c r="C57" s="319"/>
      <c r="D57" s="318"/>
      <c r="E57" s="307"/>
      <c r="F57" s="64" t="s">
        <v>53</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90"/>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305"/>
      <c r="C58" s="319"/>
      <c r="D58" s="318"/>
      <c r="E58" s="307"/>
      <c r="F58" s="64" t="s">
        <v>54</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90"/>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305"/>
      <c r="C59" s="319"/>
      <c r="D59" s="318"/>
      <c r="E59" s="307"/>
      <c r="F59" s="64" t="s">
        <v>55</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90"/>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305"/>
      <c r="C60" s="319"/>
      <c r="D60" s="318"/>
      <c r="E60" s="307"/>
      <c r="F60" s="64" t="s">
        <v>56</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90"/>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305"/>
      <c r="C61" s="319"/>
      <c r="D61" s="318"/>
      <c r="E61" s="307"/>
      <c r="F61" s="64" t="s">
        <v>57</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90"/>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305"/>
      <c r="C62" s="319"/>
      <c r="D62" s="318"/>
      <c r="E62" s="307"/>
      <c r="F62" s="64" t="s">
        <v>58</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90"/>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305"/>
      <c r="C63" s="319"/>
      <c r="D63" s="318"/>
      <c r="E63" s="307"/>
      <c r="F63" s="64" t="s">
        <v>59</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90"/>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305"/>
      <c r="C64" s="319"/>
      <c r="D64" s="318"/>
      <c r="E64" s="307"/>
      <c r="F64" s="64" t="s">
        <v>60</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90"/>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305"/>
      <c r="C65" s="319"/>
      <c r="D65" s="318"/>
      <c r="E65" s="307"/>
      <c r="F65" s="64" t="s">
        <v>61</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90"/>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305"/>
      <c r="C66" s="319"/>
      <c r="D66" s="318"/>
      <c r="E66" s="307"/>
      <c r="F66" s="64" t="s">
        <v>62</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90"/>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305"/>
      <c r="C67" s="319"/>
      <c r="D67" s="318"/>
      <c r="E67" s="307"/>
      <c r="F67" s="64" t="s">
        <v>63</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90"/>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305"/>
      <c r="C68" s="319"/>
      <c r="D68" s="318"/>
      <c r="E68" s="307"/>
      <c r="F68" s="64" t="s">
        <v>64</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90"/>
      <c r="AL68" s="90"/>
      <c r="AM68" s="90"/>
      <c r="AN68" s="90"/>
      <c r="AO68" s="90"/>
      <c r="AP68" s="90"/>
      <c r="AQ68" s="90"/>
      <c r="AR68" s="90"/>
      <c r="AS68" s="90"/>
      <c r="AT68" s="90"/>
      <c r="AU68" s="90"/>
      <c r="AV68" s="90"/>
      <c r="AW68" s="90"/>
      <c r="AX68" s="90"/>
      <c r="AY68" s="90"/>
      <c r="AZ68" s="90"/>
      <c r="BA68" s="90"/>
      <c r="BB68" s="90"/>
      <c r="BC68" s="90"/>
      <c r="BD68" s="90"/>
      <c r="BE68" s="90"/>
      <c r="BF68" s="90"/>
    </row>
    <row r="69" spans="2:58" ht="15" customHeight="1">
      <c r="B69" s="305"/>
      <c r="C69" s="319" t="s">
        <v>218</v>
      </c>
      <c r="D69" s="308" t="s">
        <v>49</v>
      </c>
      <c r="E69" s="307"/>
      <c r="F69" s="17" t="s">
        <v>51</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90"/>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305"/>
      <c r="C70" s="319"/>
      <c r="D70" s="318"/>
      <c r="E70" s="307"/>
      <c r="F70" s="17" t="s">
        <v>52</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90"/>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305"/>
      <c r="C71" s="319"/>
      <c r="D71" s="318"/>
      <c r="E71" s="307"/>
      <c r="F71" s="17" t="s">
        <v>53</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90"/>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305"/>
      <c r="C72" s="319"/>
      <c r="D72" s="318"/>
      <c r="E72" s="307"/>
      <c r="F72" s="17" t="s">
        <v>54</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90"/>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305"/>
      <c r="C73" s="319"/>
      <c r="D73" s="318"/>
      <c r="E73" s="307"/>
      <c r="F73" s="17" t="s">
        <v>55</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90"/>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305"/>
      <c r="C74" s="319"/>
      <c r="D74" s="318"/>
      <c r="E74" s="307"/>
      <c r="F74" s="17" t="s">
        <v>56</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90"/>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305"/>
      <c r="C75" s="319"/>
      <c r="D75" s="318"/>
      <c r="E75" s="307"/>
      <c r="F75" s="17" t="s">
        <v>57</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90"/>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305"/>
      <c r="C76" s="319"/>
      <c r="D76" s="318"/>
      <c r="E76" s="307"/>
      <c r="F76" s="17" t="s">
        <v>58</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90"/>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305"/>
      <c r="C77" s="319"/>
      <c r="D77" s="318"/>
      <c r="E77" s="307"/>
      <c r="F77" s="17" t="s">
        <v>59</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90"/>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305"/>
      <c r="C78" s="319"/>
      <c r="D78" s="318"/>
      <c r="E78" s="307"/>
      <c r="F78" s="17" t="s">
        <v>60</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90"/>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305"/>
      <c r="C79" s="319"/>
      <c r="D79" s="318"/>
      <c r="E79" s="307"/>
      <c r="F79" s="17" t="s">
        <v>61</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90"/>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305"/>
      <c r="C80" s="319"/>
      <c r="D80" s="318"/>
      <c r="E80" s="307"/>
      <c r="F80" s="17" t="s">
        <v>62</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90"/>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305"/>
      <c r="C81" s="319"/>
      <c r="D81" s="318"/>
      <c r="E81" s="307"/>
      <c r="F81" s="17" t="s">
        <v>63</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90"/>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305"/>
      <c r="C82" s="319"/>
      <c r="D82" s="318"/>
      <c r="E82" s="307"/>
      <c r="F82" s="17" t="s">
        <v>64</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90"/>
      <c r="AL82" s="90"/>
      <c r="AM82" s="90"/>
      <c r="AN82" s="90"/>
      <c r="AO82" s="90"/>
      <c r="AP82" s="90"/>
      <c r="AQ82" s="90"/>
      <c r="AR82" s="90"/>
      <c r="AS82" s="90"/>
      <c r="AT82" s="90"/>
      <c r="AU82" s="90"/>
      <c r="AV82" s="90"/>
      <c r="AW82" s="90"/>
      <c r="AX82" s="90"/>
      <c r="AY82" s="90"/>
      <c r="AZ82" s="90"/>
      <c r="BA82" s="90"/>
      <c r="BB82" s="90"/>
      <c r="BC82" s="90"/>
      <c r="BD82" s="90"/>
      <c r="BE82" s="90"/>
      <c r="BF82" s="90"/>
    </row>
    <row r="83" spans="2:58" ht="14.5" customHeight="1">
      <c r="B83" s="305" t="s">
        <v>46</v>
      </c>
      <c r="C83" s="319"/>
      <c r="D83" s="306" t="s">
        <v>50</v>
      </c>
      <c r="E83" s="307"/>
      <c r="F83" s="64" t="s">
        <v>51</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90"/>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305"/>
      <c r="C84" s="319"/>
      <c r="D84" s="307"/>
      <c r="E84" s="307"/>
      <c r="F84" s="64" t="s">
        <v>52</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90"/>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305"/>
      <c r="C85" s="319"/>
      <c r="D85" s="307"/>
      <c r="E85" s="307"/>
      <c r="F85" s="64" t="s">
        <v>53</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90"/>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305"/>
      <c r="C86" s="319"/>
      <c r="D86" s="307"/>
      <c r="E86" s="307"/>
      <c r="F86" s="64" t="s">
        <v>54</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90"/>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305"/>
      <c r="C87" s="319"/>
      <c r="D87" s="307"/>
      <c r="E87" s="307"/>
      <c r="F87" s="64" t="s">
        <v>55</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90"/>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305"/>
      <c r="C88" s="319"/>
      <c r="D88" s="307"/>
      <c r="E88" s="307"/>
      <c r="F88" s="64" t="s">
        <v>56</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90"/>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305"/>
      <c r="C89" s="319"/>
      <c r="D89" s="307"/>
      <c r="E89" s="307"/>
      <c r="F89" s="64" t="s">
        <v>57</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90"/>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305"/>
      <c r="C90" s="319"/>
      <c r="D90" s="307"/>
      <c r="E90" s="307"/>
      <c r="F90" s="64" t="s">
        <v>58</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90"/>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305"/>
      <c r="C91" s="319"/>
      <c r="D91" s="307"/>
      <c r="E91" s="307"/>
      <c r="F91" s="64" t="s">
        <v>59</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90"/>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305"/>
      <c r="C92" s="319"/>
      <c r="D92" s="307"/>
      <c r="E92" s="307"/>
      <c r="F92" s="64" t="s">
        <v>60</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90"/>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305"/>
      <c r="C93" s="319"/>
      <c r="D93" s="307"/>
      <c r="E93" s="307"/>
      <c r="F93" s="64" t="s">
        <v>61</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90"/>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305"/>
      <c r="C94" s="319"/>
      <c r="D94" s="307"/>
      <c r="E94" s="307"/>
      <c r="F94" s="64" t="s">
        <v>62</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90"/>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305"/>
      <c r="C95" s="319"/>
      <c r="D95" s="307"/>
      <c r="E95" s="307"/>
      <c r="F95" s="64" t="s">
        <v>63</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90"/>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305"/>
      <c r="C96" s="319"/>
      <c r="D96" s="308"/>
      <c r="E96" s="308"/>
      <c r="F96" s="64" t="s">
        <v>64</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90"/>
      <c r="AL96" s="90"/>
      <c r="AM96" s="90"/>
      <c r="AN96" s="90"/>
      <c r="AO96" s="90"/>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c r="AA99"/>
    </row>
    <row r="100" spans="27:27">
      <c r="AA100"/>
    </row>
    <row r="101" spans="27:27">
      <c r="AA101"/>
    </row>
    <row r="102" spans="27:27">
      <c r="AA102"/>
    </row>
    <row r="103" spans="27:27">
      <c r="AA103"/>
    </row>
    <row r="104" spans="27:27">
      <c r="AA104"/>
    </row>
    <row r="105" spans="27:27">
      <c r="AA105"/>
    </row>
    <row r="106" spans="27:27">
      <c r="AA106"/>
    </row>
    <row r="107" spans="27:27">
      <c r="AA107"/>
    </row>
    <row r="108" spans="27:27">
      <c r="AA108"/>
    </row>
    <row r="109" spans="27:27">
      <c r="AA109"/>
    </row>
    <row r="110" spans="27:27">
      <c r="AA110"/>
    </row>
    <row r="111" spans="27:27">
      <c r="AA111"/>
    </row>
    <row r="112" spans="27:27">
      <c r="AA112"/>
    </row>
    <row r="113" spans="27:27">
      <c r="AA113"/>
    </row>
    <row r="114" spans="27:27">
      <c r="AA114"/>
    </row>
    <row r="115" spans="27:27">
      <c r="AA115"/>
    </row>
    <row r="116" spans="27:27">
      <c r="AA116"/>
    </row>
    <row r="117" spans="27:27">
      <c r="AA117"/>
    </row>
    <row r="118" spans="27:27">
      <c r="AA118"/>
    </row>
    <row r="119" spans="27:27">
      <c r="AA119"/>
    </row>
    <row r="120" spans="27:27">
      <c r="AA120"/>
    </row>
    <row r="121" spans="27:27">
      <c r="AA121"/>
    </row>
    <row r="122" spans="27:27">
      <c r="AA122"/>
    </row>
    <row r="123" spans="27:27">
      <c r="AA123"/>
    </row>
    <row r="124" spans="27:27">
      <c r="AA124"/>
    </row>
    <row r="125" spans="27:27">
      <c r="AA125"/>
    </row>
    <row r="126" spans="27:27">
      <c r="AA126"/>
    </row>
    <row r="127" spans="27:27">
      <c r="AA127"/>
    </row>
    <row r="128" spans="27:27">
      <c r="AA128"/>
    </row>
    <row r="129" spans="27:27">
      <c r="AA129"/>
    </row>
    <row r="130" spans="27:27">
      <c r="AA130"/>
    </row>
    <row r="131" spans="27:27">
      <c r="AA131"/>
    </row>
    <row r="132" spans="27:27">
      <c r="AA132"/>
    </row>
    <row r="133" spans="27:27">
      <c r="AA133"/>
    </row>
    <row r="134" spans="27:27">
      <c r="AA134"/>
    </row>
    <row r="135" spans="27:27">
      <c r="AA135"/>
    </row>
    <row r="136" spans="27:27">
      <c r="AA136"/>
    </row>
    <row r="137" spans="27:27">
      <c r="AA137"/>
    </row>
    <row r="138" spans="27:27">
      <c r="AA138"/>
    </row>
    <row r="139" spans="27:27">
      <c r="AA139"/>
    </row>
    <row r="140" spans="27:27">
      <c r="AA140"/>
    </row>
    <row r="141" spans="27:27">
      <c r="AA141"/>
    </row>
  </sheetData>
  <mergeCells count="28">
    <mergeCell ref="G7:G8"/>
    <mergeCell ref="B55:B82"/>
    <mergeCell ref="C55:C68"/>
    <mergeCell ref="D55:D68"/>
    <mergeCell ref="B3:H3"/>
    <mergeCell ref="B4:H4"/>
    <mergeCell ref="E55:E96"/>
    <mergeCell ref="C69:C82"/>
    <mergeCell ref="D69:D82"/>
    <mergeCell ref="B83:B96"/>
    <mergeCell ref="C83:C96"/>
    <mergeCell ref="D83:D96"/>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6"/>
  <sheetViews>
    <sheetView zoomScaleNormal="100" workbookViewId="0"/>
  </sheetViews>
  <sheetFormatPr defaultRowHeight="14.5"/>
  <cols>
    <col min="1" max="1" width="6.7265625" customWidth="1"/>
    <col min="2" max="2" width="10.26953125" customWidth="1"/>
    <col min="3" max="3" width="30.54296875" bestFit="1" customWidth="1"/>
    <col min="4" max="4" width="30.54296875" customWidth="1"/>
    <col min="5" max="5" width="11.453125" customWidth="1"/>
    <col min="6" max="6" width="24.7265625" bestFit="1" customWidth="1"/>
    <col min="7" max="7" width="23.1796875" bestFit="1" customWidth="1"/>
    <col min="8" max="8" width="2.7265625" customWidth="1"/>
    <col min="9" max="16" width="12.7265625" hidden="1" customWidth="1"/>
    <col min="17" max="17" width="2.7265625" hidden="1" customWidth="1"/>
    <col min="18" max="26" width="12.7265625" hidden="1" customWidth="1"/>
    <col min="27" max="27" width="12.7265625" style="7" hidden="1" customWidth="1"/>
    <col min="28" max="31" width="12.7265625" hidden="1" customWidth="1"/>
    <col min="32" max="58" width="12.7265625" customWidth="1"/>
  </cols>
  <sheetData>
    <row r="1" spans="1:58" s="126" customFormat="1" ht="12.75" customHeight="1">
      <c r="AA1" s="33"/>
    </row>
    <row r="2" spans="1:58" s="126" customFormat="1" ht="18.75" customHeight="1">
      <c r="A2" s="127"/>
      <c r="B2" s="127" t="s">
        <v>524</v>
      </c>
      <c r="C2" s="127"/>
      <c r="D2" s="127"/>
      <c r="E2" s="127"/>
      <c r="AA2" s="34"/>
    </row>
    <row r="3" spans="1:58" s="126" customFormat="1" ht="50.25" customHeight="1">
      <c r="A3" s="128"/>
      <c r="B3" s="281" t="s">
        <v>591</v>
      </c>
      <c r="C3" s="281"/>
      <c r="D3" s="281"/>
      <c r="E3" s="281"/>
      <c r="F3" s="281"/>
      <c r="G3" s="281"/>
      <c r="H3" s="281"/>
      <c r="I3" s="128"/>
      <c r="J3" s="128"/>
      <c r="K3" s="128"/>
      <c r="L3" s="128"/>
      <c r="M3" s="128"/>
      <c r="N3" s="128"/>
      <c r="O3" s="128"/>
      <c r="P3" s="129"/>
      <c r="Q3" s="129"/>
      <c r="R3" s="129"/>
      <c r="AA3" s="35"/>
    </row>
    <row r="4" spans="1:58" s="126" customFormat="1" ht="16.5" customHeight="1">
      <c r="A4" s="150"/>
      <c r="B4" s="322" t="s">
        <v>513</v>
      </c>
      <c r="C4" s="322"/>
      <c r="D4" s="322"/>
      <c r="E4" s="322"/>
      <c r="F4" s="322"/>
      <c r="G4" s="322"/>
      <c r="H4" s="322"/>
      <c r="I4" s="150"/>
      <c r="J4" s="150"/>
      <c r="K4" s="150"/>
      <c r="L4" s="150"/>
      <c r="M4" s="150"/>
      <c r="N4" s="150"/>
      <c r="O4" s="150"/>
      <c r="P4" s="129"/>
      <c r="Q4" s="129"/>
      <c r="R4" s="129"/>
    </row>
    <row r="5" spans="1:58" s="131" customFormat="1" ht="13.5" customHeight="1">
      <c r="AA5"/>
    </row>
    <row r="6" spans="1:58" s="134" customFormat="1" ht="13.5" customHeight="1"/>
    <row r="7" spans="1:58" ht="14.5" customHeight="1">
      <c r="B7" s="295" t="s">
        <v>131</v>
      </c>
      <c r="C7" s="295" t="s">
        <v>132</v>
      </c>
      <c r="D7" s="296" t="s">
        <v>133</v>
      </c>
      <c r="E7" s="320" t="s">
        <v>134</v>
      </c>
      <c r="F7" s="321"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20"/>
      <c r="F8" s="321"/>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34.5">
      <c r="B9" s="295"/>
      <c r="C9" s="295"/>
      <c r="D9" s="297"/>
      <c r="E9" s="320"/>
      <c r="F9" s="321"/>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20"/>
      <c r="F10" s="321"/>
      <c r="G10" s="114" t="s">
        <v>139</v>
      </c>
      <c r="H10" s="113"/>
      <c r="I10" s="120" t="s">
        <v>140</v>
      </c>
      <c r="J10" s="120" t="s">
        <v>141</v>
      </c>
      <c r="K10" s="120" t="s">
        <v>142</v>
      </c>
      <c r="L10" s="120" t="s">
        <v>143</v>
      </c>
      <c r="M10" s="120" t="s">
        <v>144</v>
      </c>
      <c r="N10" s="121" t="s">
        <v>145</v>
      </c>
      <c r="O10" s="120" t="s">
        <v>146</v>
      </c>
      <c r="P10" s="120" t="s">
        <v>147</v>
      </c>
      <c r="Q10" s="113"/>
      <c r="R10" s="122"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c r="B11" s="295"/>
      <c r="C11" s="295"/>
      <c r="D11" s="298"/>
      <c r="E11" s="320"/>
      <c r="F11" s="321"/>
      <c r="G11" s="146"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B12" s="305" t="s">
        <v>201</v>
      </c>
      <c r="C12" s="319" t="s">
        <v>202</v>
      </c>
      <c r="D12" s="306" t="s">
        <v>47</v>
      </c>
      <c r="E12" s="306" t="s">
        <v>289</v>
      </c>
      <c r="F12" s="64" t="s">
        <v>51</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90"/>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305"/>
      <c r="C13" s="319"/>
      <c r="D13" s="307"/>
      <c r="E13" s="307"/>
      <c r="F13" s="64" t="s">
        <v>52</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90"/>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305"/>
      <c r="C14" s="319"/>
      <c r="D14" s="307"/>
      <c r="E14" s="307"/>
      <c r="F14" s="64" t="s">
        <v>53</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90"/>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305"/>
      <c r="C15" s="319"/>
      <c r="D15" s="307"/>
      <c r="E15" s="307"/>
      <c r="F15" s="64" t="s">
        <v>54</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90"/>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305"/>
      <c r="C16" s="319"/>
      <c r="D16" s="307"/>
      <c r="E16" s="307"/>
      <c r="F16" s="64" t="s">
        <v>55</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90"/>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305"/>
      <c r="C17" s="319"/>
      <c r="D17" s="307"/>
      <c r="E17" s="307"/>
      <c r="F17" s="64" t="s">
        <v>56</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90"/>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305"/>
      <c r="C18" s="319"/>
      <c r="D18" s="307"/>
      <c r="E18" s="307"/>
      <c r="F18" s="64" t="s">
        <v>57</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90"/>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305"/>
      <c r="C19" s="319"/>
      <c r="D19" s="307"/>
      <c r="E19" s="307"/>
      <c r="F19" s="64" t="s">
        <v>58</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90"/>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305"/>
      <c r="C20" s="319"/>
      <c r="D20" s="307"/>
      <c r="E20" s="307"/>
      <c r="F20" s="64" t="s">
        <v>59</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90"/>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305"/>
      <c r="C21" s="319"/>
      <c r="D21" s="307"/>
      <c r="E21" s="307"/>
      <c r="F21" s="64" t="s">
        <v>60</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90"/>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305"/>
      <c r="C22" s="319"/>
      <c r="D22" s="307"/>
      <c r="E22" s="307"/>
      <c r="F22" s="64" t="s">
        <v>61</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90"/>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305"/>
      <c r="C23" s="319"/>
      <c r="D23" s="307"/>
      <c r="E23" s="307"/>
      <c r="F23" s="64" t="s">
        <v>62</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90"/>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305"/>
      <c r="C24" s="319"/>
      <c r="D24" s="307"/>
      <c r="E24" s="307"/>
      <c r="F24" s="64" t="s">
        <v>63</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90"/>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305"/>
      <c r="C25" s="319"/>
      <c r="D25" s="307"/>
      <c r="E25" s="307"/>
      <c r="F25" s="64" t="s">
        <v>64</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90"/>
      <c r="AL25" s="90"/>
      <c r="AM25" s="90"/>
      <c r="AN25" s="90"/>
      <c r="AO25" s="90"/>
      <c r="AP25" s="90"/>
      <c r="AQ25" s="90"/>
      <c r="AR25" s="90"/>
      <c r="AS25" s="90"/>
      <c r="AT25" s="90"/>
      <c r="AU25" s="90"/>
      <c r="AV25" s="90"/>
      <c r="AW25" s="90"/>
      <c r="AX25" s="90"/>
      <c r="AY25" s="90"/>
      <c r="AZ25" s="90"/>
      <c r="BA25" s="90"/>
      <c r="BB25" s="90"/>
      <c r="BC25" s="90"/>
      <c r="BD25" s="90"/>
      <c r="BE25" s="90"/>
      <c r="BF25" s="90"/>
    </row>
    <row r="26" spans="2:58" ht="14.5" customHeight="1">
      <c r="B26" s="305"/>
      <c r="C26" s="319" t="s">
        <v>218</v>
      </c>
      <c r="D26" s="307"/>
      <c r="E26" s="307"/>
      <c r="F26" s="17" t="s">
        <v>51</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305"/>
      <c r="C27" s="319"/>
      <c r="D27" s="307"/>
      <c r="E27" s="307"/>
      <c r="F27" s="17" t="s">
        <v>52</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90"/>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305"/>
      <c r="C28" s="319"/>
      <c r="D28" s="307"/>
      <c r="E28" s="307"/>
      <c r="F28" s="17" t="s">
        <v>53</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90"/>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305"/>
      <c r="C29" s="319"/>
      <c r="D29" s="307"/>
      <c r="E29" s="307"/>
      <c r="F29" s="17" t="s">
        <v>54</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90"/>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305"/>
      <c r="C30" s="319"/>
      <c r="D30" s="307"/>
      <c r="E30" s="307"/>
      <c r="F30" s="17" t="s">
        <v>55</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90"/>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305"/>
      <c r="C31" s="319"/>
      <c r="D31" s="307"/>
      <c r="E31" s="307"/>
      <c r="F31" s="17" t="s">
        <v>56</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90"/>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305"/>
      <c r="C32" s="319"/>
      <c r="D32" s="307"/>
      <c r="E32" s="307"/>
      <c r="F32" s="17" t="s">
        <v>57</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90"/>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305"/>
      <c r="C33" s="319"/>
      <c r="D33" s="307"/>
      <c r="E33" s="307"/>
      <c r="F33" s="17" t="s">
        <v>58</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90"/>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305"/>
      <c r="C34" s="319"/>
      <c r="D34" s="307"/>
      <c r="E34" s="307"/>
      <c r="F34" s="17" t="s">
        <v>59</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90"/>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305"/>
      <c r="C35" s="319"/>
      <c r="D35" s="307"/>
      <c r="E35" s="307"/>
      <c r="F35" s="17" t="s">
        <v>60</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90"/>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305"/>
      <c r="C36" s="319"/>
      <c r="D36" s="307"/>
      <c r="E36" s="307"/>
      <c r="F36" s="17" t="s">
        <v>61</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90"/>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305"/>
      <c r="C37" s="319"/>
      <c r="D37" s="307"/>
      <c r="E37" s="307"/>
      <c r="F37" s="17" t="s">
        <v>62</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90"/>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305"/>
      <c r="C38" s="319"/>
      <c r="D38" s="307"/>
      <c r="E38" s="307"/>
      <c r="F38" s="17" t="s">
        <v>63</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90"/>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305"/>
      <c r="C39" s="319"/>
      <c r="D39" s="307"/>
      <c r="E39" s="307"/>
      <c r="F39" s="17" t="s">
        <v>64</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90"/>
      <c r="AL39" s="90"/>
      <c r="AM39" s="90"/>
      <c r="AN39" s="90"/>
      <c r="AO39" s="90"/>
      <c r="AP39" s="90"/>
      <c r="AQ39" s="90"/>
      <c r="AR39" s="90"/>
      <c r="AS39" s="90"/>
      <c r="AT39" s="90"/>
      <c r="AU39" s="90"/>
      <c r="AV39" s="90"/>
      <c r="AW39" s="90"/>
      <c r="AX39" s="90"/>
      <c r="AY39" s="90"/>
      <c r="AZ39" s="90"/>
      <c r="BA39" s="90"/>
      <c r="BB39" s="90"/>
      <c r="BC39" s="90"/>
      <c r="BD39" s="90"/>
      <c r="BE39" s="90"/>
      <c r="BF39" s="90"/>
    </row>
    <row r="40" spans="2:58" ht="14.5" customHeight="1">
      <c r="B40" s="305" t="s">
        <v>46</v>
      </c>
      <c r="C40" s="319"/>
      <c r="D40" s="307"/>
      <c r="E40" s="307"/>
      <c r="F40" s="64" t="s">
        <v>51</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90"/>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305"/>
      <c r="C41" s="319"/>
      <c r="D41" s="307"/>
      <c r="E41" s="307"/>
      <c r="F41" s="64" t="s">
        <v>52</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305"/>
      <c r="C42" s="319"/>
      <c r="D42" s="307"/>
      <c r="E42" s="307"/>
      <c r="F42" s="64" t="s">
        <v>53</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90"/>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305"/>
      <c r="C43" s="319"/>
      <c r="D43" s="307"/>
      <c r="E43" s="307"/>
      <c r="F43" s="64" t="s">
        <v>54</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90"/>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305"/>
      <c r="C44" s="319"/>
      <c r="D44" s="307"/>
      <c r="E44" s="307"/>
      <c r="F44" s="64" t="s">
        <v>55</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90"/>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305"/>
      <c r="C45" s="319"/>
      <c r="D45" s="307"/>
      <c r="E45" s="307"/>
      <c r="F45" s="64" t="s">
        <v>56</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90"/>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305"/>
      <c r="C46" s="319"/>
      <c r="D46" s="307"/>
      <c r="E46" s="307"/>
      <c r="F46" s="64" t="s">
        <v>57</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90"/>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305"/>
      <c r="C47" s="319"/>
      <c r="D47" s="307"/>
      <c r="E47" s="307"/>
      <c r="F47" s="64" t="s">
        <v>58</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90"/>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305"/>
      <c r="C48" s="319"/>
      <c r="D48" s="307"/>
      <c r="E48" s="307"/>
      <c r="F48" s="64" t="s">
        <v>59</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305"/>
      <c r="C49" s="319"/>
      <c r="D49" s="307"/>
      <c r="E49" s="307"/>
      <c r="F49" s="64" t="s">
        <v>60</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90"/>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305"/>
      <c r="C50" s="319"/>
      <c r="D50" s="307"/>
      <c r="E50" s="307"/>
      <c r="F50" s="64" t="s">
        <v>61</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90"/>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305"/>
      <c r="C51" s="319"/>
      <c r="D51" s="307"/>
      <c r="E51" s="307"/>
      <c r="F51" s="64" t="s">
        <v>62</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90"/>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305"/>
      <c r="C52" s="319"/>
      <c r="D52" s="307"/>
      <c r="E52" s="307"/>
      <c r="F52" s="64" t="s">
        <v>63</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90"/>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305"/>
      <c r="C53" s="319"/>
      <c r="D53" s="308"/>
      <c r="E53" s="308"/>
      <c r="F53" s="64" t="s">
        <v>64</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90"/>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row r="55" spans="2:58" ht="14.5" customHeight="1">
      <c r="B55" s="305" t="s">
        <v>201</v>
      </c>
      <c r="C55" s="319" t="s">
        <v>202</v>
      </c>
      <c r="D55" s="318" t="s">
        <v>48</v>
      </c>
      <c r="E55" s="306" t="s">
        <v>289</v>
      </c>
      <c r="F55" s="64" t="s">
        <v>51</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90"/>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305"/>
      <c r="C56" s="319"/>
      <c r="D56" s="318"/>
      <c r="E56" s="307"/>
      <c r="F56" s="17" t="s">
        <v>52</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90"/>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305"/>
      <c r="C57" s="319"/>
      <c r="D57" s="318"/>
      <c r="E57" s="307"/>
      <c r="F57" s="17" t="s">
        <v>53</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90"/>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305"/>
      <c r="C58" s="319"/>
      <c r="D58" s="318"/>
      <c r="E58" s="307"/>
      <c r="F58" s="17" t="s">
        <v>54</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90"/>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305"/>
      <c r="C59" s="319"/>
      <c r="D59" s="318"/>
      <c r="E59" s="307"/>
      <c r="F59" s="17" t="s">
        <v>55</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90"/>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305"/>
      <c r="C60" s="319"/>
      <c r="D60" s="318"/>
      <c r="E60" s="307"/>
      <c r="F60" s="17" t="s">
        <v>56</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90"/>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305"/>
      <c r="C61" s="319"/>
      <c r="D61" s="318"/>
      <c r="E61" s="307"/>
      <c r="F61" s="17" t="s">
        <v>57</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90"/>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305"/>
      <c r="C62" s="319"/>
      <c r="D62" s="318"/>
      <c r="E62" s="307"/>
      <c r="F62" s="17" t="s">
        <v>58</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90"/>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305"/>
      <c r="C63" s="319"/>
      <c r="D63" s="318"/>
      <c r="E63" s="307"/>
      <c r="F63" s="17" t="s">
        <v>59</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90"/>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305"/>
      <c r="C64" s="319"/>
      <c r="D64" s="318"/>
      <c r="E64" s="307"/>
      <c r="F64" s="17" t="s">
        <v>60</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90"/>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305"/>
      <c r="C65" s="319"/>
      <c r="D65" s="318"/>
      <c r="E65" s="307"/>
      <c r="F65" s="17" t="s">
        <v>61</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90"/>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305"/>
      <c r="C66" s="319"/>
      <c r="D66" s="318"/>
      <c r="E66" s="307"/>
      <c r="F66" s="17" t="s">
        <v>62</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90"/>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305"/>
      <c r="C67" s="319"/>
      <c r="D67" s="318"/>
      <c r="E67" s="307"/>
      <c r="F67" s="17" t="s">
        <v>63</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90"/>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305"/>
      <c r="C68" s="319"/>
      <c r="D68" s="318"/>
      <c r="E68" s="307"/>
      <c r="F68" s="17" t="s">
        <v>64</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90"/>
      <c r="AL68" s="90"/>
      <c r="AM68" s="90"/>
      <c r="AN68" s="90"/>
      <c r="AO68" s="90"/>
      <c r="AP68" s="90"/>
      <c r="AQ68" s="90"/>
      <c r="AR68" s="90"/>
      <c r="AS68" s="90"/>
      <c r="AT68" s="90"/>
      <c r="AU68" s="90"/>
      <c r="AV68" s="90"/>
      <c r="AW68" s="90"/>
      <c r="AX68" s="90"/>
      <c r="AY68" s="90"/>
      <c r="AZ68" s="90"/>
      <c r="BA68" s="90"/>
      <c r="BB68" s="90"/>
      <c r="BC68" s="90"/>
      <c r="BD68" s="90"/>
      <c r="BE68" s="90"/>
      <c r="BF68" s="90"/>
    </row>
    <row r="69" spans="2:58" ht="14.5" customHeight="1">
      <c r="B69" s="305"/>
      <c r="C69" s="319" t="s">
        <v>218</v>
      </c>
      <c r="D69" s="308" t="s">
        <v>49</v>
      </c>
      <c r="E69" s="307"/>
      <c r="F69" s="17" t="s">
        <v>51</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90"/>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305"/>
      <c r="C70" s="319"/>
      <c r="D70" s="318"/>
      <c r="E70" s="307"/>
      <c r="F70" s="17" t="s">
        <v>52</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90"/>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305"/>
      <c r="C71" s="319"/>
      <c r="D71" s="318"/>
      <c r="E71" s="307"/>
      <c r="F71" s="17" t="s">
        <v>53</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90"/>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305"/>
      <c r="C72" s="319"/>
      <c r="D72" s="318"/>
      <c r="E72" s="307"/>
      <c r="F72" s="17" t="s">
        <v>54</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90"/>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305"/>
      <c r="C73" s="319"/>
      <c r="D73" s="318"/>
      <c r="E73" s="307"/>
      <c r="F73" s="17" t="s">
        <v>55</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90"/>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305"/>
      <c r="C74" s="319"/>
      <c r="D74" s="318"/>
      <c r="E74" s="307"/>
      <c r="F74" s="17" t="s">
        <v>56</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90"/>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305"/>
      <c r="C75" s="319"/>
      <c r="D75" s="318"/>
      <c r="E75" s="307"/>
      <c r="F75" s="17" t="s">
        <v>57</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90"/>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305"/>
      <c r="C76" s="319"/>
      <c r="D76" s="318"/>
      <c r="E76" s="307"/>
      <c r="F76" s="17" t="s">
        <v>58</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90"/>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305"/>
      <c r="C77" s="319"/>
      <c r="D77" s="318"/>
      <c r="E77" s="307"/>
      <c r="F77" s="17" t="s">
        <v>59</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90"/>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305"/>
      <c r="C78" s="319"/>
      <c r="D78" s="318"/>
      <c r="E78" s="307"/>
      <c r="F78" s="17" t="s">
        <v>60</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90"/>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305"/>
      <c r="C79" s="319"/>
      <c r="D79" s="318"/>
      <c r="E79" s="307"/>
      <c r="F79" s="17" t="s">
        <v>61</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90"/>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305"/>
      <c r="C80" s="319"/>
      <c r="D80" s="318"/>
      <c r="E80" s="307"/>
      <c r="F80" s="17" t="s">
        <v>62</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90"/>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305"/>
      <c r="C81" s="319"/>
      <c r="D81" s="318"/>
      <c r="E81" s="307"/>
      <c r="F81" s="17" t="s">
        <v>63</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90"/>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305"/>
      <c r="C82" s="319"/>
      <c r="D82" s="318"/>
      <c r="E82" s="307"/>
      <c r="F82" s="17" t="s">
        <v>64</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90"/>
      <c r="AL82" s="90"/>
      <c r="AM82" s="90"/>
      <c r="AN82" s="90"/>
      <c r="AO82" s="90"/>
      <c r="AP82" s="90"/>
      <c r="AQ82" s="90"/>
      <c r="AR82" s="90"/>
      <c r="AS82" s="90"/>
      <c r="AT82" s="90"/>
      <c r="AU82" s="90"/>
      <c r="AV82" s="90"/>
      <c r="AW82" s="90"/>
      <c r="AX82" s="90"/>
      <c r="AY82" s="90"/>
      <c r="AZ82" s="90"/>
      <c r="BA82" s="90"/>
      <c r="BB82" s="90"/>
      <c r="BC82" s="90"/>
      <c r="BD82" s="90"/>
      <c r="BE82" s="90"/>
      <c r="BF82" s="90"/>
    </row>
    <row r="83" spans="2:58" ht="14.5" customHeight="1">
      <c r="B83" s="305" t="s">
        <v>46</v>
      </c>
      <c r="C83" s="319"/>
      <c r="D83" s="306" t="s">
        <v>50</v>
      </c>
      <c r="E83" s="307"/>
      <c r="F83" s="64" t="s">
        <v>51</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90"/>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305"/>
      <c r="C84" s="319"/>
      <c r="D84" s="307"/>
      <c r="E84" s="307"/>
      <c r="F84" s="17" t="s">
        <v>52</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90"/>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305"/>
      <c r="C85" s="319"/>
      <c r="D85" s="307"/>
      <c r="E85" s="307"/>
      <c r="F85" s="17" t="s">
        <v>53</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90"/>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305"/>
      <c r="C86" s="319"/>
      <c r="D86" s="307"/>
      <c r="E86" s="307"/>
      <c r="F86" s="17" t="s">
        <v>54</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90"/>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305"/>
      <c r="C87" s="319"/>
      <c r="D87" s="307"/>
      <c r="E87" s="307"/>
      <c r="F87" s="17" t="s">
        <v>55</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90"/>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305"/>
      <c r="C88" s="319"/>
      <c r="D88" s="307"/>
      <c r="E88" s="307"/>
      <c r="F88" s="17" t="s">
        <v>56</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90"/>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305"/>
      <c r="C89" s="319"/>
      <c r="D89" s="307"/>
      <c r="E89" s="307"/>
      <c r="F89" s="17" t="s">
        <v>57</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90"/>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305"/>
      <c r="C90" s="319"/>
      <c r="D90" s="307"/>
      <c r="E90" s="307"/>
      <c r="F90" s="17" t="s">
        <v>58</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90"/>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305"/>
      <c r="C91" s="319"/>
      <c r="D91" s="307"/>
      <c r="E91" s="307"/>
      <c r="F91" s="17" t="s">
        <v>59</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90"/>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305"/>
      <c r="C92" s="319"/>
      <c r="D92" s="307"/>
      <c r="E92" s="307"/>
      <c r="F92" s="17" t="s">
        <v>60</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90"/>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305"/>
      <c r="C93" s="319"/>
      <c r="D93" s="307"/>
      <c r="E93" s="307"/>
      <c r="F93" s="17" t="s">
        <v>61</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90"/>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305"/>
      <c r="C94" s="319"/>
      <c r="D94" s="307"/>
      <c r="E94" s="307"/>
      <c r="F94" s="17" t="s">
        <v>62</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90"/>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305"/>
      <c r="C95" s="319"/>
      <c r="D95" s="307"/>
      <c r="E95" s="307"/>
      <c r="F95" s="17" t="s">
        <v>63</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90"/>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305"/>
      <c r="C96" s="319"/>
      <c r="D96" s="308"/>
      <c r="E96" s="308"/>
      <c r="F96" s="17" t="s">
        <v>64</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90"/>
      <c r="AL96" s="90"/>
      <c r="AM96" s="90"/>
      <c r="AN96" s="90"/>
      <c r="AO96" s="90"/>
      <c r="AP96" s="90"/>
      <c r="AQ96" s="90"/>
      <c r="AR96" s="90"/>
      <c r="AS96" s="90"/>
      <c r="AT96" s="90"/>
      <c r="AU96" s="90"/>
      <c r="AV96" s="90"/>
      <c r="AW96" s="90"/>
      <c r="AX96" s="90"/>
      <c r="AY96" s="90"/>
      <c r="AZ96" s="90"/>
      <c r="BA96" s="90"/>
      <c r="BB96" s="90"/>
      <c r="BC96" s="90"/>
      <c r="BD96" s="90"/>
      <c r="BE96" s="90"/>
      <c r="BF96" s="90"/>
    </row>
  </sheetData>
  <mergeCells count="28">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 ref="B4:H4"/>
    <mergeCell ref="B3:H3"/>
    <mergeCell ref="R7:BF7"/>
    <mergeCell ref="I8:P8"/>
    <mergeCell ref="R8:BF8"/>
    <mergeCell ref="B7:B11"/>
    <mergeCell ref="C7:C11"/>
    <mergeCell ref="D7:D11"/>
    <mergeCell ref="E7:E11"/>
    <mergeCell ref="F7:F11"/>
    <mergeCell ref="G7:G8"/>
    <mergeCell ref="I7:P7"/>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R96"/>
  <sheetViews>
    <sheetView zoomScaleNormal="100" workbookViewId="0"/>
  </sheetViews>
  <sheetFormatPr defaultRowHeight="14.5"/>
  <cols>
    <col min="1" max="1" width="6.7265625" customWidth="1"/>
    <col min="2" max="2" width="10.26953125" customWidth="1"/>
    <col min="3" max="3" width="30.54296875" bestFit="1" customWidth="1"/>
    <col min="4" max="4" width="30.54296875" customWidth="1"/>
    <col min="5" max="5" width="11.453125" customWidth="1"/>
    <col min="6" max="6" width="24.7265625" bestFit="1" customWidth="1"/>
    <col min="7" max="7" width="23.1796875" bestFit="1" customWidth="1"/>
    <col min="8" max="8" width="2.7265625" customWidth="1"/>
    <col min="9" max="16" width="12.7265625" hidden="1" customWidth="1"/>
    <col min="17" max="17" width="2.7265625" hidden="1" customWidth="1"/>
    <col min="18" max="29" width="12.7265625" hidden="1" customWidth="1"/>
    <col min="30" max="56" width="12.7265625" customWidth="1"/>
  </cols>
  <sheetData>
    <row r="1" spans="1:70" s="126" customFormat="1" ht="12.75" customHeight="1"/>
    <row r="2" spans="1:70" s="126" customFormat="1" ht="18.75" customHeight="1">
      <c r="A2" s="127"/>
      <c r="B2" s="127" t="s">
        <v>523</v>
      </c>
      <c r="C2" s="127"/>
      <c r="D2" s="127"/>
      <c r="E2" s="127"/>
    </row>
    <row r="3" spans="1:70" s="126" customFormat="1" ht="50.25" customHeight="1">
      <c r="A3" s="152"/>
      <c r="B3" s="281" t="s">
        <v>590</v>
      </c>
      <c r="C3" s="281"/>
      <c r="D3" s="281"/>
      <c r="E3" s="281"/>
      <c r="F3" s="281"/>
      <c r="G3" s="281"/>
      <c r="H3" s="281"/>
      <c r="I3" s="152"/>
      <c r="J3" s="152"/>
      <c r="K3" s="152"/>
      <c r="L3" s="152"/>
      <c r="M3" s="152"/>
      <c r="N3" s="152"/>
      <c r="O3" s="152"/>
      <c r="P3" s="129"/>
      <c r="Q3" s="129"/>
      <c r="R3" s="129"/>
    </row>
    <row r="4" spans="1:70" s="126" customFormat="1" ht="16.5" customHeight="1">
      <c r="A4" s="154"/>
      <c r="B4" s="322" t="s">
        <v>513</v>
      </c>
      <c r="C4" s="322"/>
      <c r="D4" s="322"/>
      <c r="E4" s="322"/>
      <c r="F4" s="322"/>
      <c r="G4" s="322"/>
      <c r="H4" s="322"/>
      <c r="I4" s="154"/>
      <c r="J4" s="154"/>
      <c r="K4" s="154"/>
      <c r="L4" s="154"/>
      <c r="M4" s="154"/>
      <c r="N4" s="154"/>
      <c r="O4" s="154"/>
      <c r="P4" s="129"/>
      <c r="Q4" s="129"/>
      <c r="R4" s="129"/>
    </row>
    <row r="5" spans="1:70" s="131" customFormat="1" ht="13.5" customHeight="1">
      <c r="AA5"/>
    </row>
    <row r="6" spans="1:70" s="134" customFormat="1" ht="13.5" customHeight="1"/>
    <row r="7" spans="1:70" ht="14.5" customHeight="1">
      <c r="B7" s="295" t="s">
        <v>131</v>
      </c>
      <c r="C7" s="295" t="s">
        <v>132</v>
      </c>
      <c r="D7" s="296" t="s">
        <v>133</v>
      </c>
      <c r="E7" s="320" t="s">
        <v>134</v>
      </c>
      <c r="F7" s="321" t="s">
        <v>43</v>
      </c>
      <c r="G7" s="282"/>
      <c r="H7" s="113"/>
      <c r="I7" s="284" t="s">
        <v>135</v>
      </c>
      <c r="J7" s="285"/>
      <c r="K7" s="285"/>
      <c r="L7" s="285"/>
      <c r="M7" s="285"/>
      <c r="N7" s="285"/>
      <c r="O7" s="285"/>
      <c r="P7" s="286"/>
      <c r="Q7" s="113"/>
      <c r="R7" s="138" t="s">
        <v>136</v>
      </c>
      <c r="S7" s="139"/>
      <c r="T7" s="139"/>
      <c r="U7" s="139"/>
      <c r="V7" s="139"/>
      <c r="W7" s="139"/>
      <c r="X7" s="139"/>
      <c r="Y7" s="139"/>
      <c r="Z7" s="139"/>
      <c r="AA7" s="139"/>
      <c r="AB7" s="139"/>
      <c r="AC7" s="139"/>
      <c r="AD7" s="284" t="s">
        <v>136</v>
      </c>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8"/>
    </row>
    <row r="8" spans="1:70" ht="15" customHeight="1">
      <c r="B8" s="295"/>
      <c r="C8" s="295"/>
      <c r="D8" s="297"/>
      <c r="E8" s="320"/>
      <c r="F8" s="321"/>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2" t="s">
        <v>138</v>
      </c>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4"/>
    </row>
    <row r="9" spans="1:70" ht="34.5">
      <c r="B9" s="295"/>
      <c r="C9" s="295"/>
      <c r="D9" s="297"/>
      <c r="E9" s="320"/>
      <c r="F9" s="321"/>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104</v>
      </c>
      <c r="AE9" s="119" t="s">
        <v>105</v>
      </c>
      <c r="AF9" s="119" t="s">
        <v>106</v>
      </c>
      <c r="AG9" s="119" t="s">
        <v>107</v>
      </c>
      <c r="AH9" s="119" t="s">
        <v>108</v>
      </c>
      <c r="AI9" s="119" t="s">
        <v>109</v>
      </c>
      <c r="AJ9" s="119" t="s">
        <v>110</v>
      </c>
      <c r="AK9" s="119" t="s">
        <v>111</v>
      </c>
      <c r="AL9" s="119" t="s">
        <v>112</v>
      </c>
      <c r="AM9" s="119" t="s">
        <v>113</v>
      </c>
      <c r="AN9" s="119" t="s">
        <v>114</v>
      </c>
      <c r="AO9" s="119" t="s">
        <v>115</v>
      </c>
      <c r="AP9" s="119" t="s">
        <v>116</v>
      </c>
      <c r="AQ9" s="119" t="s">
        <v>117</v>
      </c>
      <c r="AR9" s="119" t="s">
        <v>118</v>
      </c>
      <c r="AS9" s="119" t="s">
        <v>119</v>
      </c>
      <c r="AT9" s="119" t="s">
        <v>120</v>
      </c>
      <c r="AU9" s="119" t="s">
        <v>121</v>
      </c>
      <c r="AV9" s="119" t="s">
        <v>122</v>
      </c>
      <c r="AW9" s="119" t="s">
        <v>123</v>
      </c>
      <c r="AX9" s="119" t="s">
        <v>124</v>
      </c>
      <c r="AY9" s="119" t="s">
        <v>125</v>
      </c>
      <c r="AZ9" s="119" t="s">
        <v>126</v>
      </c>
      <c r="BA9" s="119" t="s">
        <v>127</v>
      </c>
      <c r="BB9" s="119" t="s">
        <v>128</v>
      </c>
      <c r="BC9" s="119" t="s">
        <v>129</v>
      </c>
      <c r="BD9" s="119" t="s">
        <v>130</v>
      </c>
    </row>
    <row r="10" spans="1:70" ht="23">
      <c r="B10" s="295"/>
      <c r="C10" s="295"/>
      <c r="D10" s="297"/>
      <c r="E10" s="320"/>
      <c r="F10" s="321"/>
      <c r="G10" s="114" t="s">
        <v>139</v>
      </c>
      <c r="H10" s="113"/>
      <c r="I10" s="120" t="s">
        <v>140</v>
      </c>
      <c r="J10" s="120" t="s">
        <v>141</v>
      </c>
      <c r="K10" s="120" t="s">
        <v>142</v>
      </c>
      <c r="L10" s="120" t="s">
        <v>143</v>
      </c>
      <c r="M10" s="120" t="s">
        <v>144</v>
      </c>
      <c r="N10" s="121" t="s">
        <v>145</v>
      </c>
      <c r="O10" s="120" t="s">
        <v>146</v>
      </c>
      <c r="P10" s="120" t="s">
        <v>147</v>
      </c>
      <c r="Q10" s="113"/>
      <c r="R10" s="122" t="s">
        <v>148</v>
      </c>
      <c r="S10" s="120" t="s">
        <v>149</v>
      </c>
      <c r="T10" s="120" t="s">
        <v>150</v>
      </c>
      <c r="U10" s="123" t="s">
        <v>151</v>
      </c>
      <c r="V10" s="120" t="s">
        <v>152</v>
      </c>
      <c r="W10" s="120" t="s">
        <v>153</v>
      </c>
      <c r="X10" s="120" t="s">
        <v>154</v>
      </c>
      <c r="Y10" s="120" t="s">
        <v>155</v>
      </c>
      <c r="Z10" s="55" t="s">
        <v>156</v>
      </c>
      <c r="AA10" s="55" t="s">
        <v>157</v>
      </c>
      <c r="AB10" s="120" t="s">
        <v>158</v>
      </c>
      <c r="AC10" s="120" t="s">
        <v>159</v>
      </c>
      <c r="AD10" s="119" t="s">
        <v>162</v>
      </c>
      <c r="AE10" s="119" t="s">
        <v>163</v>
      </c>
      <c r="AF10" s="119" t="s">
        <v>164</v>
      </c>
      <c r="AG10" s="119" t="s">
        <v>165</v>
      </c>
      <c r="AH10" s="119" t="s">
        <v>166</v>
      </c>
      <c r="AI10" s="119" t="s">
        <v>167</v>
      </c>
      <c r="AJ10" s="119" t="s">
        <v>168</v>
      </c>
      <c r="AK10" s="119" t="s">
        <v>169</v>
      </c>
      <c r="AL10" s="119" t="s">
        <v>170</v>
      </c>
      <c r="AM10" s="119" t="s">
        <v>171</v>
      </c>
      <c r="AN10" s="119" t="s">
        <v>172</v>
      </c>
      <c r="AO10" s="119" t="s">
        <v>173</v>
      </c>
      <c r="AP10" s="119" t="s">
        <v>174</v>
      </c>
      <c r="AQ10" s="119" t="s">
        <v>175</v>
      </c>
      <c r="AR10" s="119" t="s">
        <v>176</v>
      </c>
      <c r="AS10" s="119" t="s">
        <v>177</v>
      </c>
      <c r="AT10" s="119" t="s">
        <v>178</v>
      </c>
      <c r="AU10" s="119" t="s">
        <v>179</v>
      </c>
      <c r="AV10" s="119" t="s">
        <v>180</v>
      </c>
      <c r="AW10" s="119" t="s">
        <v>181</v>
      </c>
      <c r="AX10" s="119" t="s">
        <v>182</v>
      </c>
      <c r="AY10" s="119" t="s">
        <v>183</v>
      </c>
      <c r="AZ10" s="119" t="s">
        <v>184</v>
      </c>
      <c r="BA10" s="119" t="s">
        <v>185</v>
      </c>
      <c r="BB10" s="119" t="s">
        <v>186</v>
      </c>
      <c r="BC10" s="119" t="s">
        <v>187</v>
      </c>
      <c r="BD10" s="119" t="s">
        <v>188</v>
      </c>
    </row>
    <row r="11" spans="1:70">
      <c r="B11" s="295"/>
      <c r="C11" s="295"/>
      <c r="D11" s="298"/>
      <c r="E11" s="320"/>
      <c r="F11" s="321"/>
      <c r="G11" s="146"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449</v>
      </c>
      <c r="AA11" s="117" t="s">
        <v>198</v>
      </c>
      <c r="AB11" s="117" t="s">
        <v>199</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70">
      <c r="B12" s="305" t="s">
        <v>201</v>
      </c>
      <c r="C12" s="323" t="s">
        <v>202</v>
      </c>
      <c r="D12" s="306" t="s">
        <v>47</v>
      </c>
      <c r="E12" s="306" t="s">
        <v>375</v>
      </c>
      <c r="F12" s="17" t="s">
        <v>51</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9">
        <v>199.33</v>
      </c>
      <c r="AH12" s="239">
        <v>196.46</v>
      </c>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row>
    <row r="13" spans="1:70">
      <c r="B13" s="305"/>
      <c r="C13" s="324"/>
      <c r="D13" s="307"/>
      <c r="E13" s="307"/>
      <c r="F13" s="17" t="s">
        <v>52</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9">
        <v>268.95</v>
      </c>
      <c r="AH13" s="239">
        <v>226.14</v>
      </c>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row>
    <row r="14" spans="1:70">
      <c r="B14" s="305"/>
      <c r="C14" s="324"/>
      <c r="D14" s="307"/>
      <c r="E14" s="307"/>
      <c r="F14" s="17" t="s">
        <v>53</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9">
        <v>255.77</v>
      </c>
      <c r="AH14" s="239">
        <v>221.92</v>
      </c>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row>
    <row r="15" spans="1:70">
      <c r="B15" s="305"/>
      <c r="C15" s="324"/>
      <c r="D15" s="307"/>
      <c r="E15" s="307"/>
      <c r="F15" s="17" t="s">
        <v>54</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9">
        <v>233.64</v>
      </c>
      <c r="AH15" s="239">
        <v>229.45</v>
      </c>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row>
    <row r="16" spans="1:70">
      <c r="B16" s="305"/>
      <c r="C16" s="324"/>
      <c r="D16" s="307"/>
      <c r="E16" s="307"/>
      <c r="F16" s="17" t="s">
        <v>55</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9">
        <v>243.19</v>
      </c>
      <c r="AH16" s="239">
        <v>176.54</v>
      </c>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row>
    <row r="17" spans="2:56">
      <c r="B17" s="305"/>
      <c r="C17" s="324"/>
      <c r="D17" s="307"/>
      <c r="E17" s="307"/>
      <c r="F17" s="17" t="s">
        <v>56</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9">
        <v>240.75</v>
      </c>
      <c r="AH17" s="239">
        <v>213.88</v>
      </c>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row>
    <row r="18" spans="2:56">
      <c r="B18" s="305"/>
      <c r="C18" s="324"/>
      <c r="D18" s="307"/>
      <c r="E18" s="307"/>
      <c r="F18" s="17" t="s">
        <v>57</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9">
        <v>253.29</v>
      </c>
      <c r="AH18" s="239">
        <v>258.69</v>
      </c>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row>
    <row r="19" spans="2:56">
      <c r="B19" s="305"/>
      <c r="C19" s="324"/>
      <c r="D19" s="307"/>
      <c r="E19" s="307"/>
      <c r="F19" s="17" t="s">
        <v>58</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9">
        <v>162.07</v>
      </c>
      <c r="AH19" s="239">
        <v>177.79</v>
      </c>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row>
    <row r="20" spans="2:56">
      <c r="B20" s="305"/>
      <c r="C20" s="324"/>
      <c r="D20" s="307"/>
      <c r="E20" s="307"/>
      <c r="F20" s="17" t="s">
        <v>59</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9">
        <v>220.88</v>
      </c>
      <c r="AH20" s="239">
        <v>186.53</v>
      </c>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row>
    <row r="21" spans="2:56">
      <c r="B21" s="305"/>
      <c r="C21" s="324"/>
      <c r="D21" s="307"/>
      <c r="E21" s="307"/>
      <c r="F21" s="17" t="s">
        <v>60</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9">
        <v>196.58</v>
      </c>
      <c r="AH21" s="239">
        <v>188.58</v>
      </c>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row>
    <row r="22" spans="2:56">
      <c r="B22" s="305"/>
      <c r="C22" s="324"/>
      <c r="D22" s="307"/>
      <c r="E22" s="307"/>
      <c r="F22" s="17" t="s">
        <v>61</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9">
        <v>216.92</v>
      </c>
      <c r="AH22" s="239">
        <v>190.55</v>
      </c>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row>
    <row r="23" spans="2:56">
      <c r="B23" s="305"/>
      <c r="C23" s="324"/>
      <c r="D23" s="307"/>
      <c r="E23" s="307"/>
      <c r="F23" s="17" t="s">
        <v>62</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9">
        <v>239.6</v>
      </c>
      <c r="AH23" s="239">
        <v>202.99</v>
      </c>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row>
    <row r="24" spans="2:56">
      <c r="B24" s="305"/>
      <c r="C24" s="324"/>
      <c r="D24" s="307"/>
      <c r="E24" s="307"/>
      <c r="F24" s="17" t="s">
        <v>63</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9">
        <v>256.16000000000003</v>
      </c>
      <c r="AH24" s="239">
        <v>207.85</v>
      </c>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row>
    <row r="25" spans="2:56">
      <c r="B25" s="305"/>
      <c r="C25" s="325"/>
      <c r="D25" s="307"/>
      <c r="E25" s="307"/>
      <c r="F25" s="17" t="s">
        <v>64</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9">
        <v>240.81</v>
      </c>
      <c r="AH25" s="239">
        <v>197.83</v>
      </c>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row>
    <row r="26" spans="2:56" ht="14.5" customHeight="1">
      <c r="B26" s="305"/>
      <c r="C26" s="319" t="s">
        <v>218</v>
      </c>
      <c r="D26" s="307"/>
      <c r="E26" s="307"/>
      <c r="F26" s="17" t="s">
        <v>51</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9">
        <v>199.24</v>
      </c>
      <c r="AH26" s="239">
        <v>196.42</v>
      </c>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row>
    <row r="27" spans="2:56">
      <c r="B27" s="305"/>
      <c r="C27" s="319"/>
      <c r="D27" s="307"/>
      <c r="E27" s="307"/>
      <c r="F27" s="17" t="s">
        <v>52</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9">
        <v>268.75</v>
      </c>
      <c r="AH27" s="239">
        <v>226.02</v>
      </c>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row>
    <row r="28" spans="2:56">
      <c r="B28" s="305"/>
      <c r="C28" s="319"/>
      <c r="D28" s="307"/>
      <c r="E28" s="307"/>
      <c r="F28" s="17" t="s">
        <v>53</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9">
        <v>255.58</v>
      </c>
      <c r="AH28" s="239">
        <v>221.81</v>
      </c>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row>
    <row r="29" spans="2:56">
      <c r="B29" s="305"/>
      <c r="C29" s="319"/>
      <c r="D29" s="307"/>
      <c r="E29" s="307"/>
      <c r="F29" s="17" t="s">
        <v>54</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9">
        <v>233.51</v>
      </c>
      <c r="AH29" s="239">
        <v>229.34</v>
      </c>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row>
    <row r="30" spans="2:56">
      <c r="B30" s="305"/>
      <c r="C30" s="319"/>
      <c r="D30" s="307"/>
      <c r="E30" s="307"/>
      <c r="F30" s="17" t="s">
        <v>55</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9">
        <v>243.04</v>
      </c>
      <c r="AH30" s="239">
        <v>176.51</v>
      </c>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row>
    <row r="31" spans="2:56">
      <c r="B31" s="305"/>
      <c r="C31" s="319"/>
      <c r="D31" s="307"/>
      <c r="E31" s="307"/>
      <c r="F31" s="17" t="s">
        <v>56</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9">
        <v>240.59</v>
      </c>
      <c r="AH31" s="239">
        <v>213.78</v>
      </c>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row>
    <row r="32" spans="2:56">
      <c r="B32" s="305"/>
      <c r="C32" s="319"/>
      <c r="D32" s="307"/>
      <c r="E32" s="307"/>
      <c r="F32" s="17" t="s">
        <v>57</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9">
        <v>253.14</v>
      </c>
      <c r="AH32" s="239">
        <v>258.57</v>
      </c>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row>
    <row r="33" spans="2:56">
      <c r="B33" s="305"/>
      <c r="C33" s="319"/>
      <c r="D33" s="307"/>
      <c r="E33" s="307"/>
      <c r="F33" s="17" t="s">
        <v>58</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9">
        <v>162.05000000000001</v>
      </c>
      <c r="AH33" s="239">
        <v>177.74</v>
      </c>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row>
    <row r="34" spans="2:56">
      <c r="B34" s="305"/>
      <c r="C34" s="319"/>
      <c r="D34" s="307"/>
      <c r="E34" s="307"/>
      <c r="F34" s="17" t="s">
        <v>59</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9">
        <v>220.76</v>
      </c>
      <c r="AH34" s="239">
        <v>186.5</v>
      </c>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row>
    <row r="35" spans="2:56">
      <c r="B35" s="305"/>
      <c r="C35" s="319"/>
      <c r="D35" s="307"/>
      <c r="E35" s="307"/>
      <c r="F35" s="17" t="s">
        <v>60</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9">
        <v>196.5</v>
      </c>
      <c r="AH35" s="239">
        <v>188.53</v>
      </c>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row>
    <row r="36" spans="2:56">
      <c r="B36" s="305"/>
      <c r="C36" s="319"/>
      <c r="D36" s="307"/>
      <c r="E36" s="307"/>
      <c r="F36" s="17" t="s">
        <v>61</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9">
        <v>216.79</v>
      </c>
      <c r="AH36" s="239">
        <v>190.48</v>
      </c>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row>
    <row r="37" spans="2:56">
      <c r="B37" s="305"/>
      <c r="C37" s="319"/>
      <c r="D37" s="307"/>
      <c r="E37" s="307"/>
      <c r="F37" s="17" t="s">
        <v>62</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9">
        <v>239.44</v>
      </c>
      <c r="AH37" s="239">
        <v>202.91</v>
      </c>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row>
    <row r="38" spans="2:56">
      <c r="B38" s="305"/>
      <c r="C38" s="319"/>
      <c r="D38" s="307"/>
      <c r="E38" s="307"/>
      <c r="F38" s="17" t="s">
        <v>63</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9">
        <v>255.99</v>
      </c>
      <c r="AH38" s="239">
        <v>207.78</v>
      </c>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row>
    <row r="39" spans="2:56">
      <c r="B39" s="305"/>
      <c r="C39" s="319"/>
      <c r="D39" s="307"/>
      <c r="E39" s="307"/>
      <c r="F39" s="17" t="s">
        <v>64</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9">
        <v>240.66</v>
      </c>
      <c r="AH39" s="239">
        <v>197.77</v>
      </c>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row>
    <row r="40" spans="2:56">
      <c r="B40" s="305" t="s">
        <v>46</v>
      </c>
      <c r="C40" s="323"/>
      <c r="D40" s="307"/>
      <c r="E40" s="307"/>
      <c r="F40" s="17" t="s">
        <v>51</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9">
        <v>126.7</v>
      </c>
      <c r="AH40" s="239">
        <v>128.22999999999999</v>
      </c>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row>
    <row r="41" spans="2:56">
      <c r="B41" s="305"/>
      <c r="C41" s="324"/>
      <c r="D41" s="307"/>
      <c r="E41" s="307"/>
      <c r="F41" s="17" t="s">
        <v>52</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9">
        <v>126.68</v>
      </c>
      <c r="AH41" s="239">
        <v>128.22</v>
      </c>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row>
    <row r="42" spans="2:56">
      <c r="B42" s="305"/>
      <c r="C42" s="324"/>
      <c r="D42" s="307"/>
      <c r="E42" s="307"/>
      <c r="F42" s="17" t="s">
        <v>53</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9">
        <v>126.68</v>
      </c>
      <c r="AH42" s="239">
        <v>128.22</v>
      </c>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row>
    <row r="43" spans="2:56">
      <c r="B43" s="305"/>
      <c r="C43" s="324"/>
      <c r="D43" s="307"/>
      <c r="E43" s="307"/>
      <c r="F43" s="17" t="s">
        <v>54</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9">
        <v>126.7</v>
      </c>
      <c r="AH43" s="239">
        <v>128.22</v>
      </c>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row>
    <row r="44" spans="2:56">
      <c r="B44" s="305"/>
      <c r="C44" s="324"/>
      <c r="D44" s="307"/>
      <c r="E44" s="307"/>
      <c r="F44" s="17" t="s">
        <v>55</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9">
        <v>126.65</v>
      </c>
      <c r="AH44" s="239">
        <v>128.19</v>
      </c>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row>
    <row r="45" spans="2:56">
      <c r="B45" s="305"/>
      <c r="C45" s="324"/>
      <c r="D45" s="307"/>
      <c r="E45" s="307"/>
      <c r="F45" s="17" t="s">
        <v>56</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9">
        <v>126.7</v>
      </c>
      <c r="AH45" s="239">
        <v>128.22</v>
      </c>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row>
    <row r="46" spans="2:56">
      <c r="B46" s="305"/>
      <c r="C46" s="324"/>
      <c r="D46" s="307"/>
      <c r="E46" s="307"/>
      <c r="F46" s="17" t="s">
        <v>57</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9">
        <v>126.69</v>
      </c>
      <c r="AH46" s="239">
        <v>128.22</v>
      </c>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row>
    <row r="47" spans="2:56">
      <c r="B47" s="305"/>
      <c r="C47" s="324"/>
      <c r="D47" s="307"/>
      <c r="E47" s="307"/>
      <c r="F47" s="17" t="s">
        <v>58</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9">
        <v>126.66</v>
      </c>
      <c r="AH47" s="239">
        <v>128.19</v>
      </c>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row>
    <row r="48" spans="2:56">
      <c r="B48" s="305"/>
      <c r="C48" s="324"/>
      <c r="D48" s="307"/>
      <c r="E48" s="307"/>
      <c r="F48" s="17" t="s">
        <v>59</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9">
        <v>126.7</v>
      </c>
      <c r="AH48" s="239">
        <v>128.22</v>
      </c>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row>
    <row r="49" spans="2:56">
      <c r="B49" s="305"/>
      <c r="C49" s="324"/>
      <c r="D49" s="307"/>
      <c r="E49" s="307"/>
      <c r="F49" s="17" t="s">
        <v>60</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9">
        <v>126.69</v>
      </c>
      <c r="AH49" s="239">
        <v>128.22</v>
      </c>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row>
    <row r="50" spans="2:56">
      <c r="B50" s="305"/>
      <c r="C50" s="324"/>
      <c r="D50" s="307"/>
      <c r="E50" s="307"/>
      <c r="F50" s="17" t="s">
        <v>61</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9">
        <v>126.71</v>
      </c>
      <c r="AH50" s="239">
        <v>128.24</v>
      </c>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row>
    <row r="51" spans="2:56">
      <c r="B51" s="305"/>
      <c r="C51" s="324"/>
      <c r="D51" s="307"/>
      <c r="E51" s="307"/>
      <c r="F51" s="17" t="s">
        <v>62</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9">
        <v>126.69</v>
      </c>
      <c r="AH51" s="239">
        <v>128.22999999999999</v>
      </c>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row>
    <row r="52" spans="2:56">
      <c r="B52" s="305"/>
      <c r="C52" s="324"/>
      <c r="D52" s="307"/>
      <c r="E52" s="307"/>
      <c r="F52" s="17" t="s">
        <v>63</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9">
        <v>126.6</v>
      </c>
      <c r="AH52" s="239">
        <v>128.16</v>
      </c>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row>
    <row r="53" spans="2:56">
      <c r="B53" s="305"/>
      <c r="C53" s="325"/>
      <c r="D53" s="308"/>
      <c r="E53" s="308"/>
      <c r="F53" s="17" t="s">
        <v>64</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9">
        <v>126.64</v>
      </c>
      <c r="AH53" s="239">
        <v>128.19</v>
      </c>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row>
    <row r="54" spans="2:56" s="144" customFormat="1">
      <c r="AG54" s="240"/>
      <c r="AH54" s="240"/>
    </row>
    <row r="55" spans="2:56" ht="14.5" customHeight="1">
      <c r="B55" s="305" t="s">
        <v>201</v>
      </c>
      <c r="C55" s="323" t="s">
        <v>202</v>
      </c>
      <c r="D55" s="306" t="s">
        <v>48</v>
      </c>
      <c r="E55" s="306" t="s">
        <v>375</v>
      </c>
      <c r="F55" s="64" t="s">
        <v>51</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9">
        <v>923.59</v>
      </c>
      <c r="AH55" s="239">
        <v>996.36</v>
      </c>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row>
    <row r="56" spans="2:56">
      <c r="B56" s="305"/>
      <c r="C56" s="324"/>
      <c r="D56" s="307"/>
      <c r="E56" s="307"/>
      <c r="F56" s="64" t="s">
        <v>52</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9">
        <v>939.06</v>
      </c>
      <c r="AH56" s="239">
        <v>976.4</v>
      </c>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row>
    <row r="57" spans="2:56">
      <c r="B57" s="305"/>
      <c r="C57" s="324"/>
      <c r="D57" s="307"/>
      <c r="E57" s="307"/>
      <c r="F57" s="64" t="s">
        <v>53</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9">
        <v>936.2</v>
      </c>
      <c r="AH57" s="239">
        <v>970.53</v>
      </c>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row>
    <row r="58" spans="2:56">
      <c r="B58" s="305"/>
      <c r="C58" s="324"/>
      <c r="D58" s="307"/>
      <c r="E58" s="307"/>
      <c r="F58" s="64" t="s">
        <v>54</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9">
        <v>955.79</v>
      </c>
      <c r="AH58" s="239">
        <v>1001.63</v>
      </c>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row>
    <row r="59" spans="2:56">
      <c r="B59" s="305"/>
      <c r="C59" s="324"/>
      <c r="D59" s="307"/>
      <c r="E59" s="307"/>
      <c r="F59" s="64" t="s">
        <v>55</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9">
        <v>956.39</v>
      </c>
      <c r="AH59" s="239">
        <v>956.14</v>
      </c>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row>
    <row r="60" spans="2:56">
      <c r="B60" s="305"/>
      <c r="C60" s="324"/>
      <c r="D60" s="307"/>
      <c r="E60" s="307"/>
      <c r="F60" s="64" t="s">
        <v>56</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9">
        <v>934.36</v>
      </c>
      <c r="AH60" s="239">
        <v>951.87</v>
      </c>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row>
    <row r="61" spans="2:56">
      <c r="B61" s="305"/>
      <c r="C61" s="324"/>
      <c r="D61" s="307"/>
      <c r="E61" s="307"/>
      <c r="F61" s="64" t="s">
        <v>57</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9">
        <v>989.39</v>
      </c>
      <c r="AH61" s="239">
        <v>1075.3399999999999</v>
      </c>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row>
    <row r="62" spans="2:56">
      <c r="B62" s="305"/>
      <c r="C62" s="324"/>
      <c r="D62" s="307"/>
      <c r="E62" s="307"/>
      <c r="F62" s="64" t="s">
        <v>58</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9">
        <v>906.95</v>
      </c>
      <c r="AH62" s="239">
        <v>935.05</v>
      </c>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row>
    <row r="63" spans="2:56">
      <c r="B63" s="305"/>
      <c r="C63" s="324"/>
      <c r="D63" s="307"/>
      <c r="E63" s="307"/>
      <c r="F63" s="64" t="s">
        <v>59</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9">
        <v>952.2</v>
      </c>
      <c r="AH63" s="239">
        <v>979.1</v>
      </c>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row>
    <row r="64" spans="2:56">
      <c r="B64" s="305"/>
      <c r="C64" s="324"/>
      <c r="D64" s="307"/>
      <c r="E64" s="307"/>
      <c r="F64" s="64" t="s">
        <v>60</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9">
        <v>927.29</v>
      </c>
      <c r="AH64" s="239">
        <v>970.72</v>
      </c>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row>
    <row r="65" spans="2:56">
      <c r="B65" s="305"/>
      <c r="C65" s="324"/>
      <c r="D65" s="307"/>
      <c r="E65" s="307"/>
      <c r="F65" s="64" t="s">
        <v>61</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9">
        <v>904.77</v>
      </c>
      <c r="AH65" s="239">
        <v>944.55</v>
      </c>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row>
    <row r="66" spans="2:56">
      <c r="B66" s="305"/>
      <c r="C66" s="324"/>
      <c r="D66" s="307"/>
      <c r="E66" s="307"/>
      <c r="F66" s="64" t="s">
        <v>62</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9">
        <v>929.62</v>
      </c>
      <c r="AH66" s="239">
        <v>959.74</v>
      </c>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row>
    <row r="67" spans="2:56">
      <c r="B67" s="305"/>
      <c r="C67" s="324"/>
      <c r="D67" s="307"/>
      <c r="E67" s="307"/>
      <c r="F67" s="64" t="s">
        <v>63</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9">
        <v>956.14</v>
      </c>
      <c r="AH67" s="239">
        <v>997.31</v>
      </c>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row>
    <row r="68" spans="2:56">
      <c r="B68" s="305"/>
      <c r="C68" s="325"/>
      <c r="D68" s="308"/>
      <c r="E68" s="307"/>
      <c r="F68" s="64" t="s">
        <v>64</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9">
        <v>950.22</v>
      </c>
      <c r="AH68" s="239">
        <v>988.28</v>
      </c>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row>
    <row r="69" spans="2:56" ht="14.5" customHeight="1">
      <c r="B69" s="305"/>
      <c r="C69" s="319" t="s">
        <v>218</v>
      </c>
      <c r="D69" s="308" t="s">
        <v>49</v>
      </c>
      <c r="E69" s="307"/>
      <c r="F69" s="17" t="s">
        <v>51</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9">
        <v>1140.18</v>
      </c>
      <c r="AH69" s="239">
        <v>1229.31</v>
      </c>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row>
    <row r="70" spans="2:56">
      <c r="B70" s="305"/>
      <c r="C70" s="319"/>
      <c r="D70" s="318"/>
      <c r="E70" s="307"/>
      <c r="F70" s="17" t="s">
        <v>52</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9">
        <v>1146.99</v>
      </c>
      <c r="AH70" s="239">
        <v>1204.03</v>
      </c>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row>
    <row r="71" spans="2:56">
      <c r="B71" s="305"/>
      <c r="C71" s="319"/>
      <c r="D71" s="318"/>
      <c r="E71" s="307"/>
      <c r="F71" s="17" t="s">
        <v>53</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9">
        <v>1148.55</v>
      </c>
      <c r="AH71" s="239">
        <v>1200.23</v>
      </c>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row>
    <row r="72" spans="2:56">
      <c r="B72" s="305"/>
      <c r="C72" s="319"/>
      <c r="D72" s="318"/>
      <c r="E72" s="307"/>
      <c r="F72" s="17" t="s">
        <v>54</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9">
        <v>1175.33</v>
      </c>
      <c r="AH72" s="239">
        <v>1229.82</v>
      </c>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row>
    <row r="73" spans="2:56">
      <c r="B73" s="305"/>
      <c r="C73" s="319"/>
      <c r="D73" s="318"/>
      <c r="E73" s="307"/>
      <c r="F73" s="17" t="s">
        <v>55</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9">
        <v>1173.3800000000001</v>
      </c>
      <c r="AH73" s="239">
        <v>1188.8</v>
      </c>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row>
    <row r="74" spans="2:56">
      <c r="B74" s="305"/>
      <c r="C74" s="319"/>
      <c r="D74" s="318"/>
      <c r="E74" s="307"/>
      <c r="F74" s="17" t="s">
        <v>56</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9">
        <v>1146.49</v>
      </c>
      <c r="AH74" s="239">
        <v>1171.56</v>
      </c>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row>
    <row r="75" spans="2:56">
      <c r="B75" s="305"/>
      <c r="C75" s="319"/>
      <c r="D75" s="318"/>
      <c r="E75" s="307"/>
      <c r="F75" s="17" t="s">
        <v>57</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9">
        <v>1209.95</v>
      </c>
      <c r="AH75" s="239">
        <v>1314.73</v>
      </c>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row>
    <row r="76" spans="2:56">
      <c r="B76" s="305"/>
      <c r="C76" s="319"/>
      <c r="D76" s="318"/>
      <c r="E76" s="307"/>
      <c r="F76" s="17" t="s">
        <v>58</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9">
        <v>1126.4100000000001</v>
      </c>
      <c r="AH76" s="239">
        <v>1164.18</v>
      </c>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row>
    <row r="77" spans="2:56">
      <c r="B77" s="305"/>
      <c r="C77" s="319"/>
      <c r="D77" s="318"/>
      <c r="E77" s="307"/>
      <c r="F77" s="17" t="s">
        <v>59</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9">
        <v>1171.3699999999999</v>
      </c>
      <c r="AH77" s="239">
        <v>1213.9000000000001</v>
      </c>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row>
    <row r="78" spans="2:56">
      <c r="B78" s="305"/>
      <c r="C78" s="319"/>
      <c r="D78" s="318"/>
      <c r="E78" s="307"/>
      <c r="F78" s="17" t="s">
        <v>60</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9">
        <v>1146.9000000000001</v>
      </c>
      <c r="AH78" s="239">
        <v>1204.69</v>
      </c>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row>
    <row r="79" spans="2:56">
      <c r="B79" s="305"/>
      <c r="C79" s="319"/>
      <c r="D79" s="318"/>
      <c r="E79" s="307"/>
      <c r="F79" s="17" t="s">
        <v>61</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9">
        <v>1117.27</v>
      </c>
      <c r="AH79" s="239">
        <v>1172.94</v>
      </c>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row>
    <row r="80" spans="2:56">
      <c r="B80" s="305"/>
      <c r="C80" s="319"/>
      <c r="D80" s="318"/>
      <c r="E80" s="307"/>
      <c r="F80" s="17" t="s">
        <v>62</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9">
        <v>1143.56</v>
      </c>
      <c r="AH80" s="239">
        <v>1189.9000000000001</v>
      </c>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row>
    <row r="81" spans="2:56">
      <c r="B81" s="305"/>
      <c r="C81" s="319"/>
      <c r="D81" s="318"/>
      <c r="E81" s="307"/>
      <c r="F81" s="17" t="s">
        <v>63</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9">
        <v>1170.1400000000001</v>
      </c>
      <c r="AH81" s="239">
        <v>1231.05</v>
      </c>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row>
    <row r="82" spans="2:56">
      <c r="B82" s="305"/>
      <c r="C82" s="319"/>
      <c r="D82" s="318"/>
      <c r="E82" s="307"/>
      <c r="F82" s="17" t="s">
        <v>64</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9">
        <v>1167.01</v>
      </c>
      <c r="AH82" s="239">
        <v>1223.78</v>
      </c>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row>
    <row r="83" spans="2:56" ht="14.5" customHeight="1">
      <c r="B83" s="305" t="s">
        <v>46</v>
      </c>
      <c r="C83" s="323"/>
      <c r="D83" s="306" t="s">
        <v>50</v>
      </c>
      <c r="E83" s="307"/>
      <c r="F83" s="64" t="s">
        <v>51</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9">
        <v>812.29</v>
      </c>
      <c r="AH83" s="239">
        <v>894.94</v>
      </c>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row>
    <row r="84" spans="2:56">
      <c r="B84" s="305"/>
      <c r="C84" s="324"/>
      <c r="D84" s="307"/>
      <c r="E84" s="307"/>
      <c r="F84" s="64" t="s">
        <v>52</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9">
        <v>824.71</v>
      </c>
      <c r="AH84" s="239">
        <v>897.61</v>
      </c>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row>
    <row r="85" spans="2:56">
      <c r="B85" s="305"/>
      <c r="C85" s="324"/>
      <c r="D85" s="307"/>
      <c r="E85" s="307"/>
      <c r="F85" s="64" t="s">
        <v>53</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9">
        <v>822.42</v>
      </c>
      <c r="AH85" s="239">
        <v>898.7</v>
      </c>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row>
    <row r="86" spans="2:56">
      <c r="B86" s="305"/>
      <c r="C86" s="324"/>
      <c r="D86" s="307"/>
      <c r="E86" s="307"/>
      <c r="F86" s="64" t="s">
        <v>54</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9">
        <v>813.77</v>
      </c>
      <c r="AH86" s="239">
        <v>896.44</v>
      </c>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row>
    <row r="87" spans="2:56">
      <c r="B87" s="305"/>
      <c r="C87" s="324"/>
      <c r="D87" s="307"/>
      <c r="E87" s="307"/>
      <c r="F87" s="64" t="s">
        <v>55</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9">
        <v>836.73</v>
      </c>
      <c r="AH87" s="239">
        <v>917.41</v>
      </c>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row>
    <row r="88" spans="2:56">
      <c r="B88" s="305"/>
      <c r="C88" s="324"/>
      <c r="D88" s="307"/>
      <c r="E88" s="307"/>
      <c r="F88" s="64" t="s">
        <v>56</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9">
        <v>813.79</v>
      </c>
      <c r="AH88" s="239">
        <v>896.43</v>
      </c>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row>
    <row r="89" spans="2:56">
      <c r="B89" s="305"/>
      <c r="C89" s="324"/>
      <c r="D89" s="307"/>
      <c r="E89" s="307"/>
      <c r="F89" s="64" t="s">
        <v>57</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9">
        <v>817.41</v>
      </c>
      <c r="AH89" s="239">
        <v>898.74</v>
      </c>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row>
    <row r="90" spans="2:56">
      <c r="B90" s="305"/>
      <c r="C90" s="324"/>
      <c r="D90" s="307"/>
      <c r="E90" s="307"/>
      <c r="F90" s="64" t="s">
        <v>58</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9">
        <v>833.37</v>
      </c>
      <c r="AH90" s="239">
        <v>915.61</v>
      </c>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row>
    <row r="91" spans="2:56">
      <c r="B91" s="305"/>
      <c r="C91" s="324"/>
      <c r="D91" s="307"/>
      <c r="E91" s="307"/>
      <c r="F91" s="64" t="s">
        <v>59</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9">
        <v>815.62</v>
      </c>
      <c r="AH91" s="239">
        <v>895.35</v>
      </c>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row>
    <row r="92" spans="2:56">
      <c r="B92" s="305"/>
      <c r="C92" s="324"/>
      <c r="D92" s="307"/>
      <c r="E92" s="307"/>
      <c r="F92" s="64" t="s">
        <v>60</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9">
        <v>820.13</v>
      </c>
      <c r="AH92" s="239">
        <v>900.17</v>
      </c>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row>
    <row r="93" spans="2:56">
      <c r="B93" s="305"/>
      <c r="C93" s="324"/>
      <c r="D93" s="307"/>
      <c r="E93" s="307"/>
      <c r="F93" s="64" t="s">
        <v>61</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9">
        <v>809.85</v>
      </c>
      <c r="AH93" s="239">
        <v>887.44</v>
      </c>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row>
    <row r="94" spans="2:56">
      <c r="B94" s="305"/>
      <c r="C94" s="324"/>
      <c r="D94" s="307"/>
      <c r="E94" s="307"/>
      <c r="F94" s="64" t="s">
        <v>62</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9">
        <v>818.28</v>
      </c>
      <c r="AH94" s="239">
        <v>892.15</v>
      </c>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row>
    <row r="95" spans="2:56">
      <c r="B95" s="305"/>
      <c r="C95" s="324"/>
      <c r="D95" s="307"/>
      <c r="E95" s="307"/>
      <c r="F95" s="64" t="s">
        <v>63</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9">
        <v>865.05</v>
      </c>
      <c r="AH95" s="239">
        <v>935.7</v>
      </c>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row>
    <row r="96" spans="2:56">
      <c r="B96" s="305"/>
      <c r="C96" s="325"/>
      <c r="D96" s="308"/>
      <c r="E96" s="308"/>
      <c r="F96" s="64" t="s">
        <v>64</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9">
        <v>845.52</v>
      </c>
      <c r="AH96" s="239">
        <v>916.56</v>
      </c>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row>
  </sheetData>
  <mergeCells count="29">
    <mergeCell ref="AD7:BR7"/>
    <mergeCell ref="AD8:BR8"/>
    <mergeCell ref="E55:E96"/>
    <mergeCell ref="C26:C39"/>
    <mergeCell ref="B12:B39"/>
    <mergeCell ref="B40:B53"/>
    <mergeCell ref="C40:C53"/>
    <mergeCell ref="C12:C25"/>
    <mergeCell ref="E12:E53"/>
    <mergeCell ref="D12:D53"/>
    <mergeCell ref="B83:B96"/>
    <mergeCell ref="C83:C96"/>
    <mergeCell ref="D83:D96"/>
    <mergeCell ref="B55:B82"/>
    <mergeCell ref="C55:C68"/>
    <mergeCell ref="D55:D68"/>
    <mergeCell ref="C69:C82"/>
    <mergeCell ref="D69:D82"/>
    <mergeCell ref="R8:AC8"/>
    <mergeCell ref="C7:C11"/>
    <mergeCell ref="E7:E11"/>
    <mergeCell ref="F7:F11"/>
    <mergeCell ref="G7:G8"/>
    <mergeCell ref="I7:P7"/>
    <mergeCell ref="B7:B11"/>
    <mergeCell ref="D7:D11"/>
    <mergeCell ref="I8:P8"/>
    <mergeCell ref="B4:H4"/>
    <mergeCell ref="B3:H3"/>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6"/>
  <sheetViews>
    <sheetView zoomScaleNormal="100" workbookViewId="0"/>
  </sheetViews>
  <sheetFormatPr defaultColWidth="0" defaultRowHeight="13.5"/>
  <cols>
    <col min="1" max="1" width="6.7265625" style="7" customWidth="1"/>
    <col min="2" max="2" width="10.26953125" style="7" customWidth="1"/>
    <col min="3" max="3" width="30.54296875" style="7" bestFit="1" customWidth="1"/>
    <col min="4" max="4" width="30.54296875" style="7" customWidth="1"/>
    <col min="5" max="5" width="11.453125" style="7" customWidth="1"/>
    <col min="6" max="6" width="24.7265625" style="7" bestFit="1" customWidth="1"/>
    <col min="7" max="7" width="23.1796875" style="7" bestFit="1" customWidth="1"/>
    <col min="8" max="8" width="2.7265625" style="7" customWidth="1"/>
    <col min="9" max="16" width="12.7265625" style="7" hidden="1" customWidth="1"/>
    <col min="17" max="17" width="2.7265625" style="7" hidden="1" customWidth="1"/>
    <col min="18" max="31" width="12.7265625" style="7" hidden="1" customWidth="1"/>
    <col min="32" max="58" width="12.7265625" style="7" customWidth="1"/>
    <col min="59" max="59" width="10.26953125" style="7" customWidth="1"/>
    <col min="60" max="62" width="0" style="7" hidden="1" customWidth="1"/>
    <col min="63" max="16384" width="10.26953125" style="7" hidden="1"/>
  </cols>
  <sheetData>
    <row r="1" spans="1:59" s="33" customFormat="1" ht="12.75" customHeight="1"/>
    <row r="2" spans="1:59" s="33" customFormat="1" ht="18.75" customHeight="1">
      <c r="A2" s="149"/>
      <c r="B2" s="149" t="s">
        <v>514</v>
      </c>
      <c r="C2" s="149"/>
      <c r="D2" s="149"/>
      <c r="E2" s="149"/>
      <c r="F2" s="149"/>
      <c r="G2" s="149"/>
      <c r="H2" s="149"/>
      <c r="I2" s="149"/>
      <c r="J2" s="149"/>
      <c r="K2" s="149"/>
      <c r="L2" s="149"/>
      <c r="M2" s="149"/>
      <c r="N2" s="149"/>
      <c r="O2" s="149"/>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5"/>
      <c r="B3" s="337" t="s">
        <v>593</v>
      </c>
      <c r="C3" s="337"/>
      <c r="D3" s="337"/>
      <c r="E3" s="337"/>
      <c r="F3" s="337"/>
      <c r="G3" s="337"/>
      <c r="H3" s="337"/>
      <c r="I3" s="155"/>
      <c r="J3" s="155"/>
      <c r="K3" s="155"/>
      <c r="L3" s="155"/>
      <c r="M3" s="155"/>
      <c r="N3" s="155"/>
      <c r="O3" s="155"/>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36" t="s">
        <v>131</v>
      </c>
      <c r="C7" s="338" t="s">
        <v>132</v>
      </c>
      <c r="D7" s="338" t="s">
        <v>450</v>
      </c>
      <c r="E7" s="336" t="s">
        <v>451</v>
      </c>
      <c r="F7" s="341" t="s">
        <v>43</v>
      </c>
      <c r="G7" s="342"/>
      <c r="H7" s="38"/>
      <c r="I7" s="326" t="s">
        <v>135</v>
      </c>
      <c r="J7" s="327"/>
      <c r="K7" s="327"/>
      <c r="L7" s="327"/>
      <c r="M7" s="327"/>
      <c r="N7" s="327"/>
      <c r="O7" s="327"/>
      <c r="P7" s="327"/>
      <c r="Q7" s="38"/>
      <c r="R7" s="39" t="s">
        <v>452</v>
      </c>
      <c r="S7" s="40"/>
      <c r="T7" s="40"/>
      <c r="U7" s="40"/>
      <c r="V7" s="40"/>
      <c r="W7" s="40"/>
      <c r="X7" s="40"/>
      <c r="Y7" s="40"/>
      <c r="Z7" s="41" t="s">
        <v>453</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36"/>
      <c r="C8" s="338"/>
      <c r="D8" s="338"/>
      <c r="E8" s="336"/>
      <c r="F8" s="341"/>
      <c r="G8" s="342"/>
      <c r="H8" s="38"/>
      <c r="I8" s="328" t="s">
        <v>137</v>
      </c>
      <c r="J8" s="328"/>
      <c r="K8" s="328"/>
      <c r="L8" s="328"/>
      <c r="M8" s="328"/>
      <c r="N8" s="328"/>
      <c r="O8" s="328"/>
      <c r="P8" s="328"/>
      <c r="Q8" s="38"/>
      <c r="R8" s="46" t="s">
        <v>454</v>
      </c>
      <c r="S8" s="47"/>
      <c r="T8" s="47"/>
      <c r="U8" s="47"/>
      <c r="V8" s="47"/>
      <c r="W8" s="47"/>
      <c r="X8" s="47"/>
      <c r="Y8" s="47"/>
      <c r="Z8" s="48" t="s">
        <v>455</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4" customHeight="1">
      <c r="B9" s="336"/>
      <c r="C9" s="338"/>
      <c r="D9" s="338"/>
      <c r="E9" s="336"/>
      <c r="F9" s="341"/>
      <c r="G9" s="52" t="s">
        <v>35</v>
      </c>
      <c r="H9" s="38"/>
      <c r="I9" s="112" t="s">
        <v>82</v>
      </c>
      <c r="J9" s="112" t="s">
        <v>84</v>
      </c>
      <c r="K9" s="112" t="s">
        <v>85</v>
      </c>
      <c r="L9" s="112" t="s">
        <v>86</v>
      </c>
      <c r="M9" s="112" t="s">
        <v>87</v>
      </c>
      <c r="N9" s="112" t="s">
        <v>88</v>
      </c>
      <c r="O9" s="112" t="s">
        <v>89</v>
      </c>
      <c r="P9" s="112" t="s">
        <v>90</v>
      </c>
      <c r="Q9" s="38"/>
      <c r="R9" s="53" t="s">
        <v>91</v>
      </c>
      <c r="S9" s="54" t="s">
        <v>92</v>
      </c>
      <c r="T9" s="54" t="s">
        <v>93</v>
      </c>
      <c r="U9" s="54" t="s">
        <v>94</v>
      </c>
      <c r="V9" s="54" t="s">
        <v>95</v>
      </c>
      <c r="W9" s="54" t="s">
        <v>96</v>
      </c>
      <c r="X9" s="54" t="s">
        <v>97</v>
      </c>
      <c r="Y9" s="54" t="s">
        <v>98</v>
      </c>
      <c r="Z9" s="112" t="s">
        <v>99</v>
      </c>
      <c r="AA9" s="112" t="s">
        <v>100</v>
      </c>
      <c r="AB9" s="112" t="s">
        <v>101</v>
      </c>
      <c r="AC9" s="112" t="s">
        <v>102</v>
      </c>
      <c r="AD9" s="112" t="s">
        <v>103</v>
      </c>
      <c r="AE9" s="112" t="s">
        <v>36</v>
      </c>
      <c r="AF9" s="112" t="s">
        <v>104</v>
      </c>
      <c r="AG9" s="112" t="s">
        <v>105</v>
      </c>
      <c r="AH9" s="112" t="s">
        <v>106</v>
      </c>
      <c r="AI9" s="112" t="s">
        <v>107</v>
      </c>
      <c r="AJ9" s="112" t="s">
        <v>108</v>
      </c>
      <c r="AK9" s="112" t="s">
        <v>109</v>
      </c>
      <c r="AL9" s="112" t="s">
        <v>110</v>
      </c>
      <c r="AM9" s="112" t="s">
        <v>111</v>
      </c>
      <c r="AN9" s="112" t="s">
        <v>112</v>
      </c>
      <c r="AO9" s="112" t="s">
        <v>113</v>
      </c>
      <c r="AP9" s="112" t="s">
        <v>114</v>
      </c>
      <c r="AQ9" s="112" t="s">
        <v>115</v>
      </c>
      <c r="AR9" s="112" t="s">
        <v>116</v>
      </c>
      <c r="AS9" s="112" t="s">
        <v>117</v>
      </c>
      <c r="AT9" s="112" t="s">
        <v>118</v>
      </c>
      <c r="AU9" s="112" t="s">
        <v>119</v>
      </c>
      <c r="AV9" s="112" t="s">
        <v>120</v>
      </c>
      <c r="AW9" s="112" t="s">
        <v>121</v>
      </c>
      <c r="AX9" s="112" t="s">
        <v>122</v>
      </c>
      <c r="AY9" s="112" t="s">
        <v>123</v>
      </c>
      <c r="AZ9" s="112" t="s">
        <v>124</v>
      </c>
      <c r="BA9" s="112" t="s">
        <v>125</v>
      </c>
      <c r="BB9" s="112" t="s">
        <v>126</v>
      </c>
      <c r="BC9" s="112" t="s">
        <v>127</v>
      </c>
      <c r="BD9" s="112" t="s">
        <v>128</v>
      </c>
      <c r="BE9" s="112" t="s">
        <v>129</v>
      </c>
      <c r="BF9" s="112" t="s">
        <v>130</v>
      </c>
      <c r="BG9" s="5"/>
    </row>
    <row r="10" spans="1:59" s="37" customFormat="1" ht="23">
      <c r="B10" s="336"/>
      <c r="C10" s="338"/>
      <c r="D10" s="338"/>
      <c r="E10" s="336"/>
      <c r="F10" s="341"/>
      <c r="G10" s="52" t="s">
        <v>456</v>
      </c>
      <c r="H10" s="38"/>
      <c r="I10" s="55" t="s">
        <v>140</v>
      </c>
      <c r="J10" s="55" t="s">
        <v>141</v>
      </c>
      <c r="K10" s="55" t="s">
        <v>142</v>
      </c>
      <c r="L10" s="55" t="s">
        <v>143</v>
      </c>
      <c r="M10" s="55" t="s">
        <v>144</v>
      </c>
      <c r="N10" s="55" t="s">
        <v>145</v>
      </c>
      <c r="O10" s="55" t="s">
        <v>146</v>
      </c>
      <c r="P10" s="55" t="s">
        <v>147</v>
      </c>
      <c r="Q10" s="38"/>
      <c r="R10" s="56" t="s">
        <v>148</v>
      </c>
      <c r="S10" s="55" t="s">
        <v>149</v>
      </c>
      <c r="T10" s="55" t="s">
        <v>150</v>
      </c>
      <c r="U10" s="55" t="s">
        <v>151</v>
      </c>
      <c r="V10" s="55" t="s">
        <v>152</v>
      </c>
      <c r="W10" s="55" t="s">
        <v>153</v>
      </c>
      <c r="X10" s="55" t="s">
        <v>154</v>
      </c>
      <c r="Y10" s="55" t="s">
        <v>155</v>
      </c>
      <c r="Z10" s="55" t="s">
        <v>156</v>
      </c>
      <c r="AA10" s="55" t="s">
        <v>157</v>
      </c>
      <c r="AB10" s="55" t="s">
        <v>457</v>
      </c>
      <c r="AC10" s="55" t="s">
        <v>159</v>
      </c>
      <c r="AD10" s="55" t="s">
        <v>458</v>
      </c>
      <c r="AE10" s="55" t="s">
        <v>459</v>
      </c>
      <c r="AF10" s="55" t="s">
        <v>460</v>
      </c>
      <c r="AG10" s="55" t="s">
        <v>163</v>
      </c>
      <c r="AH10" s="55" t="s">
        <v>461</v>
      </c>
      <c r="AI10" s="55" t="s">
        <v>462</v>
      </c>
      <c r="AJ10" s="55" t="s">
        <v>463</v>
      </c>
      <c r="AK10" s="55" t="s">
        <v>167</v>
      </c>
      <c r="AL10" s="55" t="s">
        <v>464</v>
      </c>
      <c r="AM10" s="55" t="s">
        <v>465</v>
      </c>
      <c r="AN10" s="55" t="s">
        <v>466</v>
      </c>
      <c r="AO10" s="55" t="s">
        <v>171</v>
      </c>
      <c r="AP10" s="55" t="s">
        <v>467</v>
      </c>
      <c r="AQ10" s="55" t="s">
        <v>468</v>
      </c>
      <c r="AR10" s="55" t="s">
        <v>469</v>
      </c>
      <c r="AS10" s="55" t="s">
        <v>175</v>
      </c>
      <c r="AT10" s="55" t="s">
        <v>470</v>
      </c>
      <c r="AU10" s="55" t="s">
        <v>471</v>
      </c>
      <c r="AV10" s="55" t="s">
        <v>472</v>
      </c>
      <c r="AW10" s="55" t="s">
        <v>179</v>
      </c>
      <c r="AX10" s="55" t="s">
        <v>473</v>
      </c>
      <c r="AY10" s="55" t="s">
        <v>474</v>
      </c>
      <c r="AZ10" s="55" t="s">
        <v>475</v>
      </c>
      <c r="BA10" s="55" t="s">
        <v>183</v>
      </c>
      <c r="BB10" s="55" t="s">
        <v>476</v>
      </c>
      <c r="BC10" s="55" t="s">
        <v>477</v>
      </c>
      <c r="BD10" s="55" t="s">
        <v>478</v>
      </c>
      <c r="BE10" s="55" t="s">
        <v>187</v>
      </c>
      <c r="BF10" s="55" t="s">
        <v>479</v>
      </c>
      <c r="BG10" s="5"/>
    </row>
    <row r="11" spans="1:59" s="37" customFormat="1" ht="15" customHeight="1">
      <c r="B11" s="336"/>
      <c r="C11" s="338"/>
      <c r="D11" s="339"/>
      <c r="E11" s="340"/>
      <c r="F11" s="341"/>
      <c r="G11" s="57" t="s">
        <v>480</v>
      </c>
      <c r="H11" s="38"/>
      <c r="I11" s="58" t="s">
        <v>481</v>
      </c>
      <c r="J11" s="58" t="s">
        <v>481</v>
      </c>
      <c r="K11" s="59" t="s">
        <v>482</v>
      </c>
      <c r="L11" s="59" t="s">
        <v>482</v>
      </c>
      <c r="M11" s="59" t="s">
        <v>483</v>
      </c>
      <c r="N11" s="59" t="s">
        <v>483</v>
      </c>
      <c r="O11" s="59" t="s">
        <v>194</v>
      </c>
      <c r="P11" s="59" t="s">
        <v>194</v>
      </c>
      <c r="Q11" s="38"/>
      <c r="R11" s="59" t="s">
        <v>194</v>
      </c>
      <c r="S11" s="59" t="s">
        <v>195</v>
      </c>
      <c r="T11" s="59" t="s">
        <v>195</v>
      </c>
      <c r="U11" s="59" t="s">
        <v>196</v>
      </c>
      <c r="V11" s="59" t="s">
        <v>196</v>
      </c>
      <c r="W11" s="59" t="s">
        <v>197</v>
      </c>
      <c r="X11" s="59" t="s">
        <v>197</v>
      </c>
      <c r="Y11" s="59" t="s">
        <v>198</v>
      </c>
      <c r="Z11" s="112" t="s">
        <v>484</v>
      </c>
      <c r="AA11" s="117" t="s">
        <v>198</v>
      </c>
      <c r="AB11" s="112" t="s">
        <v>485</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309" t="s">
        <v>201</v>
      </c>
      <c r="C12" s="329" t="s">
        <v>202</v>
      </c>
      <c r="D12" s="306" t="s">
        <v>203</v>
      </c>
      <c r="E12" s="333" t="s">
        <v>486</v>
      </c>
      <c r="F12" s="132" t="s">
        <v>51</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3">
        <v>1499203</v>
      </c>
      <c r="AJ12" s="63">
        <v>1509346</v>
      </c>
      <c r="AK12" s="63"/>
      <c r="AL12" s="63"/>
      <c r="AM12" s="63"/>
      <c r="AN12" s="63"/>
      <c r="AO12" s="63"/>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310"/>
      <c r="C13" s="329"/>
      <c r="D13" s="307"/>
      <c r="E13" s="334"/>
      <c r="F13" s="132" t="s">
        <v>52</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3">
        <v>1047314</v>
      </c>
      <c r="AJ13" s="63">
        <v>1053586</v>
      </c>
      <c r="AK13" s="63"/>
      <c r="AL13" s="63"/>
      <c r="AM13" s="63"/>
      <c r="AN13" s="63"/>
      <c r="AO13" s="63"/>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310"/>
      <c r="C14" s="329"/>
      <c r="D14" s="307"/>
      <c r="E14" s="334"/>
      <c r="F14" s="132" t="s">
        <v>53</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3">
        <v>1450082</v>
      </c>
      <c r="AJ14" s="63">
        <v>1458739</v>
      </c>
      <c r="AK14" s="63"/>
      <c r="AL14" s="63"/>
      <c r="AM14" s="63"/>
      <c r="AN14" s="63"/>
      <c r="AO14" s="63"/>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310"/>
      <c r="C15" s="329"/>
      <c r="D15" s="307"/>
      <c r="E15" s="334"/>
      <c r="F15" s="132" t="s">
        <v>54</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3">
        <v>423354</v>
      </c>
      <c r="AJ15" s="63">
        <v>426997</v>
      </c>
      <c r="AK15" s="63"/>
      <c r="AL15" s="63"/>
      <c r="AM15" s="63"/>
      <c r="AN15" s="63"/>
      <c r="AO15" s="63"/>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310"/>
      <c r="C16" s="329"/>
      <c r="D16" s="307"/>
      <c r="E16" s="334"/>
      <c r="F16" s="132" t="s">
        <v>55</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3">
        <v>2063069</v>
      </c>
      <c r="AJ16" s="63">
        <v>2075666</v>
      </c>
      <c r="AK16" s="63"/>
      <c r="AL16" s="63"/>
      <c r="AM16" s="63"/>
      <c r="AN16" s="63"/>
      <c r="AO16" s="63"/>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310"/>
      <c r="C17" s="329"/>
      <c r="D17" s="307"/>
      <c r="E17" s="334"/>
      <c r="F17" s="132" t="s">
        <v>56</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3">
        <v>1215522</v>
      </c>
      <c r="AJ17" s="63">
        <v>1224254</v>
      </c>
      <c r="AK17" s="63"/>
      <c r="AL17" s="63"/>
      <c r="AM17" s="63"/>
      <c r="AN17" s="63"/>
      <c r="AO17" s="63"/>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310"/>
      <c r="C18" s="329"/>
      <c r="D18" s="307"/>
      <c r="E18" s="334"/>
      <c r="F18" s="132" t="s">
        <v>57</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3">
        <v>916098</v>
      </c>
      <c r="AJ18" s="63">
        <v>921227</v>
      </c>
      <c r="AK18" s="63"/>
      <c r="AL18" s="63"/>
      <c r="AM18" s="63"/>
      <c r="AN18" s="63"/>
      <c r="AO18" s="63"/>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310"/>
      <c r="C19" s="329"/>
      <c r="D19" s="307"/>
      <c r="E19" s="334"/>
      <c r="F19" s="132" t="s">
        <v>58</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3">
        <v>1238083</v>
      </c>
      <c r="AJ19" s="63">
        <v>1256542</v>
      </c>
      <c r="AK19" s="63"/>
      <c r="AL19" s="63"/>
      <c r="AM19" s="63"/>
      <c r="AN19" s="63"/>
      <c r="AO19" s="63"/>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310"/>
      <c r="C20" s="329"/>
      <c r="D20" s="307"/>
      <c r="E20" s="334"/>
      <c r="F20" s="132" t="s">
        <v>59</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3">
        <v>1419292</v>
      </c>
      <c r="AJ20" s="63">
        <v>1427787</v>
      </c>
      <c r="AK20" s="63"/>
      <c r="AL20" s="63"/>
      <c r="AM20" s="63"/>
      <c r="AN20" s="63"/>
      <c r="AO20" s="63"/>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310"/>
      <c r="C21" s="329"/>
      <c r="D21" s="307"/>
      <c r="E21" s="334"/>
      <c r="F21" s="132" t="s">
        <v>60</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3">
        <v>2181207</v>
      </c>
      <c r="AJ21" s="63">
        <v>2194570</v>
      </c>
      <c r="AK21" s="63"/>
      <c r="AL21" s="63"/>
      <c r="AM21" s="63"/>
      <c r="AN21" s="63"/>
      <c r="AO21" s="63"/>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310"/>
      <c r="C22" s="329"/>
      <c r="D22" s="307"/>
      <c r="E22" s="334"/>
      <c r="F22" s="132" t="s">
        <v>61</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3">
        <v>1533181</v>
      </c>
      <c r="AJ22" s="63">
        <v>1544188</v>
      </c>
      <c r="AK22" s="63"/>
      <c r="AL22" s="63"/>
      <c r="AM22" s="63"/>
      <c r="AN22" s="63"/>
      <c r="AO22" s="63"/>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310"/>
      <c r="C23" s="329"/>
      <c r="D23" s="307"/>
      <c r="E23" s="334"/>
      <c r="F23" s="132" t="s">
        <v>62</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3">
        <v>1537963</v>
      </c>
      <c r="AJ23" s="63">
        <v>1547017</v>
      </c>
      <c r="AK23" s="63"/>
      <c r="AL23" s="63"/>
      <c r="AM23" s="63"/>
      <c r="AN23" s="63"/>
      <c r="AO23" s="63"/>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310"/>
      <c r="C24" s="329"/>
      <c r="D24" s="307"/>
      <c r="E24" s="334"/>
      <c r="F24" s="132" t="s">
        <v>63</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3">
        <v>1023299</v>
      </c>
      <c r="AJ24" s="63">
        <v>1029506</v>
      </c>
      <c r="AK24" s="63"/>
      <c r="AL24" s="63"/>
      <c r="AM24" s="63"/>
      <c r="AN24" s="63"/>
      <c r="AO24" s="63"/>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310"/>
      <c r="C25" s="329"/>
      <c r="D25" s="307"/>
      <c r="E25" s="334"/>
      <c r="F25" s="132" t="s">
        <v>64</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3">
        <v>699460</v>
      </c>
      <c r="AJ25" s="63">
        <v>704136</v>
      </c>
      <c r="AK25" s="63"/>
      <c r="AL25" s="63"/>
      <c r="AM25" s="63"/>
      <c r="AN25" s="63"/>
      <c r="AO25" s="63"/>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310"/>
      <c r="C26" s="329" t="s">
        <v>487</v>
      </c>
      <c r="D26" s="307"/>
      <c r="E26" s="334"/>
      <c r="F26" s="132" t="s">
        <v>51</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3">
        <v>116135</v>
      </c>
      <c r="AJ26" s="63">
        <v>124663</v>
      </c>
      <c r="AK26" s="63"/>
      <c r="AL26" s="63"/>
      <c r="AM26" s="63"/>
      <c r="AN26" s="63"/>
      <c r="AO26" s="63"/>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310"/>
      <c r="C27" s="329"/>
      <c r="D27" s="307"/>
      <c r="E27" s="334"/>
      <c r="F27" s="151" t="s">
        <v>52</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3">
        <v>64680</v>
      </c>
      <c r="AJ27" s="63">
        <v>70212</v>
      </c>
      <c r="AK27" s="63"/>
      <c r="AL27" s="63"/>
      <c r="AM27" s="63"/>
      <c r="AN27" s="63"/>
      <c r="AO27" s="63"/>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310"/>
      <c r="C28" s="329"/>
      <c r="D28" s="307"/>
      <c r="E28" s="334"/>
      <c r="F28" s="151" t="s">
        <v>53</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3">
        <v>91359</v>
      </c>
      <c r="AJ28" s="63">
        <v>99344</v>
      </c>
      <c r="AK28" s="63"/>
      <c r="AL28" s="63"/>
      <c r="AM28" s="63"/>
      <c r="AN28" s="63"/>
      <c r="AO28" s="63"/>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310"/>
      <c r="C29" s="329"/>
      <c r="D29" s="307"/>
      <c r="E29" s="334"/>
      <c r="F29" s="151" t="s">
        <v>54</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3">
        <v>63515</v>
      </c>
      <c r="AJ29" s="63">
        <v>65763</v>
      </c>
      <c r="AK29" s="63"/>
      <c r="AL29" s="63"/>
      <c r="AM29" s="63"/>
      <c r="AN29" s="63"/>
      <c r="AO29" s="63"/>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310"/>
      <c r="C30" s="329"/>
      <c r="D30" s="307"/>
      <c r="E30" s="334"/>
      <c r="F30" s="151" t="s">
        <v>55</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3">
        <v>214207</v>
      </c>
      <c r="AJ30" s="63">
        <v>226951</v>
      </c>
      <c r="AK30" s="63"/>
      <c r="AL30" s="63"/>
      <c r="AM30" s="63"/>
      <c r="AN30" s="63"/>
      <c r="AO30" s="63"/>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310"/>
      <c r="C31" s="329"/>
      <c r="D31" s="307"/>
      <c r="E31" s="334"/>
      <c r="F31" s="151" t="s">
        <v>56</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3">
        <v>94847</v>
      </c>
      <c r="AJ31" s="63">
        <v>101113</v>
      </c>
      <c r="AK31" s="63"/>
      <c r="AL31" s="63"/>
      <c r="AM31" s="63"/>
      <c r="AN31" s="63"/>
      <c r="AO31" s="63"/>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310"/>
      <c r="C32" s="329"/>
      <c r="D32" s="307"/>
      <c r="E32" s="334"/>
      <c r="F32" s="151" t="s">
        <v>57</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3">
        <v>66669</v>
      </c>
      <c r="AJ32" s="63">
        <v>72898</v>
      </c>
      <c r="AK32" s="63"/>
      <c r="AL32" s="63"/>
      <c r="AM32" s="63"/>
      <c r="AN32" s="63"/>
      <c r="AO32" s="63"/>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310"/>
      <c r="C33" s="329"/>
      <c r="D33" s="307"/>
      <c r="E33" s="334"/>
      <c r="F33" s="151" t="s">
        <v>58</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3">
        <v>85895</v>
      </c>
      <c r="AJ33" s="63">
        <v>89301</v>
      </c>
      <c r="AK33" s="63"/>
      <c r="AL33" s="63"/>
      <c r="AM33" s="63"/>
      <c r="AN33" s="63"/>
      <c r="AO33" s="63"/>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310"/>
      <c r="C34" s="329"/>
      <c r="D34" s="307"/>
      <c r="E34" s="334"/>
      <c r="F34" s="151" t="s">
        <v>59</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3">
        <v>258769</v>
      </c>
      <c r="AJ34" s="63">
        <v>267363</v>
      </c>
      <c r="AK34" s="63"/>
      <c r="AL34" s="63"/>
      <c r="AM34" s="63"/>
      <c r="AN34" s="63"/>
      <c r="AO34" s="63"/>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310"/>
      <c r="C35" s="329"/>
      <c r="D35" s="307"/>
      <c r="E35" s="334"/>
      <c r="F35" s="151" t="s">
        <v>60</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3">
        <v>467218</v>
      </c>
      <c r="AJ35" s="63">
        <v>483644</v>
      </c>
      <c r="AK35" s="63"/>
      <c r="AL35" s="63"/>
      <c r="AM35" s="63"/>
      <c r="AN35" s="63"/>
      <c r="AO35" s="63"/>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310"/>
      <c r="C36" s="329"/>
      <c r="D36" s="307"/>
      <c r="E36" s="334"/>
      <c r="F36" s="151" t="s">
        <v>61</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3">
        <v>427769</v>
      </c>
      <c r="AJ36" s="63">
        <v>440263</v>
      </c>
      <c r="AK36" s="63"/>
      <c r="AL36" s="63"/>
      <c r="AM36" s="63"/>
      <c r="AN36" s="63"/>
      <c r="AO36" s="63"/>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310"/>
      <c r="C37" s="329"/>
      <c r="D37" s="307"/>
      <c r="E37" s="334"/>
      <c r="F37" s="151" t="s">
        <v>62</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3">
        <v>173208</v>
      </c>
      <c r="AJ37" s="63">
        <v>183188</v>
      </c>
      <c r="AK37" s="63"/>
      <c r="AL37" s="63"/>
      <c r="AM37" s="63"/>
      <c r="AN37" s="63"/>
      <c r="AO37" s="63"/>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310"/>
      <c r="C38" s="329"/>
      <c r="D38" s="307"/>
      <c r="E38" s="334"/>
      <c r="F38" s="151" t="s">
        <v>63</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3">
        <v>127466</v>
      </c>
      <c r="AJ38" s="63">
        <v>133506</v>
      </c>
      <c r="AK38" s="63"/>
      <c r="AL38" s="63"/>
      <c r="AM38" s="63"/>
      <c r="AN38" s="63"/>
      <c r="AO38" s="63"/>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310"/>
      <c r="C39" s="330"/>
      <c r="D39" s="307"/>
      <c r="E39" s="334"/>
      <c r="F39" s="151" t="s">
        <v>64</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3">
        <v>41882</v>
      </c>
      <c r="AJ39" s="63">
        <v>45297</v>
      </c>
      <c r="AK39" s="63"/>
      <c r="AL39" s="63"/>
      <c r="AM39" s="63"/>
      <c r="AN39" s="63"/>
      <c r="AO39" s="63"/>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31" t="s">
        <v>46</v>
      </c>
      <c r="C40" s="306"/>
      <c r="D40" s="307"/>
      <c r="E40" s="334"/>
      <c r="F40" s="151" t="s">
        <v>51</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3">
        <v>1426100</v>
      </c>
      <c r="AJ40" s="63">
        <v>1438514</v>
      </c>
      <c r="AK40" s="63"/>
      <c r="AL40" s="63"/>
      <c r="AM40" s="63"/>
      <c r="AN40" s="63"/>
      <c r="AO40" s="63"/>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32"/>
      <c r="C41" s="307"/>
      <c r="D41" s="307"/>
      <c r="E41" s="334"/>
      <c r="F41" s="151" t="s">
        <v>52</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3">
        <v>978677</v>
      </c>
      <c r="AJ41" s="63">
        <v>988185</v>
      </c>
      <c r="AK41" s="63"/>
      <c r="AL41" s="63"/>
      <c r="AM41" s="63"/>
      <c r="AN41" s="63"/>
      <c r="AO41" s="63"/>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32"/>
      <c r="C42" s="307"/>
      <c r="D42" s="307"/>
      <c r="E42" s="334"/>
      <c r="F42" s="151" t="s">
        <v>53</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3">
        <v>1389227</v>
      </c>
      <c r="AJ42" s="63">
        <v>1401500</v>
      </c>
      <c r="AK42" s="63"/>
      <c r="AL42" s="63"/>
      <c r="AM42" s="63"/>
      <c r="AN42" s="63"/>
      <c r="AO42" s="63"/>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32"/>
      <c r="C43" s="307"/>
      <c r="D43" s="307"/>
      <c r="E43" s="334"/>
      <c r="F43" s="151" t="s">
        <v>54</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3">
        <v>294427</v>
      </c>
      <c r="AJ43" s="63">
        <v>297351</v>
      </c>
      <c r="AK43" s="63"/>
      <c r="AL43" s="63"/>
      <c r="AM43" s="63"/>
      <c r="AN43" s="63"/>
      <c r="AO43" s="63"/>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32"/>
      <c r="C44" s="307"/>
      <c r="D44" s="307"/>
      <c r="E44" s="334"/>
      <c r="F44" s="151" t="s">
        <v>55</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3">
        <v>1883365</v>
      </c>
      <c r="AJ44" s="63">
        <v>1897877</v>
      </c>
      <c r="AK44" s="63"/>
      <c r="AL44" s="63"/>
      <c r="AM44" s="63"/>
      <c r="AN44" s="63"/>
      <c r="AO44" s="63"/>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32"/>
      <c r="C45" s="307"/>
      <c r="D45" s="307"/>
      <c r="E45" s="334"/>
      <c r="F45" s="151" t="s">
        <v>56</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3">
        <v>1167622</v>
      </c>
      <c r="AJ45" s="63">
        <v>1179203</v>
      </c>
      <c r="AK45" s="63"/>
      <c r="AL45" s="63"/>
      <c r="AM45" s="63"/>
      <c r="AN45" s="63"/>
      <c r="AO45" s="63"/>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32"/>
      <c r="C46" s="307"/>
      <c r="D46" s="307"/>
      <c r="E46" s="334"/>
      <c r="F46" s="151" t="s">
        <v>57</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3">
        <v>837800</v>
      </c>
      <c r="AJ46" s="63">
        <v>845764</v>
      </c>
      <c r="AK46" s="63"/>
      <c r="AL46" s="63"/>
      <c r="AM46" s="63"/>
      <c r="AN46" s="63"/>
      <c r="AO46" s="63"/>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32"/>
      <c r="C47" s="307"/>
      <c r="D47" s="307"/>
      <c r="E47" s="334"/>
      <c r="F47" s="151" t="s">
        <v>58</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3">
        <v>1037292</v>
      </c>
      <c r="AJ47" s="63">
        <v>1046701</v>
      </c>
      <c r="AK47" s="63"/>
      <c r="AL47" s="63"/>
      <c r="AM47" s="63"/>
      <c r="AN47" s="63"/>
      <c r="AO47" s="63"/>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32"/>
      <c r="C48" s="307"/>
      <c r="D48" s="307"/>
      <c r="E48" s="334"/>
      <c r="F48" s="151" t="s">
        <v>59</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3">
        <v>1448930</v>
      </c>
      <c r="AJ48" s="63">
        <v>1459201</v>
      </c>
      <c r="AK48" s="63"/>
      <c r="AL48" s="63"/>
      <c r="AM48" s="63"/>
      <c r="AN48" s="63"/>
      <c r="AO48" s="63"/>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32"/>
      <c r="C49" s="307"/>
      <c r="D49" s="307"/>
      <c r="E49" s="334"/>
      <c r="F49" s="151" t="s">
        <v>60</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3">
        <v>2134450</v>
      </c>
      <c r="AJ49" s="63">
        <v>2155847</v>
      </c>
      <c r="AK49" s="63"/>
      <c r="AL49" s="63"/>
      <c r="AM49" s="63"/>
      <c r="AN49" s="63"/>
      <c r="AO49" s="63"/>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32"/>
      <c r="C50" s="307"/>
      <c r="D50" s="307"/>
      <c r="E50" s="334"/>
      <c r="F50" s="151" t="s">
        <v>61</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3">
        <v>1735475</v>
      </c>
      <c r="AJ50" s="63">
        <v>1753120</v>
      </c>
      <c r="AK50" s="63"/>
      <c r="AL50" s="63"/>
      <c r="AM50" s="63"/>
      <c r="AN50" s="63"/>
      <c r="AO50" s="63"/>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32"/>
      <c r="C51" s="307"/>
      <c r="D51" s="307"/>
      <c r="E51" s="334"/>
      <c r="F51" s="151" t="s">
        <v>62</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3">
        <v>1463752</v>
      </c>
      <c r="AJ51" s="63">
        <v>1475943</v>
      </c>
      <c r="AK51" s="63"/>
      <c r="AL51" s="63"/>
      <c r="AM51" s="63"/>
      <c r="AN51" s="63"/>
      <c r="AO51" s="63"/>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32"/>
      <c r="C52" s="307"/>
      <c r="D52" s="307"/>
      <c r="E52" s="334"/>
      <c r="F52" s="151" t="s">
        <v>63</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3">
        <v>846300</v>
      </c>
      <c r="AJ52" s="63">
        <v>851342</v>
      </c>
      <c r="AK52" s="63"/>
      <c r="AL52" s="63"/>
      <c r="AM52" s="63"/>
      <c r="AN52" s="63"/>
      <c r="AO52" s="63"/>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32"/>
      <c r="C53" s="308"/>
      <c r="D53" s="308"/>
      <c r="E53" s="335"/>
      <c r="F53" s="151" t="s">
        <v>64</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3">
        <v>619751</v>
      </c>
      <c r="AJ53" s="63">
        <v>625305</v>
      </c>
      <c r="AK53" s="63"/>
      <c r="AL53" s="63"/>
      <c r="AM53" s="63"/>
      <c r="AN53" s="63"/>
      <c r="AO53" s="63"/>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4"/>
    </row>
    <row r="55" spans="2:59" s="37" customFormat="1" ht="15" customHeight="1">
      <c r="B55" s="309" t="s">
        <v>201</v>
      </c>
      <c r="C55" s="319" t="s">
        <v>202</v>
      </c>
      <c r="D55" s="306" t="s">
        <v>375</v>
      </c>
      <c r="E55" s="333" t="s">
        <v>486</v>
      </c>
      <c r="F55" s="64" t="s">
        <v>51</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3">
        <v>317272</v>
      </c>
      <c r="AJ55" s="63">
        <v>313157</v>
      </c>
      <c r="AK55" s="63"/>
      <c r="AL55" s="63"/>
      <c r="AM55" s="63"/>
      <c r="AN55" s="63"/>
      <c r="AO55" s="63"/>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310"/>
      <c r="C56" s="319"/>
      <c r="D56" s="307"/>
      <c r="E56" s="334"/>
      <c r="F56" s="64" t="s">
        <v>52</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3">
        <v>210167</v>
      </c>
      <c r="AJ56" s="63">
        <v>207363</v>
      </c>
      <c r="AK56" s="63"/>
      <c r="AL56" s="63"/>
      <c r="AM56" s="63"/>
      <c r="AN56" s="63"/>
      <c r="AO56" s="63"/>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310"/>
      <c r="C57" s="319"/>
      <c r="D57" s="307"/>
      <c r="E57" s="334"/>
      <c r="F57" s="64" t="s">
        <v>53</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3">
        <v>298352</v>
      </c>
      <c r="AJ57" s="63">
        <v>294254</v>
      </c>
      <c r="AK57" s="63"/>
      <c r="AL57" s="63"/>
      <c r="AM57" s="63"/>
      <c r="AN57" s="63"/>
      <c r="AO57" s="63"/>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310"/>
      <c r="C58" s="319"/>
      <c r="D58" s="307"/>
      <c r="E58" s="334"/>
      <c r="F58" s="64" t="s">
        <v>54</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3">
        <v>92256</v>
      </c>
      <c r="AJ58" s="63">
        <v>92117</v>
      </c>
      <c r="AK58" s="63"/>
      <c r="AL58" s="63"/>
      <c r="AM58" s="63"/>
      <c r="AN58" s="63"/>
      <c r="AO58" s="63"/>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310"/>
      <c r="C59" s="319"/>
      <c r="D59" s="307"/>
      <c r="E59" s="334"/>
      <c r="F59" s="64" t="s">
        <v>55</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3">
        <v>245819</v>
      </c>
      <c r="AJ59" s="63">
        <v>242212</v>
      </c>
      <c r="AK59" s="63"/>
      <c r="AL59" s="63"/>
      <c r="AM59" s="63"/>
      <c r="AN59" s="63"/>
      <c r="AO59" s="63"/>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310"/>
      <c r="C60" s="319"/>
      <c r="D60" s="307"/>
      <c r="E60" s="334"/>
      <c r="F60" s="64" t="s">
        <v>56</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3">
        <v>305628</v>
      </c>
      <c r="AJ60" s="63">
        <v>303092</v>
      </c>
      <c r="AK60" s="63"/>
      <c r="AL60" s="63"/>
      <c r="AM60" s="63"/>
      <c r="AN60" s="63"/>
      <c r="AO60" s="63"/>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310"/>
      <c r="C61" s="319"/>
      <c r="D61" s="307"/>
      <c r="E61" s="334"/>
      <c r="F61" s="64" t="s">
        <v>57</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3">
        <v>251472</v>
      </c>
      <c r="AJ61" s="63">
        <v>248455</v>
      </c>
      <c r="AK61" s="63"/>
      <c r="AL61" s="63"/>
      <c r="AM61" s="63"/>
      <c r="AN61" s="63"/>
      <c r="AO61" s="63"/>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310"/>
      <c r="C62" s="319"/>
      <c r="D62" s="307"/>
      <c r="E62" s="334"/>
      <c r="F62" s="64" t="s">
        <v>58</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3">
        <v>351819</v>
      </c>
      <c r="AJ62" s="63">
        <v>348441</v>
      </c>
      <c r="AK62" s="63"/>
      <c r="AL62" s="63"/>
      <c r="AM62" s="63"/>
      <c r="AN62" s="63"/>
      <c r="AO62" s="63"/>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310"/>
      <c r="C63" s="319"/>
      <c r="D63" s="307"/>
      <c r="E63" s="334"/>
      <c r="F63" s="64" t="s">
        <v>59</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3">
        <v>172924</v>
      </c>
      <c r="AJ63" s="63">
        <v>169805</v>
      </c>
      <c r="AK63" s="63"/>
      <c r="AL63" s="63"/>
      <c r="AM63" s="63"/>
      <c r="AN63" s="63"/>
      <c r="AO63" s="63"/>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310"/>
      <c r="C64" s="319"/>
      <c r="D64" s="307"/>
      <c r="E64" s="334"/>
      <c r="F64" s="64" t="s">
        <v>60</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3">
        <v>277396</v>
      </c>
      <c r="AJ64" s="63">
        <v>273579</v>
      </c>
      <c r="AK64" s="63"/>
      <c r="AL64" s="63"/>
      <c r="AM64" s="63"/>
      <c r="AN64" s="63"/>
      <c r="AO64" s="63"/>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310"/>
      <c r="C65" s="319"/>
      <c r="D65" s="307"/>
      <c r="E65" s="334"/>
      <c r="F65" s="64" t="s">
        <v>61</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3">
        <v>251503</v>
      </c>
      <c r="AJ65" s="63">
        <v>247963</v>
      </c>
      <c r="AK65" s="63"/>
      <c r="AL65" s="63"/>
      <c r="AM65" s="63"/>
      <c r="AN65" s="63"/>
      <c r="AO65" s="63"/>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310"/>
      <c r="C66" s="319"/>
      <c r="D66" s="307"/>
      <c r="E66" s="334"/>
      <c r="F66" s="64" t="s">
        <v>62</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3">
        <v>305640</v>
      </c>
      <c r="AJ66" s="63">
        <v>301353</v>
      </c>
      <c r="AK66" s="63"/>
      <c r="AL66" s="63"/>
      <c r="AM66" s="63"/>
      <c r="AN66" s="63"/>
      <c r="AO66" s="63"/>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310"/>
      <c r="C67" s="319"/>
      <c r="D67" s="307"/>
      <c r="E67" s="334"/>
      <c r="F67" s="64" t="s">
        <v>63</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3">
        <v>141549</v>
      </c>
      <c r="AJ67" s="63">
        <v>139068</v>
      </c>
      <c r="AK67" s="63"/>
      <c r="AL67" s="63"/>
      <c r="AM67" s="63"/>
      <c r="AN67" s="63"/>
      <c r="AO67" s="63"/>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310"/>
      <c r="C68" s="319"/>
      <c r="D68" s="307"/>
      <c r="E68" s="334"/>
      <c r="F68" s="64" t="s">
        <v>64</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3">
        <v>162564</v>
      </c>
      <c r="AJ68" s="63">
        <v>160196</v>
      </c>
      <c r="AK68" s="63"/>
      <c r="AL68" s="63"/>
      <c r="AM68" s="63"/>
      <c r="AN68" s="63"/>
      <c r="AO68" s="63"/>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310"/>
      <c r="C69" s="319" t="s">
        <v>487</v>
      </c>
      <c r="D69" s="307"/>
      <c r="E69" s="334"/>
      <c r="F69" s="17" t="s">
        <v>51</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3">
        <v>17873</v>
      </c>
      <c r="AJ69" s="63">
        <v>17383</v>
      </c>
      <c r="AK69" s="63"/>
      <c r="AL69" s="63"/>
      <c r="AM69" s="63"/>
      <c r="AN69" s="63"/>
      <c r="AO69" s="63"/>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310"/>
      <c r="C70" s="319"/>
      <c r="D70" s="307"/>
      <c r="E70" s="334"/>
      <c r="F70" s="17" t="s">
        <v>52</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3">
        <v>8467</v>
      </c>
      <c r="AJ70" s="63">
        <v>8257</v>
      </c>
      <c r="AK70" s="63"/>
      <c r="AL70" s="63"/>
      <c r="AM70" s="63"/>
      <c r="AN70" s="63"/>
      <c r="AO70" s="63"/>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310"/>
      <c r="C71" s="319"/>
      <c r="D71" s="307"/>
      <c r="E71" s="334"/>
      <c r="F71" s="17" t="s">
        <v>53</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3">
        <v>15346</v>
      </c>
      <c r="AJ71" s="63">
        <v>14970</v>
      </c>
      <c r="AK71" s="63"/>
      <c r="AL71" s="63"/>
      <c r="AM71" s="63"/>
      <c r="AN71" s="63"/>
      <c r="AO71" s="63"/>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310"/>
      <c r="C72" s="319"/>
      <c r="D72" s="307"/>
      <c r="E72" s="334"/>
      <c r="F72" s="17" t="s">
        <v>54</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3">
        <v>30406</v>
      </c>
      <c r="AJ72" s="63">
        <v>29512</v>
      </c>
      <c r="AK72" s="63"/>
      <c r="AL72" s="63"/>
      <c r="AM72" s="63"/>
      <c r="AN72" s="63"/>
      <c r="AO72" s="63"/>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310"/>
      <c r="C73" s="319"/>
      <c r="D73" s="307"/>
      <c r="E73" s="334"/>
      <c r="F73" s="17" t="s">
        <v>55</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3">
        <v>36061</v>
      </c>
      <c r="AJ73" s="63">
        <v>35012</v>
      </c>
      <c r="AK73" s="63"/>
      <c r="AL73" s="63"/>
      <c r="AM73" s="63"/>
      <c r="AN73" s="63"/>
      <c r="AO73" s="63"/>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310"/>
      <c r="C74" s="319"/>
      <c r="D74" s="307"/>
      <c r="E74" s="334"/>
      <c r="F74" s="17" t="s">
        <v>56</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3">
        <v>50140</v>
      </c>
      <c r="AJ74" s="63">
        <v>49360</v>
      </c>
      <c r="AK74" s="63"/>
      <c r="AL74" s="63"/>
      <c r="AM74" s="63"/>
      <c r="AN74" s="63"/>
      <c r="AO74" s="63"/>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310"/>
      <c r="C75" s="319"/>
      <c r="D75" s="307"/>
      <c r="E75" s="334"/>
      <c r="F75" s="17" t="s">
        <v>57</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3">
        <v>14389</v>
      </c>
      <c r="AJ75" s="63">
        <v>14080</v>
      </c>
      <c r="AK75" s="63"/>
      <c r="AL75" s="63"/>
      <c r="AM75" s="63"/>
      <c r="AN75" s="63"/>
      <c r="AO75" s="63"/>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310"/>
      <c r="C76" s="319"/>
      <c r="D76" s="307"/>
      <c r="E76" s="334"/>
      <c r="F76" s="17" t="s">
        <v>58</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3">
        <v>21655</v>
      </c>
      <c r="AJ76" s="63">
        <v>21119</v>
      </c>
      <c r="AK76" s="63"/>
      <c r="AL76" s="63"/>
      <c r="AM76" s="63"/>
      <c r="AN76" s="63"/>
      <c r="AO76" s="63"/>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310"/>
      <c r="C77" s="319"/>
      <c r="D77" s="307"/>
      <c r="E77" s="334"/>
      <c r="F77" s="17" t="s">
        <v>59</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3">
        <v>50498</v>
      </c>
      <c r="AJ77" s="63">
        <v>49922</v>
      </c>
      <c r="AK77" s="63"/>
      <c r="AL77" s="63"/>
      <c r="AM77" s="63"/>
      <c r="AN77" s="63"/>
      <c r="AO77" s="63"/>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310"/>
      <c r="C78" s="319"/>
      <c r="D78" s="307"/>
      <c r="E78" s="334"/>
      <c r="F78" s="17" t="s">
        <v>60</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3">
        <v>97238</v>
      </c>
      <c r="AJ78" s="63">
        <v>94929</v>
      </c>
      <c r="AK78" s="63"/>
      <c r="AL78" s="63"/>
      <c r="AM78" s="63"/>
      <c r="AN78" s="63"/>
      <c r="AO78" s="63"/>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310"/>
      <c r="C79" s="319"/>
      <c r="D79" s="307"/>
      <c r="E79" s="334"/>
      <c r="F79" s="17" t="s">
        <v>61</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3">
        <v>46570</v>
      </c>
      <c r="AJ79" s="63">
        <v>45294</v>
      </c>
      <c r="AK79" s="63"/>
      <c r="AL79" s="63"/>
      <c r="AM79" s="63"/>
      <c r="AN79" s="63"/>
      <c r="AO79" s="63"/>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310"/>
      <c r="C80" s="319"/>
      <c r="D80" s="307"/>
      <c r="E80" s="334"/>
      <c r="F80" s="17" t="s">
        <v>62</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3">
        <v>33821</v>
      </c>
      <c r="AJ80" s="63">
        <v>32990</v>
      </c>
      <c r="AK80" s="63"/>
      <c r="AL80" s="63"/>
      <c r="AM80" s="63"/>
      <c r="AN80" s="63"/>
      <c r="AO80" s="63"/>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310"/>
      <c r="C81" s="319"/>
      <c r="D81" s="307"/>
      <c r="E81" s="334"/>
      <c r="F81" s="17" t="s">
        <v>63</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3">
        <v>33267</v>
      </c>
      <c r="AJ81" s="63">
        <v>32605</v>
      </c>
      <c r="AK81" s="63"/>
      <c r="AL81" s="63"/>
      <c r="AM81" s="63"/>
      <c r="AN81" s="63"/>
      <c r="AO81" s="63"/>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310"/>
      <c r="C82" s="319"/>
      <c r="D82" s="307"/>
      <c r="E82" s="334"/>
      <c r="F82" s="17" t="s">
        <v>64</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3">
        <v>5141</v>
      </c>
      <c r="AJ82" s="63">
        <v>5005</v>
      </c>
      <c r="AK82" s="63"/>
      <c r="AL82" s="63"/>
      <c r="AM82" s="63"/>
      <c r="AN82" s="63"/>
      <c r="AO82" s="63"/>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305" t="s">
        <v>46</v>
      </c>
      <c r="C83" s="319"/>
      <c r="D83" s="307"/>
      <c r="E83" s="334"/>
      <c r="F83" s="17" t="s">
        <v>51</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3">
        <v>299057</v>
      </c>
      <c r="AJ83" s="63">
        <v>293250</v>
      </c>
      <c r="AK83" s="63"/>
      <c r="AL83" s="63"/>
      <c r="AM83" s="63"/>
      <c r="AN83" s="63"/>
      <c r="AO83" s="63"/>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305"/>
      <c r="C84" s="319"/>
      <c r="D84" s="307"/>
      <c r="E84" s="334"/>
      <c r="F84" s="17" t="s">
        <v>52</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3">
        <v>200154</v>
      </c>
      <c r="AJ84" s="63">
        <v>196896</v>
      </c>
      <c r="AK84" s="63"/>
      <c r="AL84" s="63"/>
      <c r="AM84" s="63"/>
      <c r="AN84" s="63"/>
      <c r="AO84" s="63"/>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305"/>
      <c r="C85" s="319"/>
      <c r="D85" s="307"/>
      <c r="E85" s="334"/>
      <c r="F85" s="17" t="s">
        <v>53</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3">
        <v>280432</v>
      </c>
      <c r="AJ85" s="63">
        <v>274574</v>
      </c>
      <c r="AK85" s="63"/>
      <c r="AL85" s="63"/>
      <c r="AM85" s="63"/>
      <c r="AN85" s="63"/>
      <c r="AO85" s="63"/>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305"/>
      <c r="C86" s="319"/>
      <c r="D86" s="307"/>
      <c r="E86" s="334"/>
      <c r="F86" s="17" t="s">
        <v>54</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3">
        <v>61238</v>
      </c>
      <c r="AJ86" s="63">
        <v>60899</v>
      </c>
      <c r="AK86" s="63"/>
      <c r="AL86" s="63"/>
      <c r="AM86" s="63"/>
      <c r="AN86" s="63"/>
      <c r="AO86" s="63"/>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305"/>
      <c r="C87" s="319"/>
      <c r="D87" s="307"/>
      <c r="E87" s="334"/>
      <c r="F87" s="17" t="s">
        <v>55</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3">
        <v>196108</v>
      </c>
      <c r="AJ87" s="63">
        <v>192738</v>
      </c>
      <c r="AK87" s="63"/>
      <c r="AL87" s="63"/>
      <c r="AM87" s="63"/>
      <c r="AN87" s="63"/>
      <c r="AO87" s="63"/>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305"/>
      <c r="C88" s="319"/>
      <c r="D88" s="307"/>
      <c r="E88" s="334"/>
      <c r="F88" s="17" t="s">
        <v>56</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3">
        <v>254666</v>
      </c>
      <c r="AJ88" s="63">
        <v>250536</v>
      </c>
      <c r="AK88" s="63"/>
      <c r="AL88" s="63"/>
      <c r="AM88" s="63"/>
      <c r="AN88" s="63"/>
      <c r="AO88" s="63"/>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305"/>
      <c r="C89" s="319"/>
      <c r="D89" s="307"/>
      <c r="E89" s="334"/>
      <c r="F89" s="17" t="s">
        <v>57</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3">
        <v>211105</v>
      </c>
      <c r="AJ89" s="63">
        <v>207320</v>
      </c>
      <c r="AK89" s="63"/>
      <c r="AL89" s="63"/>
      <c r="AM89" s="63"/>
      <c r="AN89" s="63"/>
      <c r="AO89" s="63"/>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305"/>
      <c r="C90" s="319"/>
      <c r="D90" s="307"/>
      <c r="E90" s="334"/>
      <c r="F90" s="17" t="s">
        <v>58</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3">
        <v>286170</v>
      </c>
      <c r="AJ90" s="63">
        <v>280820</v>
      </c>
      <c r="AK90" s="63"/>
      <c r="AL90" s="63"/>
      <c r="AM90" s="63"/>
      <c r="AN90" s="63"/>
      <c r="AO90" s="63"/>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305"/>
      <c r="C91" s="319"/>
      <c r="D91" s="307"/>
      <c r="E91" s="334"/>
      <c r="F91" s="17" t="s">
        <v>59</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3">
        <v>175894</v>
      </c>
      <c r="AJ91" s="63">
        <v>171645</v>
      </c>
      <c r="AK91" s="63"/>
      <c r="AL91" s="63"/>
      <c r="AM91" s="63"/>
      <c r="AN91" s="63"/>
      <c r="AO91" s="63"/>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305"/>
      <c r="C92" s="319"/>
      <c r="D92" s="307"/>
      <c r="E92" s="334"/>
      <c r="F92" s="17" t="s">
        <v>60</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3">
        <v>279312</v>
      </c>
      <c r="AJ92" s="63">
        <v>273650</v>
      </c>
      <c r="AK92" s="63"/>
      <c r="AL92" s="63"/>
      <c r="AM92" s="63"/>
      <c r="AN92" s="63"/>
      <c r="AO92" s="63"/>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305"/>
      <c r="C93" s="319"/>
      <c r="D93" s="307"/>
      <c r="E93" s="334"/>
      <c r="F93" s="17" t="s">
        <v>61</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3">
        <v>246287</v>
      </c>
      <c r="AJ93" s="63">
        <v>242005</v>
      </c>
      <c r="AK93" s="63"/>
      <c r="AL93" s="63"/>
      <c r="AM93" s="63"/>
      <c r="AN93" s="63"/>
      <c r="AO93" s="63"/>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305"/>
      <c r="C94" s="319"/>
      <c r="D94" s="307"/>
      <c r="E94" s="334"/>
      <c r="F94" s="17" t="s">
        <v>62</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3">
        <v>275703</v>
      </c>
      <c r="AJ94" s="63">
        <v>270772</v>
      </c>
      <c r="AK94" s="63"/>
      <c r="AL94" s="63"/>
      <c r="AM94" s="63"/>
      <c r="AN94" s="63"/>
      <c r="AO94" s="63"/>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305"/>
      <c r="C95" s="319"/>
      <c r="D95" s="307"/>
      <c r="E95" s="334"/>
      <c r="F95" s="17" t="s">
        <v>63</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3">
        <v>108335</v>
      </c>
      <c r="AJ95" s="63">
        <v>106348</v>
      </c>
      <c r="AK95" s="63"/>
      <c r="AL95" s="63"/>
      <c r="AM95" s="63"/>
      <c r="AN95" s="63"/>
      <c r="AO95" s="63"/>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305"/>
      <c r="C96" s="319"/>
      <c r="D96" s="308"/>
      <c r="E96" s="335"/>
      <c r="F96" s="17" t="s">
        <v>64</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3">
        <v>142989</v>
      </c>
      <c r="AJ96" s="63">
        <v>140511</v>
      </c>
      <c r="AK96" s="63"/>
      <c r="AL96" s="63"/>
      <c r="AM96" s="63"/>
      <c r="AN96" s="63"/>
      <c r="AO96" s="63"/>
      <c r="AP96" s="63"/>
      <c r="AQ96" s="63"/>
      <c r="AR96" s="63"/>
      <c r="AS96" s="63"/>
      <c r="AT96" s="63"/>
      <c r="AU96" s="63"/>
      <c r="AV96" s="63"/>
      <c r="AW96" s="63"/>
      <c r="AX96" s="63"/>
      <c r="AY96" s="63"/>
      <c r="AZ96" s="63"/>
      <c r="BA96" s="63"/>
      <c r="BB96" s="63"/>
      <c r="BC96" s="63"/>
      <c r="BD96" s="63"/>
      <c r="BE96" s="63"/>
      <c r="BF96" s="63"/>
      <c r="BG96" s="5"/>
    </row>
  </sheetData>
  <mergeCells count="23">
    <mergeCell ref="B3:H3"/>
    <mergeCell ref="B55:B82"/>
    <mergeCell ref="C55:C68"/>
    <mergeCell ref="D55:D96"/>
    <mergeCell ref="E55:E96"/>
    <mergeCell ref="C7:C11"/>
    <mergeCell ref="D7:D11"/>
    <mergeCell ref="E7:E11"/>
    <mergeCell ref="F7:F11"/>
    <mergeCell ref="C83:C96"/>
    <mergeCell ref="C69:C82"/>
    <mergeCell ref="G7:G8"/>
    <mergeCell ref="I7:P7"/>
    <mergeCell ref="I8:P8"/>
    <mergeCell ref="B83:B96"/>
    <mergeCell ref="C26:C39"/>
    <mergeCell ref="B40:B53"/>
    <mergeCell ref="B12:B39"/>
    <mergeCell ref="C12:C25"/>
    <mergeCell ref="E12:E53"/>
    <mergeCell ref="D12:D53"/>
    <mergeCell ref="C40:C53"/>
    <mergeCell ref="B7:B11"/>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CX260"/>
  <sheetViews>
    <sheetView zoomScaleNormal="100" workbookViewId="0"/>
  </sheetViews>
  <sheetFormatPr defaultColWidth="10.54296875" defaultRowHeight="11.5" zeroHeight="1"/>
  <cols>
    <col min="1" max="1" width="4.7265625" style="131" customWidth="1"/>
    <col min="2" max="2" width="23.453125" style="131" customWidth="1"/>
    <col min="3" max="3" width="22.453125" style="131" customWidth="1"/>
    <col min="4" max="13" width="14.81640625" style="131" customWidth="1"/>
    <col min="14" max="14" width="2.54296875" style="131" customWidth="1"/>
    <col min="15" max="24" width="14.81640625" style="131" customWidth="1"/>
    <col min="25" max="25" width="14.26953125" style="131" customWidth="1"/>
    <col min="26" max="26" width="14.81640625" style="131" customWidth="1"/>
    <col min="27" max="27" width="19.453125" style="131" customWidth="1"/>
    <col min="28" max="38" width="14.81640625" style="131" customWidth="1"/>
    <col min="39" max="39" width="2.54296875" style="131" customWidth="1"/>
    <col min="40" max="49" width="14.81640625" style="131" customWidth="1"/>
    <col min="50" max="50" width="14.26953125" style="131" customWidth="1"/>
    <col min="51" max="63" width="14.81640625" style="131" customWidth="1"/>
    <col min="64" max="64" width="2.54296875" style="131" customWidth="1"/>
    <col min="65" max="74" width="14.81640625" style="131" customWidth="1"/>
    <col min="75" max="75" width="14.26953125" style="131" customWidth="1"/>
    <col min="76" max="88" width="14.81640625" style="131" customWidth="1"/>
    <col min="89" max="89" width="2.54296875" style="131" customWidth="1"/>
    <col min="90" max="95" width="14.81640625" style="131" customWidth="1"/>
    <col min="96" max="100" width="14.26953125" style="131" customWidth="1"/>
    <col min="101" max="16384" width="10.54296875" style="131"/>
  </cols>
  <sheetData>
    <row r="1" spans="1:100" s="2" customFormat="1" ht="12.75" customHeight="1">
      <c r="A1" s="1"/>
    </row>
    <row r="2" spans="1:100" s="2" customFormat="1" ht="18.75" customHeight="1">
      <c r="A2" s="1"/>
      <c r="B2" s="3" t="s">
        <v>528</v>
      </c>
      <c r="C2" s="3"/>
      <c r="D2" s="3"/>
    </row>
    <row r="3" spans="1:100" s="2" customFormat="1" ht="23.25" customHeight="1">
      <c r="A3" s="1"/>
      <c r="B3" s="269" t="s">
        <v>592</v>
      </c>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4"/>
      <c r="AC3" s="4"/>
      <c r="AD3" s="4"/>
      <c r="AE3" s="4"/>
      <c r="AF3" s="4"/>
      <c r="AG3" s="4"/>
      <c r="AH3" s="4"/>
      <c r="AI3" s="4"/>
      <c r="AJ3" s="4"/>
      <c r="AK3" s="4"/>
      <c r="AL3" s="4"/>
      <c r="AM3" s="4"/>
      <c r="AN3" s="4"/>
      <c r="AO3" s="4"/>
      <c r="AP3" s="4"/>
      <c r="AQ3" s="4"/>
      <c r="AR3" s="4"/>
      <c r="AS3" s="4"/>
      <c r="AT3" s="4"/>
      <c r="AU3" s="4"/>
      <c r="AV3" s="4"/>
      <c r="AW3" s="4"/>
      <c r="AY3" s="4"/>
      <c r="AZ3" s="4"/>
      <c r="BA3" s="4"/>
      <c r="BB3" s="4"/>
      <c r="BC3" s="4"/>
      <c r="BL3" s="4"/>
      <c r="CK3" s="4"/>
    </row>
    <row r="4" spans="1:100"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Z4" s="157"/>
      <c r="AB4" s="4"/>
      <c r="AC4" s="4"/>
      <c r="AD4" s="4"/>
      <c r="AE4" s="4"/>
      <c r="AF4" s="4"/>
      <c r="AG4" s="4"/>
      <c r="AH4" s="4"/>
      <c r="AI4" s="4"/>
      <c r="AJ4" s="4"/>
      <c r="AK4" s="4"/>
      <c r="AL4" s="4"/>
      <c r="AM4" s="157"/>
      <c r="AN4" s="4"/>
      <c r="AO4" s="4"/>
      <c r="AP4" s="4"/>
      <c r="AQ4" s="4"/>
      <c r="AR4" s="4"/>
      <c r="AS4" s="4"/>
      <c r="AT4" s="4"/>
      <c r="AU4" s="4"/>
      <c r="AV4" s="4"/>
      <c r="AW4" s="4"/>
      <c r="AY4" s="4"/>
      <c r="AZ4" s="4"/>
      <c r="BA4" s="4"/>
      <c r="BB4" s="4"/>
      <c r="BC4" s="4"/>
      <c r="BL4" s="157"/>
      <c r="CK4" s="157"/>
    </row>
    <row r="5" spans="1:100"/>
    <row r="6" spans="1:100" s="227" customFormat="1" ht="10.5" customHeight="1">
      <c r="B6" s="228" t="s">
        <v>529</v>
      </c>
    </row>
    <row r="7" spans="1:100" s="159" customFormat="1" ht="10.5" customHeight="1">
      <c r="B7" s="160"/>
    </row>
    <row r="8" spans="1:100" s="161" customFormat="1" ht="17.25" customHeight="1">
      <c r="B8" s="162" t="s">
        <v>203</v>
      </c>
      <c r="C8" s="163"/>
      <c r="D8" s="163"/>
      <c r="E8" s="163"/>
      <c r="F8" s="163"/>
      <c r="G8" s="163"/>
      <c r="H8" s="163"/>
      <c r="I8" s="163"/>
      <c r="J8" s="163"/>
      <c r="K8" s="163"/>
      <c r="L8" s="163"/>
      <c r="M8" s="163"/>
      <c r="N8" s="163"/>
      <c r="O8" s="163"/>
      <c r="P8" s="163"/>
      <c r="Q8" s="163"/>
      <c r="R8" s="163"/>
      <c r="S8" s="163"/>
      <c r="T8" s="163"/>
      <c r="U8" s="163"/>
      <c r="V8" s="163"/>
      <c r="W8" s="163"/>
      <c r="X8" s="163"/>
      <c r="Y8" s="232"/>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232"/>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232"/>
      <c r="BX8" s="163"/>
      <c r="BY8" s="163"/>
      <c r="BZ8" s="163"/>
      <c r="CA8" s="163"/>
      <c r="CB8" s="163"/>
      <c r="CC8" s="163"/>
      <c r="CD8" s="163"/>
      <c r="CE8" s="163"/>
      <c r="CF8" s="163"/>
      <c r="CG8" s="163"/>
      <c r="CH8" s="163"/>
      <c r="CI8" s="163"/>
      <c r="CJ8" s="163"/>
      <c r="CK8" s="163"/>
      <c r="CL8" s="163"/>
      <c r="CM8" s="163"/>
      <c r="CN8" s="163"/>
      <c r="CO8" s="163"/>
      <c r="CP8" s="163"/>
      <c r="CQ8" s="167"/>
      <c r="CR8" s="167"/>
      <c r="CS8" s="167"/>
      <c r="CT8" s="167"/>
      <c r="CU8" s="345"/>
      <c r="CV8" s="346"/>
    </row>
    <row r="9" spans="1:100" s="161" customFormat="1" ht="10.5" customHeight="1">
      <c r="B9" s="164"/>
    </row>
    <row r="10" spans="1:100" s="165" customFormat="1" ht="10.5" customHeight="1">
      <c r="B10" s="166" t="s">
        <v>44</v>
      </c>
      <c r="C10" s="167"/>
      <c r="D10" s="167"/>
      <c r="E10" s="167"/>
      <c r="F10" s="167"/>
      <c r="G10" s="167"/>
      <c r="H10" s="167"/>
      <c r="I10" s="167"/>
      <c r="J10" s="167"/>
      <c r="K10" s="167"/>
      <c r="L10" s="167"/>
      <c r="M10" s="167"/>
      <c r="N10" s="167"/>
      <c r="O10" s="167"/>
      <c r="P10" s="167"/>
      <c r="Q10" s="167"/>
      <c r="R10" s="167"/>
      <c r="S10" s="167"/>
      <c r="T10" s="167"/>
      <c r="U10" s="167"/>
      <c r="V10" s="343"/>
      <c r="W10" s="343"/>
      <c r="X10" s="343"/>
      <c r="Y10" s="344"/>
      <c r="Z10" s="238"/>
      <c r="AA10" s="166" t="s">
        <v>45</v>
      </c>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274"/>
      <c r="AX10" s="275"/>
      <c r="AZ10" s="166" t="s">
        <v>46</v>
      </c>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274"/>
      <c r="BW10" s="275"/>
      <c r="BX10" s="168"/>
      <c r="BY10" s="166" t="s">
        <v>508</v>
      </c>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274"/>
      <c r="CV10" s="275"/>
    </row>
    <row r="11" spans="1:100" s="159"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274"/>
      <c r="W11" s="274"/>
      <c r="X11" s="237"/>
      <c r="Z11" s="169"/>
      <c r="AA11" s="169"/>
      <c r="AB11" s="169"/>
      <c r="AC11" s="169"/>
      <c r="AD11" s="169"/>
      <c r="AE11" s="169"/>
      <c r="AF11" s="169"/>
      <c r="AG11" s="169"/>
      <c r="AH11" s="169"/>
      <c r="AI11" s="169"/>
      <c r="AJ11" s="169"/>
      <c r="AK11" s="169"/>
      <c r="AL11" s="169"/>
      <c r="AM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X11" s="169"/>
      <c r="BY11" s="169"/>
      <c r="BZ11" s="169"/>
      <c r="CA11" s="169"/>
      <c r="CB11" s="169"/>
      <c r="CC11" s="169"/>
      <c r="CD11" s="169"/>
      <c r="CE11" s="169"/>
      <c r="CF11" s="169"/>
      <c r="CG11" s="169"/>
      <c r="CH11" s="169"/>
      <c r="CI11" s="169"/>
      <c r="CJ11" s="169"/>
      <c r="CK11" s="169"/>
    </row>
    <row r="12" spans="1:100" s="159" customFormat="1" ht="38.25" customHeight="1">
      <c r="B12" s="170" t="s">
        <v>530</v>
      </c>
      <c r="C12" s="171" t="s">
        <v>531</v>
      </c>
      <c r="D12" s="171" t="s">
        <v>532</v>
      </c>
      <c r="E12" s="171" t="s">
        <v>533</v>
      </c>
      <c r="F12" s="171" t="s">
        <v>534</v>
      </c>
      <c r="G12" s="171" t="s">
        <v>535</v>
      </c>
      <c r="H12" s="171" t="s">
        <v>536</v>
      </c>
      <c r="I12" s="171" t="s">
        <v>537</v>
      </c>
      <c r="J12" s="171" t="s">
        <v>538</v>
      </c>
      <c r="K12" s="171" t="s">
        <v>539</v>
      </c>
      <c r="L12" s="171" t="s">
        <v>540</v>
      </c>
      <c r="M12" s="171" t="s">
        <v>541</v>
      </c>
      <c r="N12" s="172"/>
      <c r="O12" s="171" t="s">
        <v>542</v>
      </c>
      <c r="P12" s="171" t="s">
        <v>543</v>
      </c>
      <c r="Q12" s="171" t="s">
        <v>544</v>
      </c>
      <c r="R12" s="173" t="s">
        <v>545</v>
      </c>
      <c r="S12" s="173" t="s">
        <v>546</v>
      </c>
      <c r="T12" s="173" t="s">
        <v>547</v>
      </c>
      <c r="U12" s="173" t="s">
        <v>580</v>
      </c>
      <c r="V12" s="173" t="s">
        <v>588</v>
      </c>
      <c r="W12" s="173" t="s">
        <v>596</v>
      </c>
      <c r="X12" s="242" t="s">
        <v>599</v>
      </c>
      <c r="Y12" s="173" t="s">
        <v>602</v>
      </c>
      <c r="Z12" s="144"/>
      <c r="AA12" s="170" t="s">
        <v>530</v>
      </c>
      <c r="AB12" s="171" t="s">
        <v>531</v>
      </c>
      <c r="AC12" s="171" t="s">
        <v>532</v>
      </c>
      <c r="AD12" s="171" t="s">
        <v>533</v>
      </c>
      <c r="AE12" s="171" t="s">
        <v>534</v>
      </c>
      <c r="AF12" s="171" t="s">
        <v>535</v>
      </c>
      <c r="AG12" s="171" t="s">
        <v>536</v>
      </c>
      <c r="AH12" s="171" t="s">
        <v>537</v>
      </c>
      <c r="AI12" s="171" t="s">
        <v>538</v>
      </c>
      <c r="AJ12" s="171" t="s">
        <v>539</v>
      </c>
      <c r="AK12" s="171" t="s">
        <v>540</v>
      </c>
      <c r="AL12" s="171" t="s">
        <v>541</v>
      </c>
      <c r="AM12" s="172"/>
      <c r="AN12" s="171" t="s">
        <v>542</v>
      </c>
      <c r="AO12" s="171" t="s">
        <v>543</v>
      </c>
      <c r="AP12" s="171" t="s">
        <v>544</v>
      </c>
      <c r="AQ12" s="173" t="s">
        <v>545</v>
      </c>
      <c r="AR12" s="173" t="s">
        <v>546</v>
      </c>
      <c r="AS12" s="173" t="s">
        <v>547</v>
      </c>
      <c r="AT12" s="173" t="s">
        <v>580</v>
      </c>
      <c r="AU12" s="173" t="s">
        <v>588</v>
      </c>
      <c r="AV12" s="173" t="s">
        <v>596</v>
      </c>
      <c r="AW12" s="173" t="s">
        <v>599</v>
      </c>
      <c r="AX12" s="173" t="s">
        <v>602</v>
      </c>
      <c r="AZ12" s="170" t="s">
        <v>530</v>
      </c>
      <c r="BA12" s="171" t="s">
        <v>531</v>
      </c>
      <c r="BB12" s="171" t="s">
        <v>532</v>
      </c>
      <c r="BC12" s="171" t="s">
        <v>533</v>
      </c>
      <c r="BD12" s="171" t="s">
        <v>534</v>
      </c>
      <c r="BE12" s="171" t="s">
        <v>535</v>
      </c>
      <c r="BF12" s="171" t="s">
        <v>536</v>
      </c>
      <c r="BG12" s="171" t="s">
        <v>537</v>
      </c>
      <c r="BH12" s="171" t="s">
        <v>538</v>
      </c>
      <c r="BI12" s="171" t="s">
        <v>539</v>
      </c>
      <c r="BJ12" s="171" t="s">
        <v>540</v>
      </c>
      <c r="BK12" s="171" t="s">
        <v>541</v>
      </c>
      <c r="BL12" s="172"/>
      <c r="BM12" s="171" t="s">
        <v>542</v>
      </c>
      <c r="BN12" s="171" t="s">
        <v>543</v>
      </c>
      <c r="BO12" s="171" t="s">
        <v>544</v>
      </c>
      <c r="BP12" s="173" t="s">
        <v>545</v>
      </c>
      <c r="BQ12" s="173" t="s">
        <v>546</v>
      </c>
      <c r="BR12" s="173" t="s">
        <v>547</v>
      </c>
      <c r="BS12" s="173" t="s">
        <v>580</v>
      </c>
      <c r="BT12" s="173" t="s">
        <v>588</v>
      </c>
      <c r="BU12" s="173" t="s">
        <v>596</v>
      </c>
      <c r="BV12" s="173" t="s">
        <v>599</v>
      </c>
      <c r="BW12" s="173" t="s">
        <v>602</v>
      </c>
      <c r="BX12" s="144"/>
      <c r="BY12" s="170" t="s">
        <v>530</v>
      </c>
      <c r="BZ12" s="171" t="s">
        <v>531</v>
      </c>
      <c r="CA12" s="171" t="s">
        <v>532</v>
      </c>
      <c r="CB12" s="171" t="s">
        <v>533</v>
      </c>
      <c r="CC12" s="171" t="s">
        <v>534</v>
      </c>
      <c r="CD12" s="171" t="s">
        <v>535</v>
      </c>
      <c r="CE12" s="171" t="s">
        <v>536</v>
      </c>
      <c r="CF12" s="171" t="s">
        <v>537</v>
      </c>
      <c r="CG12" s="171" t="s">
        <v>538</v>
      </c>
      <c r="CH12" s="171" t="s">
        <v>539</v>
      </c>
      <c r="CI12" s="171" t="s">
        <v>540</v>
      </c>
      <c r="CJ12" s="171" t="s">
        <v>541</v>
      </c>
      <c r="CK12" s="172"/>
      <c r="CL12" s="171" t="s">
        <v>542</v>
      </c>
      <c r="CM12" s="171" t="s">
        <v>543</v>
      </c>
      <c r="CN12" s="171" t="s">
        <v>544</v>
      </c>
      <c r="CO12" s="173" t="s">
        <v>545</v>
      </c>
      <c r="CP12" s="173" t="s">
        <v>546</v>
      </c>
      <c r="CQ12" s="173" t="s">
        <v>547</v>
      </c>
      <c r="CR12" s="173" t="s">
        <v>580</v>
      </c>
      <c r="CS12" s="173" t="s">
        <v>588</v>
      </c>
      <c r="CT12" s="173" t="s">
        <v>596</v>
      </c>
      <c r="CU12" s="173" t="s">
        <v>599</v>
      </c>
      <c r="CV12" s="173" t="s">
        <v>602</v>
      </c>
    </row>
    <row r="13" spans="1:100" s="159" customFormat="1" ht="10.5" customHeight="1">
      <c r="B13" s="196" t="s">
        <v>548</v>
      </c>
      <c r="C13" s="199" t="s">
        <v>549</v>
      </c>
      <c r="D13" s="199" t="s">
        <v>549</v>
      </c>
      <c r="E13" s="199" t="s">
        <v>549</v>
      </c>
      <c r="F13" s="199" t="s">
        <v>549</v>
      </c>
      <c r="G13" s="199" t="s">
        <v>549</v>
      </c>
      <c r="H13" s="199" t="s">
        <v>549</v>
      </c>
      <c r="I13" s="199" t="s">
        <v>549</v>
      </c>
      <c r="J13" s="199" t="s">
        <v>549</v>
      </c>
      <c r="K13" s="199" t="s">
        <v>549</v>
      </c>
      <c r="L13" s="199" t="s">
        <v>549</v>
      </c>
      <c r="M13" s="199" t="s">
        <v>549</v>
      </c>
      <c r="N13" s="172"/>
      <c r="O13" s="199" t="s">
        <v>549</v>
      </c>
      <c r="P13" s="199" t="s">
        <v>549</v>
      </c>
      <c r="Q13" s="199" t="s">
        <v>549</v>
      </c>
      <c r="R13" s="199" t="s">
        <v>549</v>
      </c>
      <c r="S13" s="199" t="s">
        <v>549</v>
      </c>
      <c r="T13" s="199" t="s">
        <v>549</v>
      </c>
      <c r="U13" s="199" t="s">
        <v>549</v>
      </c>
      <c r="V13" s="199" t="s">
        <v>549</v>
      </c>
      <c r="W13" s="241" t="s">
        <v>549</v>
      </c>
      <c r="X13" s="199" t="s">
        <v>549</v>
      </c>
      <c r="Y13" s="199" t="s">
        <v>549</v>
      </c>
      <c r="Z13" s="144"/>
      <c r="AA13" s="197" t="s">
        <v>548</v>
      </c>
      <c r="AB13" s="199" t="s">
        <v>549</v>
      </c>
      <c r="AC13" s="199" t="s">
        <v>549</v>
      </c>
      <c r="AD13" s="199" t="s">
        <v>549</v>
      </c>
      <c r="AE13" s="199" t="s">
        <v>549</v>
      </c>
      <c r="AF13" s="199" t="s">
        <v>549</v>
      </c>
      <c r="AG13" s="199" t="s">
        <v>549</v>
      </c>
      <c r="AH13" s="199" t="s">
        <v>549</v>
      </c>
      <c r="AI13" s="199" t="s">
        <v>549</v>
      </c>
      <c r="AJ13" s="199" t="s">
        <v>549</v>
      </c>
      <c r="AK13" s="199" t="s">
        <v>549</v>
      </c>
      <c r="AL13" s="199" t="s">
        <v>549</v>
      </c>
      <c r="AM13" s="172"/>
      <c r="AN13" s="199" t="s">
        <v>549</v>
      </c>
      <c r="AO13" s="199" t="s">
        <v>549</v>
      </c>
      <c r="AP13" s="199" t="s">
        <v>549</v>
      </c>
      <c r="AQ13" s="199" t="s">
        <v>549</v>
      </c>
      <c r="AR13" s="199" t="s">
        <v>549</v>
      </c>
      <c r="AS13" s="199" t="s">
        <v>549</v>
      </c>
      <c r="AT13" s="199" t="s">
        <v>549</v>
      </c>
      <c r="AU13" s="199" t="s">
        <v>549</v>
      </c>
      <c r="AV13" s="199" t="s">
        <v>549</v>
      </c>
      <c r="AW13" s="199" t="s">
        <v>549</v>
      </c>
      <c r="AX13" s="199" t="s">
        <v>549</v>
      </c>
      <c r="AZ13" s="197" t="s">
        <v>548</v>
      </c>
      <c r="BA13" s="199" t="s">
        <v>549</v>
      </c>
      <c r="BB13" s="199" t="s">
        <v>549</v>
      </c>
      <c r="BC13" s="199" t="s">
        <v>549</v>
      </c>
      <c r="BD13" s="199" t="s">
        <v>549</v>
      </c>
      <c r="BE13" s="199" t="s">
        <v>549</v>
      </c>
      <c r="BF13" s="199" t="s">
        <v>549</v>
      </c>
      <c r="BG13" s="199" t="s">
        <v>549</v>
      </c>
      <c r="BH13" s="199" t="s">
        <v>549</v>
      </c>
      <c r="BI13" s="199" t="s">
        <v>549</v>
      </c>
      <c r="BJ13" s="199" t="s">
        <v>549</v>
      </c>
      <c r="BK13" s="199" t="s">
        <v>549</v>
      </c>
      <c r="BL13" s="172"/>
      <c r="BM13" s="199" t="s">
        <v>549</v>
      </c>
      <c r="BN13" s="199" t="s">
        <v>549</v>
      </c>
      <c r="BO13" s="199" t="s">
        <v>549</v>
      </c>
      <c r="BP13" s="199" t="s">
        <v>549</v>
      </c>
      <c r="BQ13" s="199" t="s">
        <v>549</v>
      </c>
      <c r="BR13" s="199" t="s">
        <v>549</v>
      </c>
      <c r="BS13" s="199" t="s">
        <v>549</v>
      </c>
      <c r="BT13" s="199" t="s">
        <v>549</v>
      </c>
      <c r="BU13" s="199" t="s">
        <v>549</v>
      </c>
      <c r="BV13" s="199" t="s">
        <v>549</v>
      </c>
      <c r="BW13" s="199" t="s">
        <v>549</v>
      </c>
      <c r="BX13" s="144"/>
      <c r="BY13" s="197" t="s">
        <v>548</v>
      </c>
      <c r="BZ13" s="199" t="s">
        <v>549</v>
      </c>
      <c r="CA13" s="199" t="s">
        <v>549</v>
      </c>
      <c r="CB13" s="199" t="s">
        <v>549</v>
      </c>
      <c r="CC13" s="199" t="s">
        <v>549</v>
      </c>
      <c r="CD13" s="199" t="s">
        <v>549</v>
      </c>
      <c r="CE13" s="199" t="s">
        <v>549</v>
      </c>
      <c r="CF13" s="199" t="s">
        <v>549</v>
      </c>
      <c r="CG13" s="199" t="s">
        <v>549</v>
      </c>
      <c r="CH13" s="199" t="s">
        <v>549</v>
      </c>
      <c r="CI13" s="199" t="s">
        <v>549</v>
      </c>
      <c r="CJ13" s="199" t="s">
        <v>549</v>
      </c>
      <c r="CK13" s="172"/>
      <c r="CL13" s="199" t="s">
        <v>549</v>
      </c>
      <c r="CM13" s="199" t="s">
        <v>549</v>
      </c>
      <c r="CN13" s="199" t="s">
        <v>549</v>
      </c>
      <c r="CO13" s="199" t="s">
        <v>549</v>
      </c>
      <c r="CP13" s="199" t="s">
        <v>549</v>
      </c>
      <c r="CQ13" s="199" t="s">
        <v>549</v>
      </c>
      <c r="CR13" s="199" t="s">
        <v>549</v>
      </c>
      <c r="CS13" s="199" t="s">
        <v>549</v>
      </c>
      <c r="CT13" s="199" t="s">
        <v>549</v>
      </c>
      <c r="CU13" s="199" t="s">
        <v>549</v>
      </c>
      <c r="CV13" s="199" t="s">
        <v>549</v>
      </c>
    </row>
    <row r="14" spans="1:100" s="159" customFormat="1" ht="10.5" customHeight="1">
      <c r="B14" s="196" t="s">
        <v>550</v>
      </c>
      <c r="C14" s="199" t="s">
        <v>549</v>
      </c>
      <c r="D14" s="199" t="s">
        <v>549</v>
      </c>
      <c r="E14" s="199" t="s">
        <v>549</v>
      </c>
      <c r="F14" s="199" t="s">
        <v>549</v>
      </c>
      <c r="G14" s="199" t="s">
        <v>549</v>
      </c>
      <c r="H14" s="199" t="s">
        <v>549</v>
      </c>
      <c r="I14" s="199" t="s">
        <v>549</v>
      </c>
      <c r="J14" s="199" t="s">
        <v>549</v>
      </c>
      <c r="K14" s="199" t="s">
        <v>549</v>
      </c>
      <c r="L14" s="199" t="s">
        <v>549</v>
      </c>
      <c r="M14" s="199" t="s">
        <v>549</v>
      </c>
      <c r="N14" s="172"/>
      <c r="O14" s="199" t="s">
        <v>549</v>
      </c>
      <c r="P14" s="199" t="s">
        <v>549</v>
      </c>
      <c r="Q14" s="199" t="s">
        <v>549</v>
      </c>
      <c r="R14" s="199" t="s">
        <v>549</v>
      </c>
      <c r="S14" s="199" t="s">
        <v>549</v>
      </c>
      <c r="T14" s="199" t="s">
        <v>549</v>
      </c>
      <c r="U14" s="199" t="s">
        <v>549</v>
      </c>
      <c r="V14" s="199" t="s">
        <v>549</v>
      </c>
      <c r="W14" s="241" t="s">
        <v>549</v>
      </c>
      <c r="X14" s="199" t="s">
        <v>549</v>
      </c>
      <c r="Y14" s="199" t="s">
        <v>549</v>
      </c>
      <c r="Z14" s="144"/>
      <c r="AA14" s="197" t="s">
        <v>550</v>
      </c>
      <c r="AB14" s="199" t="s">
        <v>549</v>
      </c>
      <c r="AC14" s="199" t="s">
        <v>549</v>
      </c>
      <c r="AD14" s="199" t="s">
        <v>549</v>
      </c>
      <c r="AE14" s="199" t="s">
        <v>549</v>
      </c>
      <c r="AF14" s="199" t="s">
        <v>549</v>
      </c>
      <c r="AG14" s="199" t="s">
        <v>549</v>
      </c>
      <c r="AH14" s="199" t="s">
        <v>549</v>
      </c>
      <c r="AI14" s="199" t="s">
        <v>549</v>
      </c>
      <c r="AJ14" s="199" t="s">
        <v>549</v>
      </c>
      <c r="AK14" s="199" t="s">
        <v>549</v>
      </c>
      <c r="AL14" s="199" t="s">
        <v>549</v>
      </c>
      <c r="AM14" s="172"/>
      <c r="AN14" s="199" t="s">
        <v>549</v>
      </c>
      <c r="AO14" s="199" t="s">
        <v>549</v>
      </c>
      <c r="AP14" s="199" t="s">
        <v>549</v>
      </c>
      <c r="AQ14" s="199" t="s">
        <v>549</v>
      </c>
      <c r="AR14" s="199" t="s">
        <v>549</v>
      </c>
      <c r="AS14" s="199" t="s">
        <v>549</v>
      </c>
      <c r="AT14" s="199" t="s">
        <v>549</v>
      </c>
      <c r="AU14" s="199" t="s">
        <v>549</v>
      </c>
      <c r="AV14" s="199" t="s">
        <v>549</v>
      </c>
      <c r="AW14" s="199" t="s">
        <v>549</v>
      </c>
      <c r="AX14" s="199" t="s">
        <v>549</v>
      </c>
      <c r="AZ14" s="197" t="s">
        <v>550</v>
      </c>
      <c r="BA14" s="199"/>
      <c r="BB14" s="199"/>
      <c r="BC14" s="199"/>
      <c r="BD14" s="199"/>
      <c r="BE14" s="199"/>
      <c r="BF14" s="199"/>
      <c r="BG14" s="199"/>
      <c r="BH14" s="199"/>
      <c r="BI14" s="199"/>
      <c r="BJ14" s="199"/>
      <c r="BK14" s="199"/>
      <c r="BL14" s="172"/>
      <c r="BM14" s="199"/>
      <c r="BN14" s="199"/>
      <c r="BO14" s="199"/>
      <c r="BP14" s="199"/>
      <c r="BQ14" s="199"/>
      <c r="BR14" s="199"/>
      <c r="BS14" s="199"/>
      <c r="BT14" s="199"/>
      <c r="BU14" s="199"/>
      <c r="BV14" s="199"/>
      <c r="BW14" s="199"/>
      <c r="BX14" s="144"/>
      <c r="BY14" s="197" t="s">
        <v>550</v>
      </c>
      <c r="BZ14" s="199" t="s">
        <v>549</v>
      </c>
      <c r="CA14" s="199" t="s">
        <v>549</v>
      </c>
      <c r="CB14" s="199" t="s">
        <v>549</v>
      </c>
      <c r="CC14" s="199" t="s">
        <v>549</v>
      </c>
      <c r="CD14" s="199" t="s">
        <v>549</v>
      </c>
      <c r="CE14" s="199" t="s">
        <v>549</v>
      </c>
      <c r="CF14" s="199" t="s">
        <v>549</v>
      </c>
      <c r="CG14" s="199" t="s">
        <v>549</v>
      </c>
      <c r="CH14" s="199" t="s">
        <v>549</v>
      </c>
      <c r="CI14" s="199" t="s">
        <v>549</v>
      </c>
      <c r="CJ14" s="199" t="s">
        <v>549</v>
      </c>
      <c r="CK14" s="172"/>
      <c r="CL14" s="199" t="s">
        <v>549</v>
      </c>
      <c r="CM14" s="199" t="s">
        <v>549</v>
      </c>
      <c r="CN14" s="199" t="s">
        <v>549</v>
      </c>
      <c r="CO14" s="199" t="s">
        <v>549</v>
      </c>
      <c r="CP14" s="199" t="s">
        <v>549</v>
      </c>
      <c r="CQ14" s="199" t="s">
        <v>549</v>
      </c>
      <c r="CR14" s="199" t="s">
        <v>549</v>
      </c>
      <c r="CS14" s="199" t="s">
        <v>549</v>
      </c>
      <c r="CT14" s="199" t="s">
        <v>549</v>
      </c>
      <c r="CU14" s="199" t="s">
        <v>549</v>
      </c>
      <c r="CV14" s="199" t="s">
        <v>549</v>
      </c>
    </row>
    <row r="15" spans="1:100" s="159" customFormat="1" ht="10.5" customHeight="1">
      <c r="B15" s="196" t="s">
        <v>551</v>
      </c>
      <c r="C15" s="199" t="s">
        <v>549</v>
      </c>
      <c r="D15" s="199" t="s">
        <v>549</v>
      </c>
      <c r="E15" s="199" t="s">
        <v>549</v>
      </c>
      <c r="F15" s="199" t="s">
        <v>549</v>
      </c>
      <c r="G15" s="199" t="s">
        <v>549</v>
      </c>
      <c r="H15" s="199" t="s">
        <v>549</v>
      </c>
      <c r="I15" s="199" t="s">
        <v>549</v>
      </c>
      <c r="J15" s="199">
        <v>0</v>
      </c>
      <c r="K15" s="199">
        <v>1.4870742269298101</v>
      </c>
      <c r="L15" s="199">
        <v>0.70457099735818818</v>
      </c>
      <c r="M15" s="199" t="s">
        <v>549</v>
      </c>
      <c r="N15" s="172"/>
      <c r="O15" s="199">
        <v>0</v>
      </c>
      <c r="P15" s="199">
        <v>0</v>
      </c>
      <c r="Q15" s="199">
        <v>0.41079125157488544</v>
      </c>
      <c r="R15" s="199">
        <v>0.41079125157488544</v>
      </c>
      <c r="S15" s="199">
        <v>0.41079125157488544</v>
      </c>
      <c r="T15" s="199">
        <v>0.41079125157488544</v>
      </c>
      <c r="U15" s="199">
        <v>0</v>
      </c>
      <c r="V15" s="199">
        <v>0</v>
      </c>
      <c r="W15" s="241">
        <v>0</v>
      </c>
      <c r="X15" s="199">
        <v>0</v>
      </c>
      <c r="Y15" s="199">
        <v>0</v>
      </c>
      <c r="Z15" s="144"/>
      <c r="AA15" s="197" t="s">
        <v>551</v>
      </c>
      <c r="AB15" s="199" t="s">
        <v>549</v>
      </c>
      <c r="AC15" s="199" t="s">
        <v>549</v>
      </c>
      <c r="AD15" s="199" t="s">
        <v>549</v>
      </c>
      <c r="AE15" s="199" t="s">
        <v>549</v>
      </c>
      <c r="AF15" s="199" t="s">
        <v>549</v>
      </c>
      <c r="AG15" s="199" t="s">
        <v>549</v>
      </c>
      <c r="AH15" s="199" t="s">
        <v>549</v>
      </c>
      <c r="AI15" s="199">
        <v>0</v>
      </c>
      <c r="AJ15" s="199">
        <v>1.4870742269298101</v>
      </c>
      <c r="AK15" s="199">
        <v>0.70457099735818818</v>
      </c>
      <c r="AL15" s="199" t="s">
        <v>549</v>
      </c>
      <c r="AM15" s="172"/>
      <c r="AN15" s="199">
        <v>0</v>
      </c>
      <c r="AO15" s="199">
        <v>0</v>
      </c>
      <c r="AP15" s="199">
        <v>0.41079125157488544</v>
      </c>
      <c r="AQ15" s="199">
        <v>0.41079125157488544</v>
      </c>
      <c r="AR15" s="199">
        <v>0.41079125157488544</v>
      </c>
      <c r="AS15" s="199">
        <v>0.41079125157488544</v>
      </c>
      <c r="AT15" s="199">
        <v>0</v>
      </c>
      <c r="AU15" s="199">
        <v>0</v>
      </c>
      <c r="AV15" s="199">
        <v>0</v>
      </c>
      <c r="AW15" s="199">
        <v>0</v>
      </c>
      <c r="AX15" s="199">
        <v>0</v>
      </c>
      <c r="AZ15" s="197" t="s">
        <v>551</v>
      </c>
      <c r="BA15" s="199" t="s">
        <v>549</v>
      </c>
      <c r="BB15" s="199" t="s">
        <v>549</v>
      </c>
      <c r="BC15" s="199" t="s">
        <v>549</v>
      </c>
      <c r="BD15" s="199" t="s">
        <v>549</v>
      </c>
      <c r="BE15" s="199" t="s">
        <v>549</v>
      </c>
      <c r="BF15" s="199" t="s">
        <v>549</v>
      </c>
      <c r="BG15" s="199" t="s">
        <v>549</v>
      </c>
      <c r="BH15" s="199">
        <v>0</v>
      </c>
      <c r="BI15" s="199">
        <v>1.4870742269298101</v>
      </c>
      <c r="BJ15" s="199">
        <v>0.70457099735818818</v>
      </c>
      <c r="BK15" s="199" t="s">
        <v>549</v>
      </c>
      <c r="BL15" s="172"/>
      <c r="BM15" s="199">
        <v>0</v>
      </c>
      <c r="BN15" s="199">
        <v>0</v>
      </c>
      <c r="BO15" s="199">
        <v>0.41079125157488544</v>
      </c>
      <c r="BP15" s="199">
        <v>0.41079125157488544</v>
      </c>
      <c r="BQ15" s="199">
        <v>0.41079125157488544</v>
      </c>
      <c r="BR15" s="199">
        <v>0.41079125157488544</v>
      </c>
      <c r="BS15" s="199">
        <v>0</v>
      </c>
      <c r="BT15" s="199">
        <v>0</v>
      </c>
      <c r="BU15" s="199">
        <v>0</v>
      </c>
      <c r="BV15" s="199">
        <v>0</v>
      </c>
      <c r="BW15" s="199">
        <v>0</v>
      </c>
      <c r="BX15" s="144"/>
      <c r="BY15" s="197" t="s">
        <v>551</v>
      </c>
      <c r="BZ15" s="199" t="s">
        <v>549</v>
      </c>
      <c r="CA15" s="199" t="s">
        <v>549</v>
      </c>
      <c r="CB15" s="199" t="s">
        <v>549</v>
      </c>
      <c r="CC15" s="199" t="s">
        <v>549</v>
      </c>
      <c r="CD15" s="199" t="s">
        <v>549</v>
      </c>
      <c r="CE15" s="199" t="s">
        <v>549</v>
      </c>
      <c r="CF15" s="199" t="s">
        <v>549</v>
      </c>
      <c r="CG15" s="199">
        <v>0</v>
      </c>
      <c r="CH15" s="199">
        <v>2.9741484538596201</v>
      </c>
      <c r="CI15" s="199">
        <v>1.4091419947163764</v>
      </c>
      <c r="CJ15" s="199" t="s">
        <v>549</v>
      </c>
      <c r="CK15" s="172"/>
      <c r="CL15" s="199">
        <v>0</v>
      </c>
      <c r="CM15" s="199">
        <v>0</v>
      </c>
      <c r="CN15" s="199">
        <v>0.82158250314977088</v>
      </c>
      <c r="CO15" s="199">
        <v>0.82158250314977088</v>
      </c>
      <c r="CP15" s="199">
        <v>0.82158250314977088</v>
      </c>
      <c r="CQ15" s="199">
        <v>0.82158250314977088</v>
      </c>
      <c r="CR15" s="199">
        <v>0</v>
      </c>
      <c r="CS15" s="199">
        <v>0</v>
      </c>
      <c r="CT15" s="199">
        <v>0</v>
      </c>
      <c r="CU15" s="199">
        <v>0</v>
      </c>
      <c r="CV15" s="199">
        <v>0</v>
      </c>
    </row>
    <row r="16" spans="1:100" s="159" customFormat="1" ht="10.5" customHeight="1">
      <c r="B16" s="196" t="s">
        <v>552</v>
      </c>
      <c r="C16" s="199">
        <v>6.6995028867368616</v>
      </c>
      <c r="D16" s="199">
        <v>6.6995028867368616</v>
      </c>
      <c r="E16" s="199">
        <v>7.113121830127354</v>
      </c>
      <c r="F16" s="199">
        <v>7.113121830127354</v>
      </c>
      <c r="G16" s="199">
        <v>7.2804579515147188</v>
      </c>
      <c r="H16" s="199">
        <v>7.1935840895118579</v>
      </c>
      <c r="I16" s="199">
        <v>7.3593999937099719</v>
      </c>
      <c r="J16" s="199">
        <v>7.0492243060839295</v>
      </c>
      <c r="K16" s="199">
        <v>7.1089669218364691</v>
      </c>
      <c r="L16" s="199">
        <v>6.9829560851947958</v>
      </c>
      <c r="M16" s="199">
        <v>9.626223597588794</v>
      </c>
      <c r="N16" s="172"/>
      <c r="O16" s="199">
        <v>9.9504863797742455</v>
      </c>
      <c r="P16" s="199">
        <v>9.9504863797742455</v>
      </c>
      <c r="Q16" s="199">
        <v>10.298637820906496</v>
      </c>
      <c r="R16" s="199">
        <v>10.298637820906496</v>
      </c>
      <c r="S16" s="199">
        <v>10.298637820906496</v>
      </c>
      <c r="T16" s="199">
        <v>10.298637820906496</v>
      </c>
      <c r="U16" s="199">
        <v>10.909265371253543</v>
      </c>
      <c r="V16" s="199">
        <v>10.909265371253543</v>
      </c>
      <c r="W16" s="241">
        <v>10.909265371253543</v>
      </c>
      <c r="X16" s="199">
        <v>10.909265371253543</v>
      </c>
      <c r="Y16" s="199">
        <v>10.979819636605354</v>
      </c>
      <c r="Z16" s="144"/>
      <c r="AA16" s="197" t="s">
        <v>552</v>
      </c>
      <c r="AB16" s="199">
        <v>6.6995028867368616</v>
      </c>
      <c r="AC16" s="199">
        <v>6.6995028867368616</v>
      </c>
      <c r="AD16" s="199">
        <v>7.113121830127354</v>
      </c>
      <c r="AE16" s="199">
        <v>7.113121830127354</v>
      </c>
      <c r="AF16" s="199">
        <v>7.2804579515147188</v>
      </c>
      <c r="AG16" s="199">
        <v>7.1935840895118579</v>
      </c>
      <c r="AH16" s="199">
        <v>7.3593999937099719</v>
      </c>
      <c r="AI16" s="199">
        <v>7.0492243060839295</v>
      </c>
      <c r="AJ16" s="199">
        <v>7.1089669218364691</v>
      </c>
      <c r="AK16" s="199">
        <v>6.9829560851947958</v>
      </c>
      <c r="AL16" s="199">
        <v>9.626223597588794</v>
      </c>
      <c r="AM16" s="172"/>
      <c r="AN16" s="199">
        <v>9.9504863797742455</v>
      </c>
      <c r="AO16" s="199">
        <v>9.9504863797742455</v>
      </c>
      <c r="AP16" s="199">
        <v>10.298637820906496</v>
      </c>
      <c r="AQ16" s="199">
        <v>10.298637820906496</v>
      </c>
      <c r="AR16" s="199">
        <v>10.298637820906496</v>
      </c>
      <c r="AS16" s="199">
        <v>10.298637820906496</v>
      </c>
      <c r="AT16" s="199">
        <v>10.909265371253543</v>
      </c>
      <c r="AU16" s="199">
        <v>10.909265371253543</v>
      </c>
      <c r="AV16" s="199">
        <v>10.909265371253543</v>
      </c>
      <c r="AW16" s="199">
        <v>10.909265371253543</v>
      </c>
      <c r="AX16" s="199">
        <v>10.979819636605354</v>
      </c>
      <c r="AZ16" s="197" t="s">
        <v>552</v>
      </c>
      <c r="BA16" s="199">
        <v>6.6995028867368616</v>
      </c>
      <c r="BB16" s="199">
        <v>6.6995028867368616</v>
      </c>
      <c r="BC16" s="199">
        <v>7.113121830127354</v>
      </c>
      <c r="BD16" s="199">
        <v>7.113121830127354</v>
      </c>
      <c r="BE16" s="199">
        <v>7.2804579515147188</v>
      </c>
      <c r="BF16" s="199">
        <v>7.1935840895118579</v>
      </c>
      <c r="BG16" s="199">
        <v>7.3593999937099719</v>
      </c>
      <c r="BH16" s="199">
        <v>7.0492243060839295</v>
      </c>
      <c r="BI16" s="199">
        <v>7.1089669218364691</v>
      </c>
      <c r="BJ16" s="199">
        <v>6.9829560851947958</v>
      </c>
      <c r="BK16" s="199">
        <v>12.319103597588795</v>
      </c>
      <c r="BL16" s="172"/>
      <c r="BM16" s="199">
        <v>12.643366379774246</v>
      </c>
      <c r="BN16" s="199">
        <v>12.643366379774246</v>
      </c>
      <c r="BO16" s="199">
        <v>10.743937820906497</v>
      </c>
      <c r="BP16" s="199">
        <v>10.743937820906497</v>
      </c>
      <c r="BQ16" s="199">
        <v>10.743937820906497</v>
      </c>
      <c r="BR16" s="199">
        <v>10.743937820906497</v>
      </c>
      <c r="BS16" s="199">
        <v>11.292515371253547</v>
      </c>
      <c r="BT16" s="199">
        <v>11.292515371253547</v>
      </c>
      <c r="BU16" s="199">
        <v>11.292515371253547</v>
      </c>
      <c r="BV16" s="199">
        <v>11.292515371253547</v>
      </c>
      <c r="BW16" s="199">
        <v>13.976469636605346</v>
      </c>
      <c r="BX16" s="144"/>
      <c r="BY16" s="197" t="s">
        <v>552</v>
      </c>
      <c r="BZ16" s="199">
        <v>13.399005773473723</v>
      </c>
      <c r="CA16" s="199">
        <v>13.399005773473723</v>
      </c>
      <c r="CB16" s="199">
        <v>14.226243660254708</v>
      </c>
      <c r="CC16" s="199">
        <v>14.226243660254708</v>
      </c>
      <c r="CD16" s="199">
        <v>14.560915903029438</v>
      </c>
      <c r="CE16" s="199">
        <v>14.387168179023716</v>
      </c>
      <c r="CF16" s="199">
        <v>14.718799987419944</v>
      </c>
      <c r="CG16" s="199">
        <v>14.098448612167859</v>
      </c>
      <c r="CH16" s="199">
        <v>14.217933843672938</v>
      </c>
      <c r="CI16" s="199">
        <v>13.965912170389592</v>
      </c>
      <c r="CJ16" s="199">
        <v>21.94532719517759</v>
      </c>
      <c r="CK16" s="172"/>
      <c r="CL16" s="199">
        <v>22.59385275954849</v>
      </c>
      <c r="CM16" s="199">
        <v>22.59385275954849</v>
      </c>
      <c r="CN16" s="199">
        <v>21.042575641812995</v>
      </c>
      <c r="CO16" s="199">
        <v>21.042575641812995</v>
      </c>
      <c r="CP16" s="199">
        <v>21.042575641812995</v>
      </c>
      <c r="CQ16" s="199">
        <v>21.042575641812995</v>
      </c>
      <c r="CR16" s="199">
        <v>22.20178074250709</v>
      </c>
      <c r="CS16" s="199">
        <v>22.20178074250709</v>
      </c>
      <c r="CT16" s="199">
        <v>22.20178074250709</v>
      </c>
      <c r="CU16" s="199">
        <v>22.20178074250709</v>
      </c>
      <c r="CV16" s="199">
        <v>24.9562892732107</v>
      </c>
    </row>
    <row r="17" spans="2:100" s="159" customFormat="1" ht="10.5" customHeight="1">
      <c r="B17" s="196" t="s">
        <v>553</v>
      </c>
      <c r="C17" s="199">
        <v>16.43282142857143</v>
      </c>
      <c r="D17" s="199">
        <v>16.43282142857143</v>
      </c>
      <c r="E17" s="199">
        <v>16.727428571428572</v>
      </c>
      <c r="F17" s="199">
        <v>16.727428571428572</v>
      </c>
      <c r="G17" s="199">
        <v>16.54232142857143</v>
      </c>
      <c r="H17" s="199">
        <v>16.54232142857143</v>
      </c>
      <c r="I17" s="199">
        <v>17.267107142857146</v>
      </c>
      <c r="J17" s="199">
        <v>17.267107142857146</v>
      </c>
      <c r="K17" s="199">
        <v>17.41310714285714</v>
      </c>
      <c r="L17" s="199">
        <v>17.41310714285714</v>
      </c>
      <c r="M17" s="199">
        <v>84.411464285714274</v>
      </c>
      <c r="N17" s="172"/>
      <c r="O17" s="199">
        <v>84.411464285714274</v>
      </c>
      <c r="P17" s="199">
        <v>84.411464285714274</v>
      </c>
      <c r="Q17" s="199">
        <v>103.14368142857143</v>
      </c>
      <c r="R17" s="199">
        <v>103.14368142857143</v>
      </c>
      <c r="S17" s="199">
        <v>103.14368142857143</v>
      </c>
      <c r="T17" s="199">
        <v>103.14368142857143</v>
      </c>
      <c r="U17" s="199">
        <v>120.5856757142857</v>
      </c>
      <c r="V17" s="199">
        <v>120.5856757142857</v>
      </c>
      <c r="W17" s="241">
        <v>120.5856757142857</v>
      </c>
      <c r="X17" s="199">
        <v>120.5856757142857</v>
      </c>
      <c r="Y17" s="199">
        <v>95.202480714285699</v>
      </c>
      <c r="Z17" s="144"/>
      <c r="AA17" s="197" t="s">
        <v>553</v>
      </c>
      <c r="AB17" s="199">
        <v>16.43282142857143</v>
      </c>
      <c r="AC17" s="199">
        <v>16.43282142857143</v>
      </c>
      <c r="AD17" s="199">
        <v>16.727428571428572</v>
      </c>
      <c r="AE17" s="199">
        <v>16.727428571428572</v>
      </c>
      <c r="AF17" s="199">
        <v>16.54232142857143</v>
      </c>
      <c r="AG17" s="199">
        <v>16.54232142857143</v>
      </c>
      <c r="AH17" s="199">
        <v>17.267107142857146</v>
      </c>
      <c r="AI17" s="199">
        <v>17.267107142857146</v>
      </c>
      <c r="AJ17" s="199">
        <v>17.41310714285714</v>
      </c>
      <c r="AK17" s="199">
        <v>17.41310714285714</v>
      </c>
      <c r="AL17" s="199">
        <v>84.411464285714274</v>
      </c>
      <c r="AM17" s="172"/>
      <c r="AN17" s="199">
        <v>84.411464285714274</v>
      </c>
      <c r="AO17" s="199">
        <v>84.411464285714274</v>
      </c>
      <c r="AP17" s="199">
        <v>103.14368142857143</v>
      </c>
      <c r="AQ17" s="199">
        <v>103.14368142857143</v>
      </c>
      <c r="AR17" s="199">
        <v>103.14368142857143</v>
      </c>
      <c r="AS17" s="199">
        <v>103.14368142857143</v>
      </c>
      <c r="AT17" s="199">
        <v>120.5856757142857</v>
      </c>
      <c r="AU17" s="199">
        <v>120.5856757142857</v>
      </c>
      <c r="AV17" s="199">
        <v>120.5856757142857</v>
      </c>
      <c r="AW17" s="199">
        <v>120.5856757142857</v>
      </c>
      <c r="AX17" s="199">
        <v>95.202480714285699</v>
      </c>
      <c r="AZ17" s="197" t="s">
        <v>553</v>
      </c>
      <c r="BA17" s="199"/>
      <c r="BB17" s="199"/>
      <c r="BC17" s="199"/>
      <c r="BD17" s="199"/>
      <c r="BE17" s="199"/>
      <c r="BF17" s="199"/>
      <c r="BG17" s="199"/>
      <c r="BH17" s="199"/>
      <c r="BI17" s="199"/>
      <c r="BJ17" s="199"/>
      <c r="BK17" s="199"/>
      <c r="BL17" s="172"/>
      <c r="BM17" s="199"/>
      <c r="BN17" s="199"/>
      <c r="BO17" s="199"/>
      <c r="BP17" s="199"/>
      <c r="BQ17" s="199"/>
      <c r="BR17" s="199"/>
      <c r="BS17" s="199"/>
      <c r="BT17" s="199"/>
      <c r="BU17" s="199"/>
      <c r="BV17" s="199"/>
      <c r="BW17" s="199"/>
      <c r="BX17" s="144"/>
      <c r="BY17" s="197" t="s">
        <v>553</v>
      </c>
      <c r="BZ17" s="199">
        <v>16.43282142857143</v>
      </c>
      <c r="CA17" s="199">
        <v>16.43282142857143</v>
      </c>
      <c r="CB17" s="199">
        <v>16.727428571428572</v>
      </c>
      <c r="CC17" s="199">
        <v>16.727428571428572</v>
      </c>
      <c r="CD17" s="199">
        <v>16.54232142857143</v>
      </c>
      <c r="CE17" s="199">
        <v>16.54232142857143</v>
      </c>
      <c r="CF17" s="199">
        <v>17.267107142857146</v>
      </c>
      <c r="CG17" s="199">
        <v>17.267107142857146</v>
      </c>
      <c r="CH17" s="199">
        <v>17.41310714285714</v>
      </c>
      <c r="CI17" s="199">
        <v>17.41310714285714</v>
      </c>
      <c r="CJ17" s="199">
        <v>84.411464285714274</v>
      </c>
      <c r="CK17" s="172"/>
      <c r="CL17" s="199">
        <v>84.411464285714274</v>
      </c>
      <c r="CM17" s="199">
        <v>84.411464285714274</v>
      </c>
      <c r="CN17" s="199">
        <v>103.14368142857143</v>
      </c>
      <c r="CO17" s="199">
        <v>103.14368142857143</v>
      </c>
      <c r="CP17" s="199">
        <v>103.14368142857143</v>
      </c>
      <c r="CQ17" s="199">
        <v>103.14368142857143</v>
      </c>
      <c r="CR17" s="199">
        <v>120.5856757142857</v>
      </c>
      <c r="CS17" s="199">
        <v>120.5856757142857</v>
      </c>
      <c r="CT17" s="199">
        <v>120.5856757142857</v>
      </c>
      <c r="CU17" s="199">
        <v>120.5856757142857</v>
      </c>
      <c r="CV17" s="199">
        <v>95.202480714285699</v>
      </c>
    </row>
    <row r="18" spans="2:100" s="159" customFormat="1" ht="10.5" customHeight="1">
      <c r="B18" s="196" t="s">
        <v>554</v>
      </c>
      <c r="C18" s="199">
        <v>39.664800000000007</v>
      </c>
      <c r="D18" s="199">
        <v>40.169342465753417</v>
      </c>
      <c r="E18" s="199">
        <v>40.751506849315078</v>
      </c>
      <c r="F18" s="199">
        <v>41.100805479452056</v>
      </c>
      <c r="G18" s="199">
        <v>41.566536986301358</v>
      </c>
      <c r="H18" s="199">
        <v>41.87702465753425</v>
      </c>
      <c r="I18" s="199">
        <v>42.109890410958897</v>
      </c>
      <c r="J18" s="199">
        <v>42.226323287671228</v>
      </c>
      <c r="K18" s="199">
        <v>42.45918904109589</v>
      </c>
      <c r="L18" s="199">
        <v>43.235408219178098</v>
      </c>
      <c r="M18" s="199">
        <v>44.516169863013708</v>
      </c>
      <c r="N18" s="172"/>
      <c r="O18" s="199">
        <v>46.767205479452052</v>
      </c>
      <c r="P18" s="199">
        <v>46.767205479452052</v>
      </c>
      <c r="Q18" s="199">
        <v>48.630131506849317</v>
      </c>
      <c r="R18" s="199">
        <v>48.630131506849317</v>
      </c>
      <c r="S18" s="199">
        <v>50.221380821917812</v>
      </c>
      <c r="T18" s="199">
        <v>50.221380821917812</v>
      </c>
      <c r="U18" s="199">
        <v>50.648301369863013</v>
      </c>
      <c r="V18" s="199">
        <v>50.648301369863013</v>
      </c>
      <c r="W18" s="241">
        <v>51.618575342465753</v>
      </c>
      <c r="X18" s="199">
        <v>51.618575342465753</v>
      </c>
      <c r="Y18" s="199">
        <v>52.433605479452048</v>
      </c>
      <c r="Z18" s="144"/>
      <c r="AA18" s="197" t="s">
        <v>554</v>
      </c>
      <c r="AB18" s="199">
        <v>39.933199999999992</v>
      </c>
      <c r="AC18" s="199">
        <v>40.441156555772992</v>
      </c>
      <c r="AD18" s="199">
        <v>41.027260273972608</v>
      </c>
      <c r="AE18" s="199">
        <v>41.37892250489238</v>
      </c>
      <c r="AF18" s="199">
        <v>41.847805479452056</v>
      </c>
      <c r="AG18" s="199">
        <v>42.160394129158519</v>
      </c>
      <c r="AH18" s="199">
        <v>42.39483561643835</v>
      </c>
      <c r="AI18" s="199">
        <v>42.51205636007829</v>
      </c>
      <c r="AJ18" s="199">
        <v>42.746497847358121</v>
      </c>
      <c r="AK18" s="199">
        <v>43.527969471624267</v>
      </c>
      <c r="AL18" s="199">
        <v>44.817397651663399</v>
      </c>
      <c r="AM18" s="172"/>
      <c r="AN18" s="199">
        <v>47.083665362035234</v>
      </c>
      <c r="AO18" s="199">
        <v>47.083665362035234</v>
      </c>
      <c r="AP18" s="199">
        <v>48.959197260273974</v>
      </c>
      <c r="AQ18" s="199">
        <v>48.959197260273974</v>
      </c>
      <c r="AR18" s="199">
        <v>50.561214090019568</v>
      </c>
      <c r="AS18" s="199">
        <v>50.561214090019568</v>
      </c>
      <c r="AT18" s="199">
        <v>50.991023483365936</v>
      </c>
      <c r="AU18" s="199">
        <v>50.991023483365936</v>
      </c>
      <c r="AV18" s="199">
        <v>51.967863013698626</v>
      </c>
      <c r="AW18" s="199">
        <v>51.967863013698626</v>
      </c>
      <c r="AX18" s="199">
        <v>52.788408219178102</v>
      </c>
      <c r="AZ18" s="197" t="s">
        <v>554</v>
      </c>
      <c r="BA18" s="199">
        <v>64.944500000000033</v>
      </c>
      <c r="BB18" s="199">
        <v>65.770604207436435</v>
      </c>
      <c r="BC18" s="199">
        <v>66.723801369863025</v>
      </c>
      <c r="BD18" s="199">
        <v>67.295719667318977</v>
      </c>
      <c r="BE18" s="199">
        <v>68.058277397260298</v>
      </c>
      <c r="BF18" s="199">
        <v>68.566649217221112</v>
      </c>
      <c r="BG18" s="199">
        <v>68.94792808219178</v>
      </c>
      <c r="BH18" s="199">
        <v>69.138567514677106</v>
      </c>
      <c r="BI18" s="199">
        <v>69.519846379647774</v>
      </c>
      <c r="BJ18" s="199">
        <v>70.790775929549909</v>
      </c>
      <c r="BK18" s="199">
        <v>72.887809686888446</v>
      </c>
      <c r="BL18" s="172"/>
      <c r="BM18" s="199">
        <v>76.573505381604704</v>
      </c>
      <c r="BN18" s="199">
        <v>76.573505381604704</v>
      </c>
      <c r="BO18" s="199">
        <v>79.62373630136986</v>
      </c>
      <c r="BP18" s="199">
        <v>79.62373630136986</v>
      </c>
      <c r="BQ18" s="199">
        <v>82.229141878669253</v>
      </c>
      <c r="BR18" s="199">
        <v>82.229141878669253</v>
      </c>
      <c r="BS18" s="199">
        <v>82.928153131115451</v>
      </c>
      <c r="BT18" s="199">
        <v>82.928153131115451</v>
      </c>
      <c r="BU18" s="199">
        <v>84.516815068493116</v>
      </c>
      <c r="BV18" s="199">
        <v>84.516815068493116</v>
      </c>
      <c r="BW18" s="199">
        <v>85.851291095890446</v>
      </c>
      <c r="BX18" s="144"/>
      <c r="BY18" s="197" t="s">
        <v>554</v>
      </c>
      <c r="BZ18" s="199">
        <v>104.60930000000005</v>
      </c>
      <c r="CA18" s="199">
        <v>105.93994667318985</v>
      </c>
      <c r="CB18" s="199">
        <v>107.4753082191781</v>
      </c>
      <c r="CC18" s="199">
        <v>108.39652514677104</v>
      </c>
      <c r="CD18" s="199">
        <v>109.62481438356166</v>
      </c>
      <c r="CE18" s="199">
        <v>110.44367387475536</v>
      </c>
      <c r="CF18" s="199">
        <v>111.05781849315068</v>
      </c>
      <c r="CG18" s="199">
        <v>111.36489080234833</v>
      </c>
      <c r="CH18" s="199">
        <v>111.97903542074366</v>
      </c>
      <c r="CI18" s="199">
        <v>114.02618414872801</v>
      </c>
      <c r="CJ18" s="199">
        <v>117.40397954990215</v>
      </c>
      <c r="CK18" s="172"/>
      <c r="CL18" s="199">
        <v>123.34071086105675</v>
      </c>
      <c r="CM18" s="199">
        <v>123.34071086105675</v>
      </c>
      <c r="CN18" s="199">
        <v>128.25386780821918</v>
      </c>
      <c r="CO18" s="199">
        <v>128.25386780821918</v>
      </c>
      <c r="CP18" s="199">
        <v>132.45052270058707</v>
      </c>
      <c r="CQ18" s="199">
        <v>132.45052270058707</v>
      </c>
      <c r="CR18" s="199">
        <v>133.57645450097846</v>
      </c>
      <c r="CS18" s="199">
        <v>133.57645450097846</v>
      </c>
      <c r="CT18" s="199">
        <v>136.13539041095888</v>
      </c>
      <c r="CU18" s="199">
        <v>136.13539041095888</v>
      </c>
      <c r="CV18" s="199">
        <v>138.28489657534249</v>
      </c>
    </row>
    <row r="19" spans="2:100" s="159" customFormat="1" ht="10.5" customHeight="1">
      <c r="B19" s="196" t="s">
        <v>555</v>
      </c>
      <c r="C19" s="199">
        <v>0</v>
      </c>
      <c r="D19" s="199">
        <v>-0.1310662676190151</v>
      </c>
      <c r="E19" s="199">
        <v>1.6490220555819268</v>
      </c>
      <c r="F19" s="199">
        <v>7.9249822078168828</v>
      </c>
      <c r="G19" s="199">
        <v>9.5945159615724229</v>
      </c>
      <c r="H19" s="199">
        <v>9.6655312765157912</v>
      </c>
      <c r="I19" s="199">
        <v>11.448655558303896</v>
      </c>
      <c r="J19" s="199">
        <v>11.630458109953564</v>
      </c>
      <c r="K19" s="199">
        <v>11.375413031411084</v>
      </c>
      <c r="L19" s="199">
        <v>11.405483218834176</v>
      </c>
      <c r="M19" s="199">
        <v>10.452988037960663</v>
      </c>
      <c r="N19" s="172"/>
      <c r="O19" s="199">
        <v>11.090106502704797</v>
      </c>
      <c r="P19" s="199">
        <v>11.090106502704797</v>
      </c>
      <c r="Q19" s="199">
        <v>11.951673643525851</v>
      </c>
      <c r="R19" s="199">
        <v>11.951673643525851</v>
      </c>
      <c r="S19" s="199">
        <v>10.69908760649443</v>
      </c>
      <c r="T19" s="199">
        <v>10.69908760649443</v>
      </c>
      <c r="U19" s="199">
        <v>11.082285041361699</v>
      </c>
      <c r="V19" s="199">
        <v>11.082285041361699</v>
      </c>
      <c r="W19" s="241">
        <v>13.25048425965346</v>
      </c>
      <c r="X19" s="199">
        <v>13.25048425965346</v>
      </c>
      <c r="Y19" s="199">
        <v>13.675063223126843</v>
      </c>
      <c r="Z19" s="144"/>
      <c r="AA19" s="197" t="s">
        <v>555</v>
      </c>
      <c r="AB19" s="199">
        <v>0</v>
      </c>
      <c r="AC19" s="199">
        <v>-0.1310662676190151</v>
      </c>
      <c r="AD19" s="199">
        <v>1.6490220555819268</v>
      </c>
      <c r="AE19" s="199">
        <v>7.9249822078168828</v>
      </c>
      <c r="AF19" s="199">
        <v>9.5945159615724229</v>
      </c>
      <c r="AG19" s="199">
        <v>9.6655312765157912</v>
      </c>
      <c r="AH19" s="199">
        <v>11.448655558303896</v>
      </c>
      <c r="AI19" s="199">
        <v>11.630458109953564</v>
      </c>
      <c r="AJ19" s="199">
        <v>11.375413031411084</v>
      </c>
      <c r="AK19" s="199">
        <v>11.405483218834176</v>
      </c>
      <c r="AL19" s="199">
        <v>10.452988037960663</v>
      </c>
      <c r="AM19" s="172"/>
      <c r="AN19" s="199">
        <v>11.090106502704797</v>
      </c>
      <c r="AO19" s="199">
        <v>11.090106502704797</v>
      </c>
      <c r="AP19" s="199">
        <v>11.951673643525851</v>
      </c>
      <c r="AQ19" s="199">
        <v>11.951673643525851</v>
      </c>
      <c r="AR19" s="199">
        <v>10.69908760649443</v>
      </c>
      <c r="AS19" s="199">
        <v>10.69908760649443</v>
      </c>
      <c r="AT19" s="199">
        <v>11.082285041361699</v>
      </c>
      <c r="AU19" s="199">
        <v>11.082285041361699</v>
      </c>
      <c r="AV19" s="199">
        <v>13.25048425965346</v>
      </c>
      <c r="AW19" s="199">
        <v>13.25048425965346</v>
      </c>
      <c r="AX19" s="199">
        <v>13.675063223126843</v>
      </c>
      <c r="AZ19" s="197" t="s">
        <v>555</v>
      </c>
      <c r="BA19" s="199">
        <v>0</v>
      </c>
      <c r="BB19" s="199">
        <v>-0.1023941345466083</v>
      </c>
      <c r="BC19" s="199">
        <v>1.3107897268148034</v>
      </c>
      <c r="BD19" s="199">
        <v>8.7391024854837429</v>
      </c>
      <c r="BE19" s="199">
        <v>10.102089688688181</v>
      </c>
      <c r="BF19" s="199">
        <v>10.300173121233545</v>
      </c>
      <c r="BG19" s="199">
        <v>11.847822371645295</v>
      </c>
      <c r="BH19" s="199">
        <v>7.7038430079225835</v>
      </c>
      <c r="BI19" s="199">
        <v>7.5210837283470982</v>
      </c>
      <c r="BJ19" s="199">
        <v>5.503966281336238</v>
      </c>
      <c r="BK19" s="199">
        <v>2.3340147638275894</v>
      </c>
      <c r="BL19" s="172"/>
      <c r="BM19" s="199">
        <v>2.3848554466543854</v>
      </c>
      <c r="BN19" s="199">
        <v>2.3848554466543854</v>
      </c>
      <c r="BO19" s="199">
        <v>2.7714012178486205</v>
      </c>
      <c r="BP19" s="199">
        <v>2.7714012178486205</v>
      </c>
      <c r="BQ19" s="199">
        <v>1.1467264798929691</v>
      </c>
      <c r="BR19" s="199">
        <v>1.1467264798929691</v>
      </c>
      <c r="BS19" s="199">
        <v>0.70545632255527646</v>
      </c>
      <c r="BT19" s="199">
        <v>0.70545632255527646</v>
      </c>
      <c r="BU19" s="199">
        <v>2.1778100222622738</v>
      </c>
      <c r="BV19" s="199">
        <v>2.1778100222622738</v>
      </c>
      <c r="BW19" s="199">
        <v>1.9909760329379227</v>
      </c>
      <c r="BX19" s="144"/>
      <c r="BY19" s="197" t="s">
        <v>555</v>
      </c>
      <c r="BZ19" s="199">
        <v>0</v>
      </c>
      <c r="CA19" s="199">
        <v>-0.23346040216562342</v>
      </c>
      <c r="CB19" s="199">
        <v>2.9598117823967303</v>
      </c>
      <c r="CC19" s="199">
        <v>16.664084693300627</v>
      </c>
      <c r="CD19" s="199">
        <v>19.696605650260604</v>
      </c>
      <c r="CE19" s="199">
        <v>19.965704397749334</v>
      </c>
      <c r="CF19" s="199">
        <v>23.296477929949191</v>
      </c>
      <c r="CG19" s="199">
        <v>19.334301117876148</v>
      </c>
      <c r="CH19" s="199">
        <v>18.896496759758183</v>
      </c>
      <c r="CI19" s="199">
        <v>16.909449500170414</v>
      </c>
      <c r="CJ19" s="199">
        <v>12.787002801788253</v>
      </c>
      <c r="CK19" s="172"/>
      <c r="CL19" s="199">
        <v>13.474961949359184</v>
      </c>
      <c r="CM19" s="199">
        <v>13.474961949359184</v>
      </c>
      <c r="CN19" s="199">
        <v>14.723074861374471</v>
      </c>
      <c r="CO19" s="199">
        <v>14.723074861374471</v>
      </c>
      <c r="CP19" s="199">
        <v>11.845814086387399</v>
      </c>
      <c r="CQ19" s="199">
        <v>11.845814086387399</v>
      </c>
      <c r="CR19" s="199">
        <v>11.787741363916975</v>
      </c>
      <c r="CS19" s="199">
        <v>11.787741363916975</v>
      </c>
      <c r="CT19" s="199">
        <v>15.428294281915733</v>
      </c>
      <c r="CU19" s="199">
        <v>15.428294281915733</v>
      </c>
      <c r="CV19" s="199">
        <v>15.666039256064765</v>
      </c>
    </row>
    <row r="20" spans="2:100" s="159" customFormat="1" ht="10.5" customHeight="1">
      <c r="B20" s="196" t="s">
        <v>556</v>
      </c>
      <c r="C20" s="199">
        <v>3.4230999999999985</v>
      </c>
      <c r="D20" s="199">
        <v>3.4666423679060681</v>
      </c>
      <c r="E20" s="199">
        <v>3.516883561643835</v>
      </c>
      <c r="F20" s="199">
        <v>3.547028277886497</v>
      </c>
      <c r="G20" s="199">
        <v>3.5872212328767126</v>
      </c>
      <c r="H20" s="199">
        <v>3.6140165362035224</v>
      </c>
      <c r="I20" s="199">
        <v>3.6341130136986304</v>
      </c>
      <c r="J20" s="199">
        <v>3.6441612524461822</v>
      </c>
      <c r="K20" s="199">
        <v>3.6642577299412911</v>
      </c>
      <c r="L20" s="199">
        <v>3.731245988258316</v>
      </c>
      <c r="M20" s="199">
        <v>3.8417766144814105</v>
      </c>
      <c r="N20" s="172"/>
      <c r="O20" s="199">
        <v>4.0360425636007813</v>
      </c>
      <c r="P20" s="199">
        <v>4.0360425636007813</v>
      </c>
      <c r="Q20" s="199">
        <v>4.1968143835616436</v>
      </c>
      <c r="R20" s="199">
        <v>4.1968143835616436</v>
      </c>
      <c r="S20" s="199">
        <v>4.3341403131115461</v>
      </c>
      <c r="T20" s="199">
        <v>4.3341403131115461</v>
      </c>
      <c r="U20" s="199">
        <v>4.3709838551859104</v>
      </c>
      <c r="V20" s="199">
        <v>4.3709838551859104</v>
      </c>
      <c r="W20" s="241">
        <v>4.4547191780821924</v>
      </c>
      <c r="X20" s="199">
        <v>4.4547191780821924</v>
      </c>
      <c r="Y20" s="199">
        <v>4.5250568493150691</v>
      </c>
      <c r="Z20" s="144"/>
      <c r="AA20" s="197" t="s">
        <v>556</v>
      </c>
      <c r="AB20" s="199">
        <v>3.4230999999999985</v>
      </c>
      <c r="AC20" s="199">
        <v>3.4666423679060681</v>
      </c>
      <c r="AD20" s="199">
        <v>3.516883561643835</v>
      </c>
      <c r="AE20" s="199">
        <v>3.547028277886497</v>
      </c>
      <c r="AF20" s="199">
        <v>3.5872212328767126</v>
      </c>
      <c r="AG20" s="199">
        <v>3.6140165362035224</v>
      </c>
      <c r="AH20" s="199">
        <v>3.6341130136986304</v>
      </c>
      <c r="AI20" s="199">
        <v>3.6441612524461822</v>
      </c>
      <c r="AJ20" s="199">
        <v>3.6642577299412911</v>
      </c>
      <c r="AK20" s="199">
        <v>3.731245988258316</v>
      </c>
      <c r="AL20" s="199">
        <v>3.8417766144814105</v>
      </c>
      <c r="AM20" s="172"/>
      <c r="AN20" s="199">
        <v>4.0360425636007813</v>
      </c>
      <c r="AO20" s="199">
        <v>4.0360425636007813</v>
      </c>
      <c r="AP20" s="199">
        <v>4.1968143835616436</v>
      </c>
      <c r="AQ20" s="199">
        <v>4.1968143835616436</v>
      </c>
      <c r="AR20" s="199">
        <v>4.3341403131115461</v>
      </c>
      <c r="AS20" s="199">
        <v>4.3341403131115461</v>
      </c>
      <c r="AT20" s="199">
        <v>4.3709838551859104</v>
      </c>
      <c r="AU20" s="199">
        <v>4.3709838551859104</v>
      </c>
      <c r="AV20" s="199">
        <v>4.4547191780821924</v>
      </c>
      <c r="AW20" s="199">
        <v>4.4547191780821924</v>
      </c>
      <c r="AX20" s="199">
        <v>4.5250568493150691</v>
      </c>
      <c r="AZ20" s="197" t="s">
        <v>556</v>
      </c>
      <c r="BA20" s="199">
        <v>3.1859000000000006</v>
      </c>
      <c r="BB20" s="199">
        <v>3.2264251467710374</v>
      </c>
      <c r="BC20" s="199">
        <v>3.2731849315068478</v>
      </c>
      <c r="BD20" s="199">
        <v>3.3012408023483384</v>
      </c>
      <c r="BE20" s="199">
        <v>3.3386486301369867</v>
      </c>
      <c r="BF20" s="199">
        <v>3.3635871819960861</v>
      </c>
      <c r="BG20" s="199">
        <v>3.3822910958904111</v>
      </c>
      <c r="BH20" s="199">
        <v>3.3916430528375732</v>
      </c>
      <c r="BI20" s="199">
        <v>3.4103469667319</v>
      </c>
      <c r="BJ20" s="199">
        <v>3.4726933463796494</v>
      </c>
      <c r="BK20" s="199">
        <v>3.5755648727984357</v>
      </c>
      <c r="BL20" s="172"/>
      <c r="BM20" s="199">
        <v>3.7563693737769079</v>
      </c>
      <c r="BN20" s="199">
        <v>3.7563693737769079</v>
      </c>
      <c r="BO20" s="199">
        <v>3.9060006849315063</v>
      </c>
      <c r="BP20" s="199">
        <v>3.9060006849315063</v>
      </c>
      <c r="BQ20" s="199">
        <v>4.0338107632093942</v>
      </c>
      <c r="BR20" s="199">
        <v>4.0338107632093942</v>
      </c>
      <c r="BS20" s="199">
        <v>4.0681012720156549</v>
      </c>
      <c r="BT20" s="199">
        <v>4.0681012720156549</v>
      </c>
      <c r="BU20" s="199">
        <v>4.1460342465753417</v>
      </c>
      <c r="BV20" s="199">
        <v>4.1460342465753417</v>
      </c>
      <c r="BW20" s="199">
        <v>4.2114979452054797</v>
      </c>
      <c r="BX20" s="144"/>
      <c r="BY20" s="197" t="s">
        <v>556</v>
      </c>
      <c r="BZ20" s="199">
        <v>6.6089999999999991</v>
      </c>
      <c r="CA20" s="199">
        <v>6.6930675146771055</v>
      </c>
      <c r="CB20" s="199">
        <v>6.7900684931506827</v>
      </c>
      <c r="CC20" s="199">
        <v>6.8482690802348358</v>
      </c>
      <c r="CD20" s="199">
        <v>6.9258698630136992</v>
      </c>
      <c r="CE20" s="199">
        <v>6.9776037181996085</v>
      </c>
      <c r="CF20" s="199">
        <v>7.0164041095890415</v>
      </c>
      <c r="CG20" s="199">
        <v>7.0358043052837553</v>
      </c>
      <c r="CH20" s="199">
        <v>7.074604696673191</v>
      </c>
      <c r="CI20" s="199">
        <v>7.2039393346379654</v>
      </c>
      <c r="CJ20" s="199">
        <v>7.4173414872798462</v>
      </c>
      <c r="CK20" s="172"/>
      <c r="CL20" s="199">
        <v>7.7924119373776897</v>
      </c>
      <c r="CM20" s="199">
        <v>7.7924119373776897</v>
      </c>
      <c r="CN20" s="199">
        <v>8.1028150684931504</v>
      </c>
      <c r="CO20" s="199">
        <v>8.1028150684931504</v>
      </c>
      <c r="CP20" s="199">
        <v>8.3679510763209404</v>
      </c>
      <c r="CQ20" s="199">
        <v>8.3679510763209404</v>
      </c>
      <c r="CR20" s="199">
        <v>8.4390851272015652</v>
      </c>
      <c r="CS20" s="199">
        <v>8.4390851272015652</v>
      </c>
      <c r="CT20" s="199">
        <v>8.6007534246575332</v>
      </c>
      <c r="CU20" s="199">
        <v>8.6007534246575332</v>
      </c>
      <c r="CV20" s="199">
        <v>8.7365547945205488</v>
      </c>
    </row>
    <row r="21" spans="2:100" s="159" customFormat="1" ht="10.5" customHeight="1">
      <c r="B21" s="196" t="s">
        <v>557</v>
      </c>
      <c r="C21" s="199">
        <v>0.3048172414265064</v>
      </c>
      <c r="D21" s="199">
        <v>0.30663009489225096</v>
      </c>
      <c r="E21" s="199">
        <v>0.32153419895352242</v>
      </c>
      <c r="F21" s="199">
        <v>0.35369320508315588</v>
      </c>
      <c r="G21" s="199">
        <v>0.36397152211991751</v>
      </c>
      <c r="H21" s="199">
        <v>0.3654016518886552</v>
      </c>
      <c r="I21" s="199">
        <v>0.37951024777569842</v>
      </c>
      <c r="J21" s="199">
        <v>0.37945228975723061</v>
      </c>
      <c r="K21" s="199">
        <v>0.38756156426748894</v>
      </c>
      <c r="L21" s="199">
        <v>0.38706536557025223</v>
      </c>
      <c r="M21" s="199">
        <v>0.72327922943688272</v>
      </c>
      <c r="N21" s="172"/>
      <c r="O21" s="199">
        <v>0.73887230089167066</v>
      </c>
      <c r="P21" s="199">
        <v>0.73887230089167066</v>
      </c>
      <c r="Q21" s="199">
        <v>0.84670708057203137</v>
      </c>
      <c r="R21" s="199">
        <v>0.84670708057203137</v>
      </c>
      <c r="S21" s="199">
        <v>0.84835095212362333</v>
      </c>
      <c r="T21" s="199">
        <v>0.84835095212362333</v>
      </c>
      <c r="U21" s="199">
        <v>0.93791671046929215</v>
      </c>
      <c r="V21" s="199">
        <v>0.93791671046929215</v>
      </c>
      <c r="W21" s="241">
        <v>0.95315085933789412</v>
      </c>
      <c r="X21" s="199">
        <v>0.95315085933789412</v>
      </c>
      <c r="Y21" s="199">
        <v>0.83630036378554318</v>
      </c>
      <c r="Z21" s="144"/>
      <c r="AA21" s="197" t="s">
        <v>557</v>
      </c>
      <c r="AB21" s="199">
        <v>0.30183159937306542</v>
      </c>
      <c r="AC21" s="199">
        <v>0.30363539629217046</v>
      </c>
      <c r="AD21" s="199">
        <v>0.31834956145109461</v>
      </c>
      <c r="AE21" s="199">
        <v>0.35006936217687307</v>
      </c>
      <c r="AF21" s="199">
        <v>0.36021877252983547</v>
      </c>
      <c r="AG21" s="199">
        <v>0.36163892280110382</v>
      </c>
      <c r="AH21" s="199">
        <v>0.37555741191792663</v>
      </c>
      <c r="AI21" s="199">
        <v>0.37550403656820436</v>
      </c>
      <c r="AJ21" s="199">
        <v>0.38350724918949913</v>
      </c>
      <c r="AK21" s="199">
        <v>0.38304313997934702</v>
      </c>
      <c r="AL21" s="199">
        <v>0.71458844012002942</v>
      </c>
      <c r="AM21" s="172"/>
      <c r="AN21" s="199">
        <v>0.73003596802967397</v>
      </c>
      <c r="AO21" s="199">
        <v>0.73003596802967397</v>
      </c>
      <c r="AP21" s="199">
        <v>0.83642041500362485</v>
      </c>
      <c r="AQ21" s="199">
        <v>0.83642041500362485</v>
      </c>
      <c r="AR21" s="199">
        <v>0.83809279077755483</v>
      </c>
      <c r="AS21" s="199">
        <v>0.83809279077755483</v>
      </c>
      <c r="AT21" s="199">
        <v>0.92641764263473747</v>
      </c>
      <c r="AU21" s="199">
        <v>0.92641764263473747</v>
      </c>
      <c r="AV21" s="199">
        <v>0.94146979808565412</v>
      </c>
      <c r="AW21" s="199">
        <v>0.94146979808565412</v>
      </c>
      <c r="AX21" s="199">
        <v>0.82628266380223603</v>
      </c>
      <c r="AZ21" s="197" t="s">
        <v>557</v>
      </c>
      <c r="BA21" s="199">
        <v>0.29624795193665687</v>
      </c>
      <c r="BB21" s="199">
        <v>0.29924049308805628</v>
      </c>
      <c r="BC21" s="199">
        <v>0.31073579295233944</v>
      </c>
      <c r="BD21" s="199">
        <v>0.34381674836941578</v>
      </c>
      <c r="BE21" s="199">
        <v>0.3532978115299103</v>
      </c>
      <c r="BF21" s="199">
        <v>0.35585978057964157</v>
      </c>
      <c r="BG21" s="199">
        <v>0.36452154710060708</v>
      </c>
      <c r="BH21" s="199">
        <v>0.34689191001660669</v>
      </c>
      <c r="BI21" s="199">
        <v>0.35410887614670727</v>
      </c>
      <c r="BJ21" s="199">
        <v>0.34726668352837076</v>
      </c>
      <c r="BK21" s="199">
        <v>0.3619817374797405</v>
      </c>
      <c r="BL21" s="172"/>
      <c r="BM21" s="199">
        <v>0.37877314200521778</v>
      </c>
      <c r="BN21" s="199">
        <v>0.37877314200521778</v>
      </c>
      <c r="BO21" s="199">
        <v>0.38682869835667899</v>
      </c>
      <c r="BP21" s="199">
        <v>0.38682869835667899</v>
      </c>
      <c r="BQ21" s="199">
        <v>0.39088402037736542</v>
      </c>
      <c r="BR21" s="199">
        <v>0.39088402037736542</v>
      </c>
      <c r="BS21" s="199">
        <v>0.39251952615106195</v>
      </c>
      <c r="BT21" s="199">
        <v>0.39251952615106195</v>
      </c>
      <c r="BU21" s="199">
        <v>0.40517682581040698</v>
      </c>
      <c r="BV21" s="199">
        <v>0.40517682581040698</v>
      </c>
      <c r="BW21" s="199">
        <v>0.4210204765250683</v>
      </c>
      <c r="BX21" s="144"/>
      <c r="BY21" s="197" t="s">
        <v>557</v>
      </c>
      <c r="BZ21" s="199">
        <v>0.60106519336316322</v>
      </c>
      <c r="CA21" s="199">
        <v>0.60587058798030724</v>
      </c>
      <c r="CB21" s="199">
        <v>0.63226999190586186</v>
      </c>
      <c r="CC21" s="199">
        <v>0.69750995345257172</v>
      </c>
      <c r="CD21" s="199">
        <v>0.71726933364982781</v>
      </c>
      <c r="CE21" s="199">
        <v>0.72126143246829677</v>
      </c>
      <c r="CF21" s="199">
        <v>0.74403179487630555</v>
      </c>
      <c r="CG21" s="199">
        <v>0.72634419977383735</v>
      </c>
      <c r="CH21" s="199">
        <v>0.74167044041419627</v>
      </c>
      <c r="CI21" s="199">
        <v>0.73433204909862293</v>
      </c>
      <c r="CJ21" s="199">
        <v>1.0852609669166231</v>
      </c>
      <c r="CK21" s="172"/>
      <c r="CL21" s="199">
        <v>1.1176454428968885</v>
      </c>
      <c r="CM21" s="199">
        <v>1.1176454428968885</v>
      </c>
      <c r="CN21" s="199">
        <v>1.2335357789287102</v>
      </c>
      <c r="CO21" s="199">
        <v>1.2335357789287102</v>
      </c>
      <c r="CP21" s="199">
        <v>1.2392349725009888</v>
      </c>
      <c r="CQ21" s="199">
        <v>1.2392349725009888</v>
      </c>
      <c r="CR21" s="199">
        <v>1.3304362366203542</v>
      </c>
      <c r="CS21" s="199">
        <v>1.3304362366203542</v>
      </c>
      <c r="CT21" s="199">
        <v>1.358327685148301</v>
      </c>
      <c r="CU21" s="199">
        <v>1.358327685148301</v>
      </c>
      <c r="CV21" s="199">
        <v>1.2573208403106115</v>
      </c>
    </row>
    <row r="22" spans="2:100" s="159" customFormat="1" ht="10.5" customHeight="1">
      <c r="B22" s="196" t="s">
        <v>558</v>
      </c>
      <c r="C22" s="199">
        <v>1.2884570048708395</v>
      </c>
      <c r="D22" s="199">
        <v>1.2965689318038363</v>
      </c>
      <c r="E22" s="199">
        <v>1.3572996991946298</v>
      </c>
      <c r="F22" s="199">
        <v>1.486824409786516</v>
      </c>
      <c r="G22" s="199">
        <v>1.528813565806703</v>
      </c>
      <c r="H22" s="199">
        <v>1.5350666128718873</v>
      </c>
      <c r="I22" s="199">
        <v>1.5920239638819484</v>
      </c>
      <c r="J22" s="199">
        <v>1.5919861966976829</v>
      </c>
      <c r="K22" s="199">
        <v>1.6248893931427131</v>
      </c>
      <c r="L22" s="199">
        <v>1.6241973233501166</v>
      </c>
      <c r="M22" s="199">
        <v>2.9743805907348948</v>
      </c>
      <c r="N22" s="172"/>
      <c r="O22" s="199">
        <v>3.0406632300550855</v>
      </c>
      <c r="P22" s="199">
        <v>3.0406632300550855</v>
      </c>
      <c r="Q22" s="199">
        <v>3.4761383700541981</v>
      </c>
      <c r="R22" s="199">
        <v>3.4761383700541981</v>
      </c>
      <c r="S22" s="199">
        <v>4.366720211324739</v>
      </c>
      <c r="T22" s="199">
        <v>4.2994526626847129</v>
      </c>
      <c r="U22" s="199">
        <v>4.9620018304185054</v>
      </c>
      <c r="V22" s="199">
        <v>5.1236595215730114</v>
      </c>
      <c r="W22" s="241">
        <v>5.3325754566302601</v>
      </c>
      <c r="X22" s="199">
        <v>5.3060960475226446</v>
      </c>
      <c r="Y22" s="199">
        <v>4.6192375122809732</v>
      </c>
      <c r="Z22" s="144"/>
      <c r="AA22" s="197" t="s">
        <v>558</v>
      </c>
      <c r="AB22" s="199">
        <v>1.2935975501555486</v>
      </c>
      <c r="AC22" s="199">
        <v>1.3017754257768488</v>
      </c>
      <c r="AD22" s="199">
        <v>1.3625788114642496</v>
      </c>
      <c r="AE22" s="199">
        <v>1.4921407937458351</v>
      </c>
      <c r="AF22" s="199">
        <v>1.5341884907279846</v>
      </c>
      <c r="AG22" s="199">
        <v>1.5404820362613385</v>
      </c>
      <c r="AH22" s="199">
        <v>1.5974662240967812</v>
      </c>
      <c r="AI22" s="199">
        <v>1.597443805076298</v>
      </c>
      <c r="AJ22" s="199">
        <v>1.6303754661279695</v>
      </c>
      <c r="AK22" s="199">
        <v>1.6297857472222499</v>
      </c>
      <c r="AL22" s="199">
        <v>2.9800464473379735</v>
      </c>
      <c r="AM22" s="172"/>
      <c r="AN22" s="199">
        <v>3.0466212829660857</v>
      </c>
      <c r="AO22" s="199">
        <v>3.0466212829660857</v>
      </c>
      <c r="AP22" s="199">
        <v>3.4823124834277976</v>
      </c>
      <c r="AQ22" s="199">
        <v>3.4823124834277976</v>
      </c>
      <c r="AR22" s="199">
        <v>4.0081679499342568</v>
      </c>
      <c r="AS22" s="199">
        <v>3.9456044015220599</v>
      </c>
      <c r="AT22" s="199">
        <v>4.5696546812301877</v>
      </c>
      <c r="AU22" s="199">
        <v>4.7251982341144565</v>
      </c>
      <c r="AV22" s="199">
        <v>4.9036126552404351</v>
      </c>
      <c r="AW22" s="199">
        <v>4.8708461717025004</v>
      </c>
      <c r="AX22" s="199">
        <v>4.2380605216366734</v>
      </c>
      <c r="AZ22" s="197" t="s">
        <v>558</v>
      </c>
      <c r="BA22" s="199">
        <v>1.4550432894434291</v>
      </c>
      <c r="BB22" s="199">
        <v>1.4699029567148401</v>
      </c>
      <c r="BC22" s="199">
        <v>1.5248742805576883</v>
      </c>
      <c r="BD22" s="199">
        <v>1.6810068537036915</v>
      </c>
      <c r="BE22" s="199">
        <v>1.7263235180077918</v>
      </c>
      <c r="BF22" s="199">
        <v>1.7388562004680221</v>
      </c>
      <c r="BG22" s="199">
        <v>1.779957221137541</v>
      </c>
      <c r="BH22" s="199">
        <v>1.6972211285225038</v>
      </c>
      <c r="BI22" s="199">
        <v>1.7315268400658221</v>
      </c>
      <c r="BJ22" s="199">
        <v>1.7005535775345881</v>
      </c>
      <c r="BK22" s="199">
        <v>1.7717550971874358</v>
      </c>
      <c r="BL22" s="172"/>
      <c r="BM22" s="199">
        <v>1.8542316928108573</v>
      </c>
      <c r="BN22" s="199">
        <v>1.8542316928108573</v>
      </c>
      <c r="BO22" s="199">
        <v>1.8950173356435691</v>
      </c>
      <c r="BP22" s="199">
        <v>1.8950173356435691</v>
      </c>
      <c r="BQ22" s="199">
        <v>2.5219569187259716</v>
      </c>
      <c r="BR22" s="199">
        <v>2.4496055863783206</v>
      </c>
      <c r="BS22" s="199">
        <v>2.6756078027163208</v>
      </c>
      <c r="BT22" s="199">
        <v>2.7907179007312517</v>
      </c>
      <c r="BU22" s="199">
        <v>2.8806120497907917</v>
      </c>
      <c r="BV22" s="199">
        <v>2.8616600888245385</v>
      </c>
      <c r="BW22" s="199">
        <v>2.8681802803624414</v>
      </c>
      <c r="BX22" s="144"/>
      <c r="BY22" s="197" t="s">
        <v>558</v>
      </c>
      <c r="BZ22" s="199">
        <v>2.7435002943142686</v>
      </c>
      <c r="CA22" s="199">
        <v>2.7664718885186765</v>
      </c>
      <c r="CB22" s="199">
        <v>2.8821739797523183</v>
      </c>
      <c r="CC22" s="199">
        <v>3.1678312634902075</v>
      </c>
      <c r="CD22" s="199">
        <v>3.2551370838144948</v>
      </c>
      <c r="CE22" s="199">
        <v>3.2739228133399094</v>
      </c>
      <c r="CF22" s="199">
        <v>3.3719811850194894</v>
      </c>
      <c r="CG22" s="199">
        <v>3.289207325220187</v>
      </c>
      <c r="CH22" s="199">
        <v>3.3564162332085354</v>
      </c>
      <c r="CI22" s="199">
        <v>3.3247509008847045</v>
      </c>
      <c r="CJ22" s="199">
        <v>4.7461356879223304</v>
      </c>
      <c r="CK22" s="172"/>
      <c r="CL22" s="199">
        <v>4.8948949228659426</v>
      </c>
      <c r="CM22" s="199">
        <v>4.8948949228659426</v>
      </c>
      <c r="CN22" s="199">
        <v>5.3711557056977668</v>
      </c>
      <c r="CO22" s="199">
        <v>5.3711557056977668</v>
      </c>
      <c r="CP22" s="199">
        <v>6.888677130050711</v>
      </c>
      <c r="CQ22" s="199">
        <v>6.7490582490630331</v>
      </c>
      <c r="CR22" s="199">
        <v>7.6376096331348258</v>
      </c>
      <c r="CS22" s="199">
        <v>7.9143774223042627</v>
      </c>
      <c r="CT22" s="199">
        <v>8.2131875064210522</v>
      </c>
      <c r="CU22" s="199">
        <v>8.1677561363471831</v>
      </c>
      <c r="CV22" s="199">
        <v>7.4874177926434147</v>
      </c>
    </row>
    <row r="23" spans="2:100" s="159" customFormat="1" ht="10.5" customHeight="1">
      <c r="B23" s="196" t="s">
        <v>559</v>
      </c>
      <c r="C23" s="199">
        <v>0.75226449390475369</v>
      </c>
      <c r="D23" s="199">
        <v>0.7585153714399705</v>
      </c>
      <c r="E23" s="199">
        <v>0.80099985974030585</v>
      </c>
      <c r="F23" s="199">
        <v>0.90080883366004194</v>
      </c>
      <c r="G23" s="199">
        <v>0.93587493362082863</v>
      </c>
      <c r="H23" s="199">
        <v>0.94069339805588448</v>
      </c>
      <c r="I23" s="199">
        <v>0.97397192787032549</v>
      </c>
      <c r="J23" s="199">
        <v>0.97394282528525022</v>
      </c>
      <c r="K23" s="199">
        <v>0.99715973929417523</v>
      </c>
      <c r="L23" s="199">
        <v>0.99662644510216869</v>
      </c>
      <c r="M23" s="199">
        <v>1.0561258693602202</v>
      </c>
      <c r="N23" s="172"/>
      <c r="O23" s="199">
        <v>1.1072018546993037</v>
      </c>
      <c r="P23" s="199">
        <v>1.1072018546993037</v>
      </c>
      <c r="Q23" s="199">
        <v>1.1685112998891873</v>
      </c>
      <c r="R23" s="199">
        <v>1.1685112998891873</v>
      </c>
      <c r="S23" s="199">
        <v>1.1885433345388972</v>
      </c>
      <c r="T23" s="199">
        <v>1.1875584703592585</v>
      </c>
      <c r="U23" s="199">
        <v>1.2138963519281791</v>
      </c>
      <c r="V23" s="199">
        <v>1.2162631821843723</v>
      </c>
      <c r="W23" s="241">
        <v>1.2667213184135411</v>
      </c>
      <c r="X23" s="199">
        <v>1.2663336333847968</v>
      </c>
      <c r="Y23" s="199">
        <v>1.2747784451483086</v>
      </c>
      <c r="Z23" s="144"/>
      <c r="AA23" s="198" t="s">
        <v>559</v>
      </c>
      <c r="AB23" s="199">
        <v>0.75622568824296266</v>
      </c>
      <c r="AC23" s="199">
        <v>0.76252738442800205</v>
      </c>
      <c r="AD23" s="199">
        <v>0.80506783083578337</v>
      </c>
      <c r="AE23" s="199">
        <v>0.90490552552307146</v>
      </c>
      <c r="AF23" s="199">
        <v>0.94001673589807211</v>
      </c>
      <c r="AG23" s="199">
        <v>0.94486640758720952</v>
      </c>
      <c r="AH23" s="199">
        <v>0.9781656172857619</v>
      </c>
      <c r="AI23" s="199">
        <v>0.9781483416676926</v>
      </c>
      <c r="AJ23" s="199">
        <v>1.0013871898941809</v>
      </c>
      <c r="AK23" s="199">
        <v>1.0009327651082691</v>
      </c>
      <c r="AL23" s="199">
        <v>1.0604918573739783</v>
      </c>
      <c r="AM23" s="172"/>
      <c r="AN23" s="199">
        <v>1.1117930029434413</v>
      </c>
      <c r="AO23" s="199">
        <v>1.1117930029434413</v>
      </c>
      <c r="AP23" s="199">
        <v>1.1732689397083937</v>
      </c>
      <c r="AQ23" s="199">
        <v>1.1732689397083937</v>
      </c>
      <c r="AR23" s="199">
        <v>1.1881190800178894</v>
      </c>
      <c r="AS23" s="199">
        <v>1.1872030871055863</v>
      </c>
      <c r="AT23" s="199">
        <v>1.2130014339285438</v>
      </c>
      <c r="AU23" s="199">
        <v>1.2152787470863224</v>
      </c>
      <c r="AV23" s="199">
        <v>1.2653837724151196</v>
      </c>
      <c r="AW23" s="199">
        <v>1.2649040383296408</v>
      </c>
      <c r="AX23" s="199">
        <v>1.2742456305951582</v>
      </c>
      <c r="AZ23" s="198" t="s">
        <v>559</v>
      </c>
      <c r="BA23" s="199">
        <v>1.1212252632297603</v>
      </c>
      <c r="BB23" s="199">
        <v>1.1326758052643326</v>
      </c>
      <c r="BC23" s="199">
        <v>1.1750355326298065</v>
      </c>
      <c r="BD23" s="199">
        <v>1.2953479567992134</v>
      </c>
      <c r="BE23" s="199">
        <v>1.3302680098530959</v>
      </c>
      <c r="BF23" s="199">
        <v>1.3399254271219816</v>
      </c>
      <c r="BG23" s="199">
        <v>1.3715969952832423</v>
      </c>
      <c r="BH23" s="199">
        <v>1.3078423304606033</v>
      </c>
      <c r="BI23" s="199">
        <v>1.3342775786312289</v>
      </c>
      <c r="BJ23" s="199">
        <v>1.3104102444518093</v>
      </c>
      <c r="BK23" s="199">
        <v>1.3652766138542349</v>
      </c>
      <c r="BL23" s="172"/>
      <c r="BM23" s="199">
        <v>1.4288313158408257</v>
      </c>
      <c r="BN23" s="199">
        <v>1.4288313158408257</v>
      </c>
      <c r="BO23" s="199">
        <v>1.460259860580958</v>
      </c>
      <c r="BP23" s="199">
        <v>1.460259860580958</v>
      </c>
      <c r="BQ23" s="199">
        <v>1.4857284045614705</v>
      </c>
      <c r="BR23" s="199">
        <v>1.4846691087045687</v>
      </c>
      <c r="BS23" s="199">
        <v>1.4942949165072452</v>
      </c>
      <c r="BT23" s="199">
        <v>1.4959802434522818</v>
      </c>
      <c r="BU23" s="199">
        <v>1.5434390458360598</v>
      </c>
      <c r="BV23" s="199">
        <v>1.5431615701755528</v>
      </c>
      <c r="BW23" s="199">
        <v>1.6005458546800579</v>
      </c>
      <c r="BX23" s="144"/>
      <c r="BY23" s="198" t="s">
        <v>559</v>
      </c>
      <c r="BZ23" s="199">
        <v>1.8734897571345139</v>
      </c>
      <c r="CA23" s="199">
        <v>1.8911911767043033</v>
      </c>
      <c r="CB23" s="199">
        <v>1.9760353923701124</v>
      </c>
      <c r="CC23" s="199">
        <v>2.1961567904592556</v>
      </c>
      <c r="CD23" s="199">
        <v>2.2661429434739246</v>
      </c>
      <c r="CE23" s="199">
        <v>2.2806188251778661</v>
      </c>
      <c r="CF23" s="199">
        <v>2.3455689231535679</v>
      </c>
      <c r="CG23" s="199">
        <v>2.2817851557458537</v>
      </c>
      <c r="CH23" s="199">
        <v>2.331437317925404</v>
      </c>
      <c r="CI23" s="199">
        <v>2.307036689553978</v>
      </c>
      <c r="CJ23" s="199">
        <v>2.4214024832144552</v>
      </c>
      <c r="CK23" s="172"/>
      <c r="CL23" s="199">
        <v>2.5360331705401293</v>
      </c>
      <c r="CM23" s="199">
        <v>2.5360331705401293</v>
      </c>
      <c r="CN23" s="199">
        <v>2.6287711604701451</v>
      </c>
      <c r="CO23" s="199">
        <v>2.6287711604701451</v>
      </c>
      <c r="CP23" s="199">
        <v>2.6742717391003676</v>
      </c>
      <c r="CQ23" s="199">
        <v>2.6722275790638275</v>
      </c>
      <c r="CR23" s="199">
        <v>2.7081912684354243</v>
      </c>
      <c r="CS23" s="199">
        <v>2.7122434256366539</v>
      </c>
      <c r="CT23" s="199">
        <v>2.8101603642496009</v>
      </c>
      <c r="CU23" s="199">
        <v>2.8094952035603495</v>
      </c>
      <c r="CV23" s="199">
        <v>2.8753242998283666</v>
      </c>
    </row>
    <row r="24" spans="2:100" s="159" customFormat="1" ht="10.5" customHeight="1">
      <c r="B24" s="196" t="s">
        <v>561</v>
      </c>
      <c r="C24" s="199">
        <v>68.565763055510402</v>
      </c>
      <c r="D24" s="199">
        <v>68.998957279484827</v>
      </c>
      <c r="E24" s="199">
        <v>72.237796625985212</v>
      </c>
      <c r="F24" s="199">
        <v>79.154692815241077</v>
      </c>
      <c r="G24" s="199">
        <v>81.399713582384081</v>
      </c>
      <c r="H24" s="199">
        <v>81.733639651153254</v>
      </c>
      <c r="I24" s="199">
        <v>84.76467225905651</v>
      </c>
      <c r="J24" s="199">
        <v>84.762655410752217</v>
      </c>
      <c r="K24" s="199">
        <v>86.517618790776069</v>
      </c>
      <c r="L24" s="199">
        <v>86.480660785703222</v>
      </c>
      <c r="M24" s="199">
        <v>157.60240808829082</v>
      </c>
      <c r="N24" s="172"/>
      <c r="O24" s="199">
        <v>161.14204259689222</v>
      </c>
      <c r="P24" s="199">
        <v>161.14204259689222</v>
      </c>
      <c r="Q24" s="199">
        <v>184.12308678550502</v>
      </c>
      <c r="R24" s="199">
        <v>184.12308678550502</v>
      </c>
      <c r="S24" s="199">
        <v>185.51133374056386</v>
      </c>
      <c r="T24" s="199">
        <v>185.44308132774415</v>
      </c>
      <c r="U24" s="199">
        <v>204.71032624476581</v>
      </c>
      <c r="V24" s="199">
        <v>204.87435076617655</v>
      </c>
      <c r="W24" s="241">
        <v>208.37116750012234</v>
      </c>
      <c r="X24" s="199">
        <v>208.34430040598596</v>
      </c>
      <c r="Y24" s="199">
        <v>183.54634222399983</v>
      </c>
      <c r="Z24" s="144"/>
      <c r="AA24" s="197" t="s">
        <v>561</v>
      </c>
      <c r="AB24" s="199">
        <v>68.840279153079877</v>
      </c>
      <c r="AC24" s="199">
        <v>69.276995177865359</v>
      </c>
      <c r="AD24" s="199">
        <v>72.519712496505406</v>
      </c>
      <c r="AE24" s="199">
        <v>79.438599073597445</v>
      </c>
      <c r="AF24" s="199">
        <v>81.686746053143224</v>
      </c>
      <c r="AG24" s="199">
        <v>82.022834826610762</v>
      </c>
      <c r="AH24" s="199">
        <v>85.055300578308461</v>
      </c>
      <c r="AI24" s="199">
        <v>85.054103354731296</v>
      </c>
      <c r="AJ24" s="199">
        <v>86.810586805545583</v>
      </c>
      <c r="AK24" s="199">
        <v>86.779094556436775</v>
      </c>
      <c r="AL24" s="199">
        <v>157.90497693224054</v>
      </c>
      <c r="AM24" s="172"/>
      <c r="AN24" s="199">
        <v>161.46021534776852</v>
      </c>
      <c r="AO24" s="199">
        <v>161.46021534776852</v>
      </c>
      <c r="AP24" s="199">
        <v>184.45279762655409</v>
      </c>
      <c r="AQ24" s="199">
        <v>184.45279762655409</v>
      </c>
      <c r="AR24" s="199">
        <v>185.48193233140805</v>
      </c>
      <c r="AS24" s="199">
        <v>185.41845279008353</v>
      </c>
      <c r="AT24" s="199">
        <v>204.64830722324626</v>
      </c>
      <c r="AU24" s="199">
        <v>204.80612808928831</v>
      </c>
      <c r="AV24" s="199">
        <v>208.27847376271478</v>
      </c>
      <c r="AW24" s="199">
        <v>208.24522754509135</v>
      </c>
      <c r="AX24" s="199">
        <v>183.5094174585451</v>
      </c>
      <c r="AZ24" s="197" t="s">
        <v>561</v>
      </c>
      <c r="BA24" s="199">
        <v>77.702419391346695</v>
      </c>
      <c r="BB24" s="199">
        <v>78.495957361464903</v>
      </c>
      <c r="BC24" s="199">
        <v>81.431543464451835</v>
      </c>
      <c r="BD24" s="199">
        <v>89.769356344150751</v>
      </c>
      <c r="BE24" s="199">
        <v>92.189363006991002</v>
      </c>
      <c r="BF24" s="199">
        <v>92.858635018132276</v>
      </c>
      <c r="BG24" s="199">
        <v>95.053517306958852</v>
      </c>
      <c r="BH24" s="199">
        <v>90.63523325052094</v>
      </c>
      <c r="BI24" s="199">
        <v>92.467231518336789</v>
      </c>
      <c r="BJ24" s="199">
        <v>90.813193145333557</v>
      </c>
      <c r="BK24" s="199">
        <v>94.615506369624669</v>
      </c>
      <c r="BL24" s="172"/>
      <c r="BM24" s="199">
        <v>99.019932732467154</v>
      </c>
      <c r="BN24" s="199">
        <v>99.019932732467154</v>
      </c>
      <c r="BO24" s="199">
        <v>101.19797317121264</v>
      </c>
      <c r="BP24" s="199">
        <v>101.19797317121264</v>
      </c>
      <c r="BQ24" s="199">
        <v>102.96297753791782</v>
      </c>
      <c r="BR24" s="199">
        <v>102.88956690971327</v>
      </c>
      <c r="BS24" s="199">
        <v>103.55664834231457</v>
      </c>
      <c r="BT24" s="199">
        <v>103.67344376727455</v>
      </c>
      <c r="BU24" s="199">
        <v>106.96240263002157</v>
      </c>
      <c r="BV24" s="199">
        <v>106.9431731933948</v>
      </c>
      <c r="BW24" s="199">
        <v>110.91998132220674</v>
      </c>
      <c r="BX24" s="144"/>
      <c r="BY24" s="197" t="s">
        <v>561</v>
      </c>
      <c r="BZ24" s="199">
        <v>146.26818244685711</v>
      </c>
      <c r="CA24" s="199">
        <v>147.49491464094973</v>
      </c>
      <c r="CB24" s="199">
        <v>153.66934009043706</v>
      </c>
      <c r="CC24" s="199">
        <v>168.92404915939181</v>
      </c>
      <c r="CD24" s="199">
        <v>173.58907658937508</v>
      </c>
      <c r="CE24" s="199">
        <v>174.59227466928553</v>
      </c>
      <c r="CF24" s="199">
        <v>179.81818956601535</v>
      </c>
      <c r="CG24" s="199">
        <v>175.39788866127316</v>
      </c>
      <c r="CH24" s="199">
        <v>178.98485030911286</v>
      </c>
      <c r="CI24" s="199">
        <v>177.29385393103678</v>
      </c>
      <c r="CJ24" s="199">
        <v>252.21791445791547</v>
      </c>
      <c r="CK24" s="172"/>
      <c r="CL24" s="199">
        <v>260.16197532935939</v>
      </c>
      <c r="CM24" s="199">
        <v>260.16197532935939</v>
      </c>
      <c r="CN24" s="199">
        <v>285.32105995671765</v>
      </c>
      <c r="CO24" s="199">
        <v>285.32105995671765</v>
      </c>
      <c r="CP24" s="199">
        <v>288.47431127848171</v>
      </c>
      <c r="CQ24" s="199">
        <v>288.33264823745742</v>
      </c>
      <c r="CR24" s="199">
        <v>308.26697458708037</v>
      </c>
      <c r="CS24" s="199">
        <v>308.54779453345111</v>
      </c>
      <c r="CT24" s="199">
        <v>315.33357013014393</v>
      </c>
      <c r="CU24" s="199">
        <v>315.28747359938075</v>
      </c>
      <c r="CV24" s="199">
        <v>294.46632354620658</v>
      </c>
    </row>
    <row r="25" spans="2:100" s="159" customFormat="1" ht="10.5" customHeight="1">
      <c r="B25"/>
      <c r="C25"/>
      <c r="D25"/>
      <c r="E25"/>
      <c r="F25"/>
      <c r="G25"/>
      <c r="H25"/>
      <c r="I25"/>
      <c r="J25"/>
      <c r="K25"/>
      <c r="L25"/>
      <c r="M25"/>
      <c r="N25"/>
      <c r="O25"/>
      <c r="P25"/>
      <c r="Q25"/>
      <c r="R25"/>
      <c r="S25"/>
      <c r="T25"/>
      <c r="U25"/>
      <c r="V25"/>
      <c r="W25"/>
      <c r="X25"/>
      <c r="Y25"/>
      <c r="Z25" s="144"/>
      <c r="AA25"/>
      <c r="AB25" s="234"/>
      <c r="AC25" s="234"/>
      <c r="AD25" s="234"/>
      <c r="AE25" s="234"/>
      <c r="AF25" s="234"/>
      <c r="AG25" s="234"/>
      <c r="AH25" s="234"/>
      <c r="AI25" s="234"/>
      <c r="AJ25" s="234"/>
      <c r="AK25" s="234"/>
      <c r="AL25" s="234"/>
      <c r="AM25" s="234"/>
      <c r="AN25" s="235"/>
      <c r="AO25" s="235"/>
      <c r="AP25" s="235"/>
      <c r="AQ25" s="235"/>
      <c r="AR25" s="235"/>
      <c r="AS25" s="235"/>
      <c r="AT25" s="234"/>
      <c r="AU25" s="234"/>
      <c r="AV25" s="234"/>
      <c r="AW25" s="234"/>
      <c r="AX25"/>
      <c r="AZ25"/>
      <c r="BA25"/>
      <c r="BB25"/>
      <c r="BC25"/>
      <c r="BD25"/>
      <c r="BE25"/>
      <c r="BF25"/>
      <c r="BG25"/>
      <c r="BH25"/>
      <c r="BI25"/>
      <c r="BJ25"/>
      <c r="BK25"/>
      <c r="BL25"/>
      <c r="BM25"/>
      <c r="BN25"/>
      <c r="BO25"/>
      <c r="BP25"/>
      <c r="BQ25"/>
      <c r="BR25"/>
      <c r="BS25"/>
      <c r="BT25"/>
      <c r="BU25"/>
      <c r="BV25"/>
      <c r="BW25"/>
      <c r="BX25" s="144"/>
      <c r="BY25" s="197" t="s">
        <v>562</v>
      </c>
      <c r="BZ25" s="199">
        <v>153.58159156919999</v>
      </c>
      <c r="CA25" s="199">
        <v>154.86966037299723</v>
      </c>
      <c r="CB25" s="199">
        <v>161.35280709495893</v>
      </c>
      <c r="CC25" s="199">
        <v>177.37025161736142</v>
      </c>
      <c r="CD25" s="199">
        <v>182.26853041884385</v>
      </c>
      <c r="CE25" s="199">
        <v>183.32188840274981</v>
      </c>
      <c r="CF25" s="199">
        <v>188.80909904431613</v>
      </c>
      <c r="CG25" s="199">
        <v>184.16778309433681</v>
      </c>
      <c r="CH25" s="199">
        <v>187.93409282456849</v>
      </c>
      <c r="CI25" s="199">
        <v>186.15854662758863</v>
      </c>
      <c r="CJ25" s="199">
        <v>264.82881018081127</v>
      </c>
      <c r="CK25" s="172"/>
      <c r="CL25" s="199">
        <v>273.17007409582737</v>
      </c>
      <c r="CM25" s="199">
        <v>273.17007409582737</v>
      </c>
      <c r="CN25" s="199">
        <v>299.58711295455356</v>
      </c>
      <c r="CO25" s="199">
        <v>299.58711295455356</v>
      </c>
      <c r="CP25" s="199">
        <v>302.89802684240578</v>
      </c>
      <c r="CQ25" s="199">
        <v>302.74928064933033</v>
      </c>
      <c r="CR25" s="199">
        <v>323.6803233164344</v>
      </c>
      <c r="CS25" s="199">
        <v>323.97518426012368</v>
      </c>
      <c r="CT25" s="199">
        <v>331.10024863665114</v>
      </c>
      <c r="CU25" s="199">
        <v>331.05184727934977</v>
      </c>
      <c r="CV25" s="199">
        <v>309.1896397235169</v>
      </c>
    </row>
    <row r="26" spans="2:100" s="161" customFormat="1" ht="10.5" customHeight="1">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Z26" s="168"/>
      <c r="AA26" s="168"/>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X26" s="168"/>
      <c r="BY26" s="168"/>
      <c r="BZ26" s="168"/>
      <c r="CA26" s="168"/>
      <c r="CB26" s="168"/>
      <c r="CC26" s="168"/>
      <c r="CD26" s="168"/>
      <c r="CE26" s="168"/>
      <c r="CF26" s="168"/>
      <c r="CG26" s="168"/>
      <c r="CH26" s="168"/>
      <c r="CI26" s="168"/>
      <c r="CJ26" s="168"/>
      <c r="CK26" s="168"/>
      <c r="CL26" s="168"/>
      <c r="CM26" s="168"/>
      <c r="CN26" s="168"/>
      <c r="CO26" s="168"/>
      <c r="CP26" s="168"/>
      <c r="CQ26" s="168"/>
    </row>
    <row r="27" spans="2:100" s="159" customFormat="1" ht="38.25" customHeight="1">
      <c r="B27" s="170" t="s">
        <v>563</v>
      </c>
      <c r="C27" s="171" t="s">
        <v>531</v>
      </c>
      <c r="D27" s="171" t="s">
        <v>532</v>
      </c>
      <c r="E27" s="171" t="s">
        <v>533</v>
      </c>
      <c r="F27" s="171" t="s">
        <v>534</v>
      </c>
      <c r="G27" s="171" t="s">
        <v>535</v>
      </c>
      <c r="H27" s="171" t="s">
        <v>536</v>
      </c>
      <c r="I27" s="171" t="s">
        <v>537</v>
      </c>
      <c r="J27" s="171" t="s">
        <v>538</v>
      </c>
      <c r="K27" s="171" t="s">
        <v>539</v>
      </c>
      <c r="L27" s="171" t="s">
        <v>540</v>
      </c>
      <c r="M27" s="171" t="s">
        <v>541</v>
      </c>
      <c r="N27" s="172"/>
      <c r="O27" s="171" t="s">
        <v>542</v>
      </c>
      <c r="P27" s="171" t="s">
        <v>543</v>
      </c>
      <c r="Q27" s="171" t="s">
        <v>544</v>
      </c>
      <c r="R27" s="173" t="s">
        <v>545</v>
      </c>
      <c r="S27" s="173" t="s">
        <v>546</v>
      </c>
      <c r="T27" s="173" t="s">
        <v>547</v>
      </c>
      <c r="U27" s="173" t="s">
        <v>580</v>
      </c>
      <c r="V27" s="173" t="s">
        <v>588</v>
      </c>
      <c r="W27" s="173" t="s">
        <v>596</v>
      </c>
      <c r="X27" s="173" t="s">
        <v>599</v>
      </c>
      <c r="Y27" s="173" t="s">
        <v>602</v>
      </c>
      <c r="Z27" s="144"/>
      <c r="AA27" s="170" t="s">
        <v>563</v>
      </c>
      <c r="AB27" s="171" t="s">
        <v>531</v>
      </c>
      <c r="AC27" s="171" t="s">
        <v>532</v>
      </c>
      <c r="AD27" s="171" t="s">
        <v>533</v>
      </c>
      <c r="AE27" s="171" t="s">
        <v>534</v>
      </c>
      <c r="AF27" s="171" t="s">
        <v>535</v>
      </c>
      <c r="AG27" s="171" t="s">
        <v>536</v>
      </c>
      <c r="AH27" s="171" t="s">
        <v>537</v>
      </c>
      <c r="AI27" s="171" t="s">
        <v>538</v>
      </c>
      <c r="AJ27" s="171" t="s">
        <v>539</v>
      </c>
      <c r="AK27" s="171" t="s">
        <v>540</v>
      </c>
      <c r="AL27" s="171" t="s">
        <v>541</v>
      </c>
      <c r="AM27" s="172"/>
      <c r="AN27" s="171" t="s">
        <v>542</v>
      </c>
      <c r="AO27" s="171" t="s">
        <v>543</v>
      </c>
      <c r="AP27" s="171" t="s">
        <v>544</v>
      </c>
      <c r="AQ27" s="173" t="s">
        <v>545</v>
      </c>
      <c r="AR27" s="173" t="s">
        <v>546</v>
      </c>
      <c r="AS27" s="173" t="s">
        <v>547</v>
      </c>
      <c r="AT27" s="173" t="s">
        <v>580</v>
      </c>
      <c r="AU27" s="173" t="s">
        <v>588</v>
      </c>
      <c r="AV27" s="173" t="s">
        <v>596</v>
      </c>
      <c r="AW27" s="173" t="s">
        <v>599</v>
      </c>
      <c r="AX27" s="173" t="s">
        <v>602</v>
      </c>
      <c r="AZ27" s="170" t="s">
        <v>563</v>
      </c>
      <c r="BA27" s="171" t="s">
        <v>531</v>
      </c>
      <c r="BB27" s="171" t="s">
        <v>532</v>
      </c>
      <c r="BC27" s="171" t="s">
        <v>533</v>
      </c>
      <c r="BD27" s="171" t="s">
        <v>534</v>
      </c>
      <c r="BE27" s="171" t="s">
        <v>535</v>
      </c>
      <c r="BF27" s="171" t="s">
        <v>536</v>
      </c>
      <c r="BG27" s="171" t="s">
        <v>537</v>
      </c>
      <c r="BH27" s="171" t="s">
        <v>538</v>
      </c>
      <c r="BI27" s="171" t="s">
        <v>539</v>
      </c>
      <c r="BJ27" s="171" t="s">
        <v>540</v>
      </c>
      <c r="BK27" s="171" t="s">
        <v>541</v>
      </c>
      <c r="BL27" s="172"/>
      <c r="BM27" s="171" t="s">
        <v>542</v>
      </c>
      <c r="BN27" s="171" t="s">
        <v>543</v>
      </c>
      <c r="BO27" s="171" t="s">
        <v>544</v>
      </c>
      <c r="BP27" s="173" t="s">
        <v>545</v>
      </c>
      <c r="BQ27" s="173" t="s">
        <v>546</v>
      </c>
      <c r="BR27" s="173" t="s">
        <v>547</v>
      </c>
      <c r="BS27" s="173" t="s">
        <v>580</v>
      </c>
      <c r="BT27" s="173" t="s">
        <v>588</v>
      </c>
      <c r="BU27" s="173" t="s">
        <v>596</v>
      </c>
      <c r="BV27" s="173" t="s">
        <v>599</v>
      </c>
      <c r="BW27" s="173" t="s">
        <v>602</v>
      </c>
      <c r="BX27" s="144"/>
      <c r="BY27" s="170" t="s">
        <v>563</v>
      </c>
      <c r="BZ27" s="171" t="s">
        <v>531</v>
      </c>
      <c r="CA27" s="171" t="s">
        <v>532</v>
      </c>
      <c r="CB27" s="171" t="s">
        <v>533</v>
      </c>
      <c r="CC27" s="171" t="s">
        <v>534</v>
      </c>
      <c r="CD27" s="171" t="s">
        <v>535</v>
      </c>
      <c r="CE27" s="171" t="s">
        <v>536</v>
      </c>
      <c r="CF27" s="171" t="s">
        <v>537</v>
      </c>
      <c r="CG27" s="171" t="s">
        <v>538</v>
      </c>
      <c r="CH27" s="171" t="s">
        <v>539</v>
      </c>
      <c r="CI27" s="171" t="s">
        <v>540</v>
      </c>
      <c r="CJ27" s="171" t="s">
        <v>541</v>
      </c>
      <c r="CK27" s="172"/>
      <c r="CL27" s="171" t="s">
        <v>542</v>
      </c>
      <c r="CM27" s="171" t="s">
        <v>543</v>
      </c>
      <c r="CN27" s="171" t="s">
        <v>544</v>
      </c>
      <c r="CO27" s="173" t="s">
        <v>545</v>
      </c>
      <c r="CP27" s="173" t="s">
        <v>546</v>
      </c>
      <c r="CQ27" s="173" t="s">
        <v>547</v>
      </c>
      <c r="CR27" s="173" t="s">
        <v>580</v>
      </c>
      <c r="CS27" s="173" t="s">
        <v>588</v>
      </c>
      <c r="CT27" s="173" t="s">
        <v>596</v>
      </c>
      <c r="CU27" s="173" t="s">
        <v>599</v>
      </c>
      <c r="CV27" s="173" t="s">
        <v>602</v>
      </c>
    </row>
    <row r="28" spans="2:100" s="159" customFormat="1" ht="10.5" customHeight="1">
      <c r="B28" s="196" t="s">
        <v>548</v>
      </c>
      <c r="C28" s="199">
        <v>179.00136797424895</v>
      </c>
      <c r="D28" s="199">
        <v>171.2844775148248</v>
      </c>
      <c r="E28" s="199">
        <v>188.2966425157575</v>
      </c>
      <c r="F28" s="199">
        <v>205.64726567876167</v>
      </c>
      <c r="G28" s="199">
        <v>244.35175317326426</v>
      </c>
      <c r="H28" s="199">
        <v>220.83214040458211</v>
      </c>
      <c r="I28" s="199">
        <v>213.18332557673111</v>
      </c>
      <c r="J28" s="199">
        <v>186.28634708232781</v>
      </c>
      <c r="K28" s="199">
        <v>221.40767996833435</v>
      </c>
      <c r="L28" s="199">
        <v>277.90448646108462</v>
      </c>
      <c r="M28" s="199">
        <v>515.28606921595917</v>
      </c>
      <c r="N28" s="172"/>
      <c r="O28" s="199">
        <v>1154.4785866007871</v>
      </c>
      <c r="P28" s="199">
        <v>1597.1745371627455</v>
      </c>
      <c r="Q28" s="199">
        <v>1089.9605425061691</v>
      </c>
      <c r="R28" s="199">
        <v>493.32342630895181</v>
      </c>
      <c r="S28" s="199">
        <v>437.44397863035232</v>
      </c>
      <c r="T28" s="199">
        <v>473.48294979096471</v>
      </c>
      <c r="U28" s="199">
        <v>352.81674784941504</v>
      </c>
      <c r="V28" s="199">
        <v>299.97045974315182</v>
      </c>
      <c r="W28" s="199">
        <v>345.83733293810661</v>
      </c>
      <c r="X28" s="199">
        <v>355.90694681107556</v>
      </c>
      <c r="Y28" s="199">
        <v>387.26692007059006</v>
      </c>
      <c r="Z28" s="144"/>
      <c r="AA28" s="197" t="s">
        <v>548</v>
      </c>
      <c r="AB28" s="199">
        <v>243.5641006936373</v>
      </c>
      <c r="AC28" s="199">
        <v>233.38718526559481</v>
      </c>
      <c r="AD28" s="199">
        <v>255.96477111507141</v>
      </c>
      <c r="AE28" s="199">
        <v>280.35133215513343</v>
      </c>
      <c r="AF28" s="199">
        <v>331.88177601701312</v>
      </c>
      <c r="AG28" s="199">
        <v>300.85275986127681</v>
      </c>
      <c r="AH28" s="199">
        <v>290.33538273875416</v>
      </c>
      <c r="AI28" s="199">
        <v>253.3454702673852</v>
      </c>
      <c r="AJ28" s="199">
        <v>301.17601117012339</v>
      </c>
      <c r="AK28" s="199">
        <v>380.12916390301859</v>
      </c>
      <c r="AL28" s="199">
        <v>686.93566973033592</v>
      </c>
      <c r="AM28" s="172"/>
      <c r="AN28" s="199">
        <v>1512.8094841491961</v>
      </c>
      <c r="AO28" s="199">
        <v>2208.3388120062273</v>
      </c>
      <c r="AP28" s="199">
        <v>1494.1918100465305</v>
      </c>
      <c r="AQ28" s="199">
        <v>666.64106676100289</v>
      </c>
      <c r="AR28" s="199">
        <v>594.283958811405</v>
      </c>
      <c r="AS28" s="199">
        <v>646.55912706764207</v>
      </c>
      <c r="AT28" s="199">
        <v>477.16805647172947</v>
      </c>
      <c r="AU28" s="199">
        <v>400.7554662471087</v>
      </c>
      <c r="AV28" s="199">
        <v>467.73429822907428</v>
      </c>
      <c r="AW28" s="199">
        <v>486.49058675635519</v>
      </c>
      <c r="AX28" s="199">
        <v>527.73361474943317</v>
      </c>
      <c r="AZ28" s="197" t="s">
        <v>548</v>
      </c>
      <c r="BA28" s="199">
        <v>200.75</v>
      </c>
      <c r="BB28" s="199">
        <v>199.05999999999997</v>
      </c>
      <c r="BC28" s="199">
        <v>215.77</v>
      </c>
      <c r="BD28" s="199">
        <v>243.3600000000001</v>
      </c>
      <c r="BE28" s="199">
        <v>281.17999999999995</v>
      </c>
      <c r="BF28" s="199">
        <v>230.78000000000006</v>
      </c>
      <c r="BG28" s="199">
        <v>206.32000000000002</v>
      </c>
      <c r="BH28" s="199">
        <v>145.13000000000005</v>
      </c>
      <c r="BI28" s="199">
        <v>187.07</v>
      </c>
      <c r="BJ28" s="199">
        <v>276.5100000000001</v>
      </c>
      <c r="BK28" s="199">
        <v>586.80999999999972</v>
      </c>
      <c r="BL28" s="172"/>
      <c r="BM28" s="199">
        <v>1376.8009245311077</v>
      </c>
      <c r="BN28" s="199">
        <v>1631.9111772946392</v>
      </c>
      <c r="BO28" s="199">
        <v>1133.4240853181416</v>
      </c>
      <c r="BP28" s="199">
        <v>572.26257830931559</v>
      </c>
      <c r="BQ28" s="199">
        <v>524.28445804252556</v>
      </c>
      <c r="BR28" s="199">
        <v>582.25117085916713</v>
      </c>
      <c r="BS28" s="199">
        <v>409.58146100228066</v>
      </c>
      <c r="BT28" s="199">
        <v>347.51209214970675</v>
      </c>
      <c r="BU28" s="199">
        <v>434.55989504828875</v>
      </c>
      <c r="BV28" s="199">
        <v>445.47136580670946</v>
      </c>
      <c r="BW28" s="199">
        <v>499.60569534182372</v>
      </c>
      <c r="BX28" s="144"/>
      <c r="BY28" s="197" t="s">
        <v>548</v>
      </c>
      <c r="BZ28" s="199">
        <v>379.75136797424898</v>
      </c>
      <c r="CA28" s="199">
        <v>370.3444775148248</v>
      </c>
      <c r="CB28" s="199">
        <v>404.06664251575751</v>
      </c>
      <c r="CC28" s="199">
        <v>449.00726567876177</v>
      </c>
      <c r="CD28" s="199">
        <v>525.53175317326418</v>
      </c>
      <c r="CE28" s="199">
        <v>451.61214040458219</v>
      </c>
      <c r="CF28" s="199">
        <v>419.50332557673113</v>
      </c>
      <c r="CG28" s="199">
        <v>331.41634708232789</v>
      </c>
      <c r="CH28" s="199">
        <v>408.47767996833431</v>
      </c>
      <c r="CI28" s="199">
        <v>554.41448646108472</v>
      </c>
      <c r="CJ28" s="199">
        <v>1102.0960692159588</v>
      </c>
      <c r="CK28" s="172"/>
      <c r="CL28" s="199">
        <v>2531.2795111318947</v>
      </c>
      <c r="CM28" s="199">
        <v>3229.0857144573847</v>
      </c>
      <c r="CN28" s="199">
        <v>2223.3846278243109</v>
      </c>
      <c r="CO28" s="199">
        <v>1065.5860046182675</v>
      </c>
      <c r="CP28" s="199">
        <v>961.72843667287793</v>
      </c>
      <c r="CQ28" s="199">
        <v>1055.7341206501319</v>
      </c>
      <c r="CR28" s="199">
        <v>762.3982088516957</v>
      </c>
      <c r="CS28" s="199">
        <v>647.48255189285851</v>
      </c>
      <c r="CT28" s="199">
        <v>780.39722798639536</v>
      </c>
      <c r="CU28" s="199">
        <v>801.37831261778501</v>
      </c>
      <c r="CV28" s="199">
        <v>886.87261541241378</v>
      </c>
    </row>
    <row r="29" spans="2:100" s="159" customFormat="1" ht="10.5" customHeight="1">
      <c r="B29" s="196" t="s">
        <v>550</v>
      </c>
      <c r="C29" s="199">
        <v>3.4648843503671367</v>
      </c>
      <c r="D29" s="199">
        <v>3.3612879396840958</v>
      </c>
      <c r="E29" s="199">
        <v>11.652403061262774</v>
      </c>
      <c r="F29" s="199">
        <v>11.077105801368656</v>
      </c>
      <c r="G29" s="199">
        <v>14.883230646022749</v>
      </c>
      <c r="H29" s="199">
        <v>14.819176551301227</v>
      </c>
      <c r="I29" s="199">
        <v>17.646102036866232</v>
      </c>
      <c r="J29" s="199">
        <v>18.715424771732444</v>
      </c>
      <c r="K29" s="199">
        <v>14.308593954183147</v>
      </c>
      <c r="L29" s="199">
        <v>14.67492004669276</v>
      </c>
      <c r="M29" s="199">
        <v>9.2172823280201097</v>
      </c>
      <c r="N29" s="172"/>
      <c r="O29" s="199">
        <v>11.671120371343685</v>
      </c>
      <c r="P29" s="199">
        <v>11.671120371343685</v>
      </c>
      <c r="Q29" s="199">
        <v>18.00005259322603</v>
      </c>
      <c r="R29" s="199">
        <v>18.00005259322603</v>
      </c>
      <c r="S29" s="199">
        <v>17.216596257944094</v>
      </c>
      <c r="T29" s="199">
        <v>17.216596257944094</v>
      </c>
      <c r="U29" s="199">
        <v>23.47032631810719</v>
      </c>
      <c r="V29" s="199">
        <v>21.613731818623155</v>
      </c>
      <c r="W29" s="199">
        <v>20.798362237288099</v>
      </c>
      <c r="X29" s="199">
        <v>20.798362237288099</v>
      </c>
      <c r="Y29" s="199">
        <v>28.350186530706992</v>
      </c>
      <c r="Z29" s="144"/>
      <c r="AA29" s="197" t="s">
        <v>550</v>
      </c>
      <c r="AB29" s="199">
        <v>3.695838468799503</v>
      </c>
      <c r="AC29" s="199">
        <v>3.5853367720281919</v>
      </c>
      <c r="AD29" s="199">
        <v>12.42910064094038</v>
      </c>
      <c r="AE29" s="199">
        <v>11.815456613688003</v>
      </c>
      <c r="AF29" s="199">
        <v>15.875278204103214</v>
      </c>
      <c r="AG29" s="199">
        <v>15.252517859400495</v>
      </c>
      <c r="AH29" s="199">
        <v>18.162094323274683</v>
      </c>
      <c r="AI29" s="199">
        <v>18.515809469683656</v>
      </c>
      <c r="AJ29" s="199">
        <v>14.155980140040841</v>
      </c>
      <c r="AK29" s="199">
        <v>14.309299644028929</v>
      </c>
      <c r="AL29" s="199">
        <v>8.9876347080460999</v>
      </c>
      <c r="AM29" s="172"/>
      <c r="AN29" s="199">
        <v>12.009130989979031</v>
      </c>
      <c r="AO29" s="199">
        <v>12.009130989979031</v>
      </c>
      <c r="AP29" s="199">
        <v>18.521453844979444</v>
      </c>
      <c r="AQ29" s="199">
        <v>18.521453844979444</v>
      </c>
      <c r="AR29" s="199">
        <v>18.417607023985347</v>
      </c>
      <c r="AS29" s="199">
        <v>18.417607023985347</v>
      </c>
      <c r="AT29" s="199">
        <v>25.107186244146799</v>
      </c>
      <c r="AU29" s="199">
        <v>23.121109730057501</v>
      </c>
      <c r="AV29" s="199">
        <v>23.799722335326042</v>
      </c>
      <c r="AW29" s="199">
        <v>23.799722335326042</v>
      </c>
      <c r="AX29" s="199">
        <v>32.441547103051477</v>
      </c>
      <c r="AZ29" s="197" t="s">
        <v>550</v>
      </c>
      <c r="BA29" s="199"/>
      <c r="BB29" s="199"/>
      <c r="BC29" s="199"/>
      <c r="BD29" s="199"/>
      <c r="BE29" s="199"/>
      <c r="BF29" s="199"/>
      <c r="BG29" s="199"/>
      <c r="BH29" s="199"/>
      <c r="BI29" s="199"/>
      <c r="BJ29" s="199"/>
      <c r="BK29" s="199"/>
      <c r="BL29" s="172"/>
      <c r="BM29" s="199"/>
      <c r="BN29" s="199"/>
      <c r="BO29" s="199"/>
      <c r="BP29" s="199"/>
      <c r="BQ29" s="199"/>
      <c r="BR29" s="199"/>
      <c r="BS29" s="199"/>
      <c r="BT29" s="199"/>
      <c r="BU29" s="199"/>
      <c r="BV29" s="199"/>
      <c r="BW29" s="199"/>
      <c r="BX29" s="144"/>
      <c r="BY29" s="197" t="s">
        <v>550</v>
      </c>
      <c r="BZ29" s="199">
        <v>3.4648843503671367</v>
      </c>
      <c r="CA29" s="199">
        <v>3.3612879396840958</v>
      </c>
      <c r="CB29" s="199">
        <v>11.652403061262774</v>
      </c>
      <c r="CC29" s="199">
        <v>11.077105801368656</v>
      </c>
      <c r="CD29" s="199">
        <v>14.883230646022749</v>
      </c>
      <c r="CE29" s="199">
        <v>14.819176551301227</v>
      </c>
      <c r="CF29" s="199">
        <v>17.646102036866232</v>
      </c>
      <c r="CG29" s="199">
        <v>18.715424771732444</v>
      </c>
      <c r="CH29" s="199">
        <v>14.308593954183147</v>
      </c>
      <c r="CI29" s="199">
        <v>14.67492004669276</v>
      </c>
      <c r="CJ29" s="199">
        <v>9.2172823280201097</v>
      </c>
      <c r="CK29" s="172"/>
      <c r="CL29" s="199">
        <v>11.671120371343685</v>
      </c>
      <c r="CM29" s="199">
        <v>11.671120371343685</v>
      </c>
      <c r="CN29" s="199">
        <v>18.00005259322603</v>
      </c>
      <c r="CO29" s="199">
        <v>18.00005259322603</v>
      </c>
      <c r="CP29" s="199">
        <v>17.216596257944094</v>
      </c>
      <c r="CQ29" s="199">
        <v>17.216596257944094</v>
      </c>
      <c r="CR29" s="199">
        <v>23.47032631810719</v>
      </c>
      <c r="CS29" s="199">
        <v>21.613731818623155</v>
      </c>
      <c r="CT29" s="199">
        <v>20.798362237288099</v>
      </c>
      <c r="CU29" s="199">
        <v>20.798362237288099</v>
      </c>
      <c r="CV29" s="199">
        <v>28.350186530706992</v>
      </c>
    </row>
    <row r="30" spans="2:100" s="159" customFormat="1" ht="10.5" customHeight="1">
      <c r="B30" s="196" t="s">
        <v>551</v>
      </c>
      <c r="C30" s="199" t="s">
        <v>549</v>
      </c>
      <c r="D30" s="199" t="s">
        <v>549</v>
      </c>
      <c r="E30" s="199" t="s">
        <v>549</v>
      </c>
      <c r="F30" s="199" t="s">
        <v>549</v>
      </c>
      <c r="G30" s="199" t="s">
        <v>549</v>
      </c>
      <c r="H30" s="199" t="s">
        <v>549</v>
      </c>
      <c r="I30" s="199" t="s">
        <v>549</v>
      </c>
      <c r="J30" s="199">
        <v>4.5552674196923926</v>
      </c>
      <c r="K30" s="199">
        <v>9.975695096053105</v>
      </c>
      <c r="L30" s="199">
        <v>4.43</v>
      </c>
      <c r="M30" s="199" t="s">
        <v>549</v>
      </c>
      <c r="N30" s="172"/>
      <c r="O30" s="199">
        <v>20.736406675957259</v>
      </c>
      <c r="P30" s="199">
        <v>20.736406675957259</v>
      </c>
      <c r="Q30" s="199">
        <v>26.747623889549011</v>
      </c>
      <c r="R30" s="199">
        <v>35.16407790811737</v>
      </c>
      <c r="S30" s="199">
        <v>6.0112172135917499</v>
      </c>
      <c r="T30" s="199">
        <v>6.0112172135917499</v>
      </c>
      <c r="U30" s="199">
        <v>15.899644085837112</v>
      </c>
      <c r="V30" s="199">
        <v>15.899644085837112</v>
      </c>
      <c r="W30" s="199">
        <v>15.899644085837112</v>
      </c>
      <c r="X30" s="199">
        <v>15.899644085837112</v>
      </c>
      <c r="Y30" s="199">
        <v>15.899644085837112</v>
      </c>
      <c r="Z30" s="144"/>
      <c r="AA30" s="197" t="s">
        <v>551</v>
      </c>
      <c r="AB30" s="199" t="s">
        <v>549</v>
      </c>
      <c r="AC30" s="199" t="s">
        <v>549</v>
      </c>
      <c r="AD30" s="199" t="s">
        <v>549</v>
      </c>
      <c r="AE30" s="199" t="s">
        <v>549</v>
      </c>
      <c r="AF30" s="199" t="s">
        <v>549</v>
      </c>
      <c r="AG30" s="199" t="s">
        <v>549</v>
      </c>
      <c r="AH30" s="199" t="s">
        <v>549</v>
      </c>
      <c r="AI30" s="199">
        <v>6.5476579358857476</v>
      </c>
      <c r="AJ30" s="199">
        <v>9.975695096053105</v>
      </c>
      <c r="AK30" s="199">
        <v>4.43</v>
      </c>
      <c r="AL30" s="199" t="s">
        <v>549</v>
      </c>
      <c r="AM30" s="172"/>
      <c r="AN30" s="199">
        <v>20.701931196232078</v>
      </c>
      <c r="AO30" s="199">
        <v>20.701931196232078</v>
      </c>
      <c r="AP30" s="199">
        <v>26.713148409823834</v>
      </c>
      <c r="AQ30" s="199">
        <v>38.116086112400332</v>
      </c>
      <c r="AR30" s="199">
        <v>6.0112172135917499</v>
      </c>
      <c r="AS30" s="199">
        <v>6.0112172135917499</v>
      </c>
      <c r="AT30" s="199">
        <v>15.899644085837112</v>
      </c>
      <c r="AU30" s="199">
        <v>15.899644085837112</v>
      </c>
      <c r="AV30" s="199">
        <v>15.899644085837112</v>
      </c>
      <c r="AW30" s="199">
        <v>15.899644085837112</v>
      </c>
      <c r="AX30" s="199">
        <v>15.899644085837112</v>
      </c>
      <c r="AZ30" s="197" t="s">
        <v>551</v>
      </c>
      <c r="BA30" s="199" t="s">
        <v>549</v>
      </c>
      <c r="BB30" s="199" t="s">
        <v>549</v>
      </c>
      <c r="BC30" s="199" t="s">
        <v>549</v>
      </c>
      <c r="BD30" s="199" t="s">
        <v>549</v>
      </c>
      <c r="BE30" s="199" t="s">
        <v>549</v>
      </c>
      <c r="BF30" s="199" t="s">
        <v>549</v>
      </c>
      <c r="BG30" s="199" t="s">
        <v>549</v>
      </c>
      <c r="BH30" s="199">
        <v>10.705717509101307</v>
      </c>
      <c r="BI30" s="199">
        <v>13.71215092385904</v>
      </c>
      <c r="BJ30" s="199">
        <v>4.43</v>
      </c>
      <c r="BK30" s="199" t="s">
        <v>549</v>
      </c>
      <c r="BL30" s="172"/>
      <c r="BM30" s="199">
        <v>26.67954491790935</v>
      </c>
      <c r="BN30" s="199">
        <v>26.67954491790935</v>
      </c>
      <c r="BO30" s="199">
        <v>32.690762131501103</v>
      </c>
      <c r="BP30" s="199">
        <v>32.690762131501103</v>
      </c>
      <c r="BQ30" s="199">
        <v>6.0112172135917499</v>
      </c>
      <c r="BR30" s="199">
        <v>6.0112172135917499</v>
      </c>
      <c r="BS30" s="199">
        <v>14.668937868380539</v>
      </c>
      <c r="BT30" s="199">
        <v>14.668937868380539</v>
      </c>
      <c r="BU30" s="199">
        <v>14.668937868380539</v>
      </c>
      <c r="BV30" s="199">
        <v>14.668937868380539</v>
      </c>
      <c r="BW30" s="199">
        <v>14.668937868380539</v>
      </c>
      <c r="BX30" s="144"/>
      <c r="BY30" s="197" t="s">
        <v>551</v>
      </c>
      <c r="BZ30" s="199" t="s">
        <v>549</v>
      </c>
      <c r="CA30" s="199" t="s">
        <v>549</v>
      </c>
      <c r="CB30" s="199" t="s">
        <v>549</v>
      </c>
      <c r="CC30" s="199" t="s">
        <v>549</v>
      </c>
      <c r="CD30" s="199" t="s">
        <v>549</v>
      </c>
      <c r="CE30" s="199" t="s">
        <v>549</v>
      </c>
      <c r="CF30" s="199" t="s">
        <v>549</v>
      </c>
      <c r="CG30" s="199">
        <v>15.2609849287937</v>
      </c>
      <c r="CH30" s="199">
        <v>23.687846019912143</v>
      </c>
      <c r="CI30" s="199">
        <v>8.86</v>
      </c>
      <c r="CJ30" s="199" t="s">
        <v>549</v>
      </c>
      <c r="CK30" s="172"/>
      <c r="CL30" s="199">
        <v>47.415951593866609</v>
      </c>
      <c r="CM30" s="199">
        <v>47.415951593866609</v>
      </c>
      <c r="CN30" s="199">
        <v>59.438386021050114</v>
      </c>
      <c r="CO30" s="199">
        <v>67.854840039618466</v>
      </c>
      <c r="CP30" s="199">
        <v>12.0224344271835</v>
      </c>
      <c r="CQ30" s="199">
        <v>12.0224344271835</v>
      </c>
      <c r="CR30" s="199">
        <v>30.568581954217649</v>
      </c>
      <c r="CS30" s="199">
        <v>30.568581954217649</v>
      </c>
      <c r="CT30" s="199">
        <v>30.568581954217649</v>
      </c>
      <c r="CU30" s="199">
        <v>30.568581954217649</v>
      </c>
      <c r="CV30" s="199">
        <v>30.568581954217649</v>
      </c>
    </row>
    <row r="31" spans="2:100" s="159" customFormat="1" ht="10.5" customHeight="1">
      <c r="B31" s="196" t="s">
        <v>552</v>
      </c>
      <c r="C31" s="199">
        <v>88.907900801057167</v>
      </c>
      <c r="D31" s="199">
        <v>89.2228354434869</v>
      </c>
      <c r="E31" s="199">
        <v>103.18869384400993</v>
      </c>
      <c r="F31" s="199">
        <v>103.25784488604373</v>
      </c>
      <c r="G31" s="199">
        <v>110.38956078047262</v>
      </c>
      <c r="H31" s="199">
        <v>111.70052282209861</v>
      </c>
      <c r="I31" s="199">
        <v>114.89567331049632</v>
      </c>
      <c r="J31" s="199">
        <v>114.41325620654189</v>
      </c>
      <c r="K31" s="199">
        <v>121.04715621876539</v>
      </c>
      <c r="L31" s="199">
        <v>120.45617283230332</v>
      </c>
      <c r="M31" s="199">
        <v>126.56935319315116</v>
      </c>
      <c r="N31" s="172"/>
      <c r="O31" s="199">
        <v>125.49442106415583</v>
      </c>
      <c r="P31" s="199">
        <v>125.49442106415583</v>
      </c>
      <c r="Q31" s="199">
        <v>139.71758497034597</v>
      </c>
      <c r="R31" s="199">
        <v>139.71758497034597</v>
      </c>
      <c r="S31" s="199">
        <v>141.39334325971123</v>
      </c>
      <c r="T31" s="199">
        <v>141.39334325971123</v>
      </c>
      <c r="U31" s="199">
        <v>161.61679535715993</v>
      </c>
      <c r="V31" s="199">
        <v>161.61679535715993</v>
      </c>
      <c r="W31" s="199">
        <v>160.46648304372471</v>
      </c>
      <c r="X31" s="199">
        <v>160.46648304372471</v>
      </c>
      <c r="Y31" s="199">
        <v>168.58419578891841</v>
      </c>
      <c r="Z31" s="144"/>
      <c r="AA31" s="197" t="s">
        <v>552</v>
      </c>
      <c r="AB31" s="199">
        <v>118.07705875336698</v>
      </c>
      <c r="AC31" s="199">
        <v>118.50377291366176</v>
      </c>
      <c r="AD31" s="199">
        <v>137.2785412534873</v>
      </c>
      <c r="AE31" s="199">
        <v>137.37219711784317</v>
      </c>
      <c r="AF31" s="199">
        <v>146.97498129828324</v>
      </c>
      <c r="AG31" s="199">
        <v>148.78179429410963</v>
      </c>
      <c r="AH31" s="199">
        <v>153.05177827785991</v>
      </c>
      <c r="AI31" s="199">
        <v>152.50792343202036</v>
      </c>
      <c r="AJ31" s="199">
        <v>161.47386372529701</v>
      </c>
      <c r="AK31" s="199">
        <v>160.71814985263919</v>
      </c>
      <c r="AL31" s="199">
        <v>168.06212548551051</v>
      </c>
      <c r="AM31" s="172"/>
      <c r="AN31" s="199">
        <v>166.49125558391935</v>
      </c>
      <c r="AO31" s="199">
        <v>166.49125558391935</v>
      </c>
      <c r="AP31" s="199">
        <v>185.6375469898137</v>
      </c>
      <c r="AQ31" s="199">
        <v>185.6375469898137</v>
      </c>
      <c r="AR31" s="199">
        <v>187.90853505419244</v>
      </c>
      <c r="AS31" s="199">
        <v>187.90853505419244</v>
      </c>
      <c r="AT31" s="199">
        <v>215.09117813160694</v>
      </c>
      <c r="AU31" s="199">
        <v>215.09117813160694</v>
      </c>
      <c r="AV31" s="199">
        <v>213.53265009099579</v>
      </c>
      <c r="AW31" s="199">
        <v>213.53265009099579</v>
      </c>
      <c r="AX31" s="199">
        <v>224.49869490443493</v>
      </c>
      <c r="AZ31" s="197" t="s">
        <v>552</v>
      </c>
      <c r="BA31" s="199">
        <v>19.106297226763822</v>
      </c>
      <c r="BB31" s="199">
        <v>19.106297226763822</v>
      </c>
      <c r="BC31" s="199">
        <v>20.852393125569616</v>
      </c>
      <c r="BD31" s="199">
        <v>20.849370287873601</v>
      </c>
      <c r="BE31" s="199">
        <v>21.50319340120604</v>
      </c>
      <c r="BF31" s="199">
        <v>21.819481548965165</v>
      </c>
      <c r="BG31" s="199">
        <v>25.256715910577434</v>
      </c>
      <c r="BH31" s="199">
        <v>24.167303215101221</v>
      </c>
      <c r="BI31" s="199">
        <v>23.962512789411697</v>
      </c>
      <c r="BJ31" s="199">
        <v>23.858648398084732</v>
      </c>
      <c r="BK31" s="199">
        <v>33.366817904048837</v>
      </c>
      <c r="BL31" s="172"/>
      <c r="BM31" s="199">
        <v>33.475871166766694</v>
      </c>
      <c r="BN31" s="199">
        <v>33.475871166766694</v>
      </c>
      <c r="BO31" s="199">
        <v>33.951682778351355</v>
      </c>
      <c r="BP31" s="199">
        <v>33.951682778351355</v>
      </c>
      <c r="BQ31" s="199">
        <v>33.94954851889451</v>
      </c>
      <c r="BR31" s="199">
        <v>33.94954851889451</v>
      </c>
      <c r="BS31" s="199">
        <v>47.221804792101878</v>
      </c>
      <c r="BT31" s="199">
        <v>47.221804792101878</v>
      </c>
      <c r="BU31" s="199">
        <v>47.168940722773513</v>
      </c>
      <c r="BV31" s="199">
        <v>47.168940722773513</v>
      </c>
      <c r="BW31" s="199">
        <v>51.038387658929757</v>
      </c>
      <c r="BX31" s="144"/>
      <c r="BY31" s="197" t="s">
        <v>552</v>
      </c>
      <c r="BZ31" s="199">
        <v>108.01419802782098</v>
      </c>
      <c r="CA31" s="199">
        <v>108.32913267025071</v>
      </c>
      <c r="CB31" s="199">
        <v>124.04108696957955</v>
      </c>
      <c r="CC31" s="199">
        <v>124.10721517391733</v>
      </c>
      <c r="CD31" s="199">
        <v>131.89275418167867</v>
      </c>
      <c r="CE31" s="199">
        <v>133.52000437106378</v>
      </c>
      <c r="CF31" s="199">
        <v>140.15238922107375</v>
      </c>
      <c r="CG31" s="199">
        <v>138.5805594216431</v>
      </c>
      <c r="CH31" s="199">
        <v>145.0096690081771</v>
      </c>
      <c r="CI31" s="199">
        <v>144.31482123038805</v>
      </c>
      <c r="CJ31" s="199">
        <v>159.9361710972</v>
      </c>
      <c r="CK31" s="172"/>
      <c r="CL31" s="199">
        <v>158.97029223092252</v>
      </c>
      <c r="CM31" s="199">
        <v>158.97029223092252</v>
      </c>
      <c r="CN31" s="199">
        <v>173.66926774869734</v>
      </c>
      <c r="CO31" s="199">
        <v>173.66926774869734</v>
      </c>
      <c r="CP31" s="199">
        <v>175.34289177860575</v>
      </c>
      <c r="CQ31" s="199">
        <v>175.34289177860575</v>
      </c>
      <c r="CR31" s="199">
        <v>208.83860014926182</v>
      </c>
      <c r="CS31" s="199">
        <v>208.83860014926182</v>
      </c>
      <c r="CT31" s="199">
        <v>207.63542376649821</v>
      </c>
      <c r="CU31" s="199">
        <v>207.63542376649821</v>
      </c>
      <c r="CV31" s="199">
        <v>219.62258344784817</v>
      </c>
    </row>
    <row r="32" spans="2:100" s="159" customFormat="1" ht="10.5" customHeight="1">
      <c r="B32" s="196" t="s">
        <v>553</v>
      </c>
      <c r="C32" s="199">
        <v>134.94626558994401</v>
      </c>
      <c r="D32" s="199">
        <v>135.83719089936108</v>
      </c>
      <c r="E32" s="199">
        <v>131.67837067324322</v>
      </c>
      <c r="F32" s="199">
        <v>131.2842545781717</v>
      </c>
      <c r="G32" s="199">
        <v>138.51639149164146</v>
      </c>
      <c r="H32" s="199">
        <v>140.23783389769395</v>
      </c>
      <c r="I32" s="199">
        <v>140.5199304149771</v>
      </c>
      <c r="J32" s="199">
        <v>144.00471246533911</v>
      </c>
      <c r="K32" s="199">
        <v>153.15544286240794</v>
      </c>
      <c r="L32" s="199">
        <v>153.27044256757927</v>
      </c>
      <c r="M32" s="199">
        <v>201.74330332289634</v>
      </c>
      <c r="N32" s="172"/>
      <c r="O32" s="199">
        <v>207.14962998740157</v>
      </c>
      <c r="P32" s="199">
        <v>207.14962998740157</v>
      </c>
      <c r="Q32" s="199">
        <v>225.97684176362142</v>
      </c>
      <c r="R32" s="199">
        <v>232.19848662979393</v>
      </c>
      <c r="S32" s="199">
        <v>233.19085855084813</v>
      </c>
      <c r="T32" s="199">
        <v>233.19085855084813</v>
      </c>
      <c r="U32" s="199">
        <v>216.88781027942559</v>
      </c>
      <c r="V32" s="199">
        <v>210.63280209342579</v>
      </c>
      <c r="W32" s="199">
        <v>224.9909074076389</v>
      </c>
      <c r="X32" s="199">
        <v>224.9909074076389</v>
      </c>
      <c r="Y32" s="199">
        <v>213.41163941704266</v>
      </c>
      <c r="Z32" s="144"/>
      <c r="AA32" s="197" t="s">
        <v>553</v>
      </c>
      <c r="AB32" s="199">
        <v>140.67827761874798</v>
      </c>
      <c r="AC32" s="199">
        <v>141.88362767308908</v>
      </c>
      <c r="AD32" s="199">
        <v>146.74643050364855</v>
      </c>
      <c r="AE32" s="199">
        <v>146.21321809921974</v>
      </c>
      <c r="AF32" s="199">
        <v>154.98695474225545</v>
      </c>
      <c r="AG32" s="199">
        <v>155.91941768584419</v>
      </c>
      <c r="AH32" s="199">
        <v>156.82128408270361</v>
      </c>
      <c r="AI32" s="199">
        <v>160.05334295858538</v>
      </c>
      <c r="AJ32" s="199">
        <v>171.05986563571534</v>
      </c>
      <c r="AK32" s="199">
        <v>170.07802785187067</v>
      </c>
      <c r="AL32" s="199">
        <v>211.18364579762692</v>
      </c>
      <c r="AM32" s="172"/>
      <c r="AN32" s="199">
        <v>221.9286821365277</v>
      </c>
      <c r="AO32" s="199">
        <v>221.9286821365277</v>
      </c>
      <c r="AP32" s="199">
        <v>252.2686339812083</v>
      </c>
      <c r="AQ32" s="199">
        <v>260.18181224363241</v>
      </c>
      <c r="AR32" s="199">
        <v>264.07391017309408</v>
      </c>
      <c r="AS32" s="199">
        <v>264.07391017309408</v>
      </c>
      <c r="AT32" s="199">
        <v>235.36368567467744</v>
      </c>
      <c r="AU32" s="199">
        <v>227.40600489841836</v>
      </c>
      <c r="AV32" s="199">
        <v>248.31934622974373</v>
      </c>
      <c r="AW32" s="199">
        <v>248.31934622974373</v>
      </c>
      <c r="AX32" s="199">
        <v>237.80738359084313</v>
      </c>
      <c r="AZ32" s="197" t="s">
        <v>553</v>
      </c>
      <c r="BA32" s="199">
        <v>122.43954491549439</v>
      </c>
      <c r="BB32" s="199">
        <v>122.46354491524748</v>
      </c>
      <c r="BC32" s="199">
        <v>126.26991866834115</v>
      </c>
      <c r="BD32" s="199">
        <v>126.34191866760045</v>
      </c>
      <c r="BE32" s="199">
        <v>131.74472031618731</v>
      </c>
      <c r="BF32" s="199">
        <v>131.30072032075481</v>
      </c>
      <c r="BG32" s="199">
        <v>132.24553140529321</v>
      </c>
      <c r="BH32" s="199">
        <v>129.58153143269809</v>
      </c>
      <c r="BI32" s="199">
        <v>123.6783856835283</v>
      </c>
      <c r="BJ32" s="199">
        <v>123.24638568797238</v>
      </c>
      <c r="BK32" s="199">
        <v>176.88696739639255</v>
      </c>
      <c r="BL32" s="172"/>
      <c r="BM32" s="199">
        <v>172.44542104951498</v>
      </c>
      <c r="BN32" s="199">
        <v>172.44542104951498</v>
      </c>
      <c r="BO32" s="199">
        <v>169.73380104854746</v>
      </c>
      <c r="BP32" s="199">
        <v>169.73380104854746</v>
      </c>
      <c r="BQ32" s="199">
        <v>172.01380102509276</v>
      </c>
      <c r="BR32" s="199">
        <v>172.01380102509276</v>
      </c>
      <c r="BS32" s="199">
        <v>170.80268983677828</v>
      </c>
      <c r="BT32" s="199">
        <v>170.80268983677828</v>
      </c>
      <c r="BU32" s="199">
        <v>165.30668989331633</v>
      </c>
      <c r="BV32" s="199">
        <v>165.30668989331633</v>
      </c>
      <c r="BW32" s="199">
        <v>181.42019750424308</v>
      </c>
      <c r="BX32" s="144"/>
      <c r="BY32" s="197" t="s">
        <v>553</v>
      </c>
      <c r="BZ32" s="199">
        <v>257.38581050543837</v>
      </c>
      <c r="CA32" s="199">
        <v>258.30073581460857</v>
      </c>
      <c r="CB32" s="199">
        <v>257.94828934158437</v>
      </c>
      <c r="CC32" s="199">
        <v>257.62617324577218</v>
      </c>
      <c r="CD32" s="199">
        <v>270.2611118078288</v>
      </c>
      <c r="CE32" s="199">
        <v>271.53855421844878</v>
      </c>
      <c r="CF32" s="199">
        <v>272.76546182027027</v>
      </c>
      <c r="CG32" s="199">
        <v>273.5862438980372</v>
      </c>
      <c r="CH32" s="199">
        <v>276.83382854593623</v>
      </c>
      <c r="CI32" s="199">
        <v>276.51682825555167</v>
      </c>
      <c r="CJ32" s="199">
        <v>378.63027071928889</v>
      </c>
      <c r="CK32" s="172"/>
      <c r="CL32" s="199">
        <v>379.59505103691652</v>
      </c>
      <c r="CM32" s="199">
        <v>379.59505103691652</v>
      </c>
      <c r="CN32" s="199">
        <v>395.71064281216889</v>
      </c>
      <c r="CO32" s="199">
        <v>401.93228767834137</v>
      </c>
      <c r="CP32" s="199">
        <v>405.20465957594092</v>
      </c>
      <c r="CQ32" s="199">
        <v>405.20465957594092</v>
      </c>
      <c r="CR32" s="199">
        <v>387.69050011620391</v>
      </c>
      <c r="CS32" s="199">
        <v>381.43549193020408</v>
      </c>
      <c r="CT32" s="199">
        <v>390.2975973009552</v>
      </c>
      <c r="CU32" s="199">
        <v>390.2975973009552</v>
      </c>
      <c r="CV32" s="199">
        <v>394.83183692128574</v>
      </c>
    </row>
    <row r="33" spans="2:100" s="159" customFormat="1" ht="10.5" customHeight="1">
      <c r="B33" s="196" t="s">
        <v>554</v>
      </c>
      <c r="C33" s="199">
        <v>78.263999999999996</v>
      </c>
      <c r="D33" s="199">
        <v>79.259530332681024</v>
      </c>
      <c r="E33" s="199">
        <v>80.408219178082177</v>
      </c>
      <c r="F33" s="199">
        <v>81.097432485322898</v>
      </c>
      <c r="G33" s="199">
        <v>82.016383561643821</v>
      </c>
      <c r="H33" s="199">
        <v>82.629017612524436</v>
      </c>
      <c r="I33" s="199">
        <v>83.088493150684926</v>
      </c>
      <c r="J33" s="199">
        <v>83.318230919765156</v>
      </c>
      <c r="K33" s="199">
        <v>83.777706457925646</v>
      </c>
      <c r="L33" s="199">
        <v>85.309291585127184</v>
      </c>
      <c r="M33" s="199">
        <v>87.836407045009778</v>
      </c>
      <c r="N33" s="172"/>
      <c r="O33" s="199">
        <v>92.278003913894295</v>
      </c>
      <c r="P33" s="199">
        <v>92.278003913894295</v>
      </c>
      <c r="Q33" s="199">
        <v>95.953808219178057</v>
      </c>
      <c r="R33" s="199">
        <v>95.953808219178057</v>
      </c>
      <c r="S33" s="199">
        <v>99.093557729941281</v>
      </c>
      <c r="T33" s="199">
        <v>99.093557729941281</v>
      </c>
      <c r="U33" s="199">
        <v>99.935929549902113</v>
      </c>
      <c r="V33" s="199">
        <v>99.935929549902113</v>
      </c>
      <c r="W33" s="199">
        <v>101.85041095890412</v>
      </c>
      <c r="X33" s="199">
        <v>101.85041095890412</v>
      </c>
      <c r="Y33" s="199">
        <v>103.45857534246578</v>
      </c>
      <c r="Z33" s="144"/>
      <c r="AA33" s="197" t="s">
        <v>554</v>
      </c>
      <c r="AB33" s="199">
        <v>78.263999999999996</v>
      </c>
      <c r="AC33" s="199">
        <v>79.259530332681024</v>
      </c>
      <c r="AD33" s="199">
        <v>80.408219178082177</v>
      </c>
      <c r="AE33" s="199">
        <v>81.097432485322898</v>
      </c>
      <c r="AF33" s="199">
        <v>82.016383561643821</v>
      </c>
      <c r="AG33" s="199">
        <v>82.629017612524436</v>
      </c>
      <c r="AH33" s="199">
        <v>83.088493150684926</v>
      </c>
      <c r="AI33" s="199">
        <v>83.318230919765156</v>
      </c>
      <c r="AJ33" s="199">
        <v>83.777706457925646</v>
      </c>
      <c r="AK33" s="199">
        <v>85.309291585127184</v>
      </c>
      <c r="AL33" s="199">
        <v>87.836407045009778</v>
      </c>
      <c r="AM33" s="172"/>
      <c r="AN33" s="199">
        <v>92.278003913894295</v>
      </c>
      <c r="AO33" s="199">
        <v>92.278003913894295</v>
      </c>
      <c r="AP33" s="199">
        <v>95.953808219178057</v>
      </c>
      <c r="AQ33" s="199">
        <v>95.953808219178057</v>
      </c>
      <c r="AR33" s="199">
        <v>99.093557729941281</v>
      </c>
      <c r="AS33" s="199">
        <v>99.093557729941281</v>
      </c>
      <c r="AT33" s="199">
        <v>99.935929549902113</v>
      </c>
      <c r="AU33" s="199">
        <v>99.935929549902113</v>
      </c>
      <c r="AV33" s="199">
        <v>101.85041095890412</v>
      </c>
      <c r="AW33" s="199">
        <v>101.85041095890412</v>
      </c>
      <c r="AX33" s="199">
        <v>103.45857534246578</v>
      </c>
      <c r="AZ33" s="197" t="s">
        <v>554</v>
      </c>
      <c r="BA33" s="199">
        <v>89.202099999999987</v>
      </c>
      <c r="BB33" s="199">
        <v>90.336764677103716</v>
      </c>
      <c r="BC33" s="199">
        <v>91.64599315068493</v>
      </c>
      <c r="BD33" s="199">
        <v>92.431530234833659</v>
      </c>
      <c r="BE33" s="199">
        <v>93.478913013698644</v>
      </c>
      <c r="BF33" s="199">
        <v>94.177168199608587</v>
      </c>
      <c r="BG33" s="199">
        <v>94.700859589041102</v>
      </c>
      <c r="BH33" s="199">
        <v>94.96270528375733</v>
      </c>
      <c r="BI33" s="199">
        <v>95.486396673189816</v>
      </c>
      <c r="BJ33" s="199">
        <v>97.232034637964787</v>
      </c>
      <c r="BK33" s="199">
        <v>100.11233727984344</v>
      </c>
      <c r="BL33" s="172"/>
      <c r="BM33" s="199">
        <v>105.1746873776908</v>
      </c>
      <c r="BN33" s="199">
        <v>105.1746873776908</v>
      </c>
      <c r="BO33" s="199">
        <v>109.36421849315069</v>
      </c>
      <c r="BP33" s="199">
        <v>109.36421849315069</v>
      </c>
      <c r="BQ33" s="199">
        <v>112.94277632093933</v>
      </c>
      <c r="BR33" s="199">
        <v>112.94277632093933</v>
      </c>
      <c r="BS33" s="199">
        <v>113.90287720156557</v>
      </c>
      <c r="BT33" s="199">
        <v>113.90287720156557</v>
      </c>
      <c r="BU33" s="199">
        <v>116.08492465753422</v>
      </c>
      <c r="BV33" s="199">
        <v>116.08492465753422</v>
      </c>
      <c r="BW33" s="199">
        <v>117.91784452054797</v>
      </c>
      <c r="BX33" s="144"/>
      <c r="BY33" s="197" t="s">
        <v>554</v>
      </c>
      <c r="BZ33" s="199">
        <v>167.46609999999998</v>
      </c>
      <c r="CA33" s="199">
        <v>169.59629500978474</v>
      </c>
      <c r="CB33" s="199">
        <v>172.05421232876711</v>
      </c>
      <c r="CC33" s="199">
        <v>173.52896272015656</v>
      </c>
      <c r="CD33" s="199">
        <v>175.49529657534248</v>
      </c>
      <c r="CE33" s="199">
        <v>176.80618581213304</v>
      </c>
      <c r="CF33" s="199">
        <v>177.78935273972604</v>
      </c>
      <c r="CG33" s="199">
        <v>178.28093620352249</v>
      </c>
      <c r="CH33" s="199">
        <v>179.26410313111546</v>
      </c>
      <c r="CI33" s="199">
        <v>182.54132622309197</v>
      </c>
      <c r="CJ33" s="199">
        <v>187.94874432485324</v>
      </c>
      <c r="CK33" s="172"/>
      <c r="CL33" s="199">
        <v>197.4526912915851</v>
      </c>
      <c r="CM33" s="199">
        <v>197.4526912915851</v>
      </c>
      <c r="CN33" s="199">
        <v>205.31802671232873</v>
      </c>
      <c r="CO33" s="199">
        <v>205.31802671232873</v>
      </c>
      <c r="CP33" s="199">
        <v>212.03633405088061</v>
      </c>
      <c r="CQ33" s="199">
        <v>212.03633405088061</v>
      </c>
      <c r="CR33" s="199">
        <v>213.8388067514677</v>
      </c>
      <c r="CS33" s="199">
        <v>213.8388067514677</v>
      </c>
      <c r="CT33" s="199">
        <v>217.93533561643835</v>
      </c>
      <c r="CU33" s="199">
        <v>217.93533561643835</v>
      </c>
      <c r="CV33" s="199">
        <v>221.37641986301375</v>
      </c>
    </row>
    <row r="34" spans="2:100" s="159" customFormat="1" ht="10.5" customHeight="1">
      <c r="B34" s="196" t="s">
        <v>555</v>
      </c>
      <c r="C34" s="199">
        <v>0</v>
      </c>
      <c r="D34" s="199">
        <v>-0.18995111249132623</v>
      </c>
      <c r="E34" s="199">
        <v>2.3898870370752552</v>
      </c>
      <c r="F34" s="199">
        <v>11.485481460604179</v>
      </c>
      <c r="G34" s="199">
        <v>13.90509559648177</v>
      </c>
      <c r="H34" s="199">
        <v>14.008016342776509</v>
      </c>
      <c r="I34" s="199">
        <v>16.592254432324488</v>
      </c>
      <c r="J34" s="199">
        <v>16.855736391237038</v>
      </c>
      <c r="K34" s="199">
        <v>16.486105842624763</v>
      </c>
      <c r="L34" s="199">
        <v>16.529685824397355</v>
      </c>
      <c r="M34" s="199">
        <v>15.149258026029942</v>
      </c>
      <c r="N34" s="172"/>
      <c r="O34" s="199">
        <v>16.072618119862025</v>
      </c>
      <c r="P34" s="199">
        <v>16.072618119862025</v>
      </c>
      <c r="Q34" s="199">
        <v>17.32126615003747</v>
      </c>
      <c r="R34" s="199">
        <v>17.32126615003747</v>
      </c>
      <c r="S34" s="199">
        <v>15.505924067383233</v>
      </c>
      <c r="T34" s="199">
        <v>15.505924067383233</v>
      </c>
      <c r="U34" s="199">
        <v>16.061282668640136</v>
      </c>
      <c r="V34" s="199">
        <v>16.061282668640136</v>
      </c>
      <c r="W34" s="199">
        <v>19.203600376309364</v>
      </c>
      <c r="X34" s="199">
        <v>19.203600376309364</v>
      </c>
      <c r="Y34" s="199">
        <v>19.818932207430212</v>
      </c>
      <c r="Z34" s="144"/>
      <c r="AA34" s="197" t="s">
        <v>555</v>
      </c>
      <c r="AB34" s="199">
        <v>0</v>
      </c>
      <c r="AC34" s="199">
        <v>-0.18995111249132623</v>
      </c>
      <c r="AD34" s="199">
        <v>2.3898870370752552</v>
      </c>
      <c r="AE34" s="199">
        <v>11.485481460604179</v>
      </c>
      <c r="AF34" s="199">
        <v>13.90509559648177</v>
      </c>
      <c r="AG34" s="199">
        <v>14.008016342776509</v>
      </c>
      <c r="AH34" s="199">
        <v>16.592254432324488</v>
      </c>
      <c r="AI34" s="199">
        <v>16.855736391237038</v>
      </c>
      <c r="AJ34" s="199">
        <v>16.486105842624763</v>
      </c>
      <c r="AK34" s="199">
        <v>16.529685824397355</v>
      </c>
      <c r="AL34" s="199">
        <v>15.149258026029942</v>
      </c>
      <c r="AM34" s="172"/>
      <c r="AN34" s="199">
        <v>16.072618119862025</v>
      </c>
      <c r="AO34" s="199">
        <v>16.072618119862025</v>
      </c>
      <c r="AP34" s="199">
        <v>17.32126615003747</v>
      </c>
      <c r="AQ34" s="199">
        <v>17.32126615003747</v>
      </c>
      <c r="AR34" s="199">
        <v>15.505924067383233</v>
      </c>
      <c r="AS34" s="199">
        <v>15.505924067383233</v>
      </c>
      <c r="AT34" s="199">
        <v>16.061282668640136</v>
      </c>
      <c r="AU34" s="199">
        <v>16.061282668640136</v>
      </c>
      <c r="AV34" s="199">
        <v>19.203600376309364</v>
      </c>
      <c r="AW34" s="199">
        <v>19.203600376309364</v>
      </c>
      <c r="AX34" s="199">
        <v>19.818932207430212</v>
      </c>
      <c r="AZ34" s="197" t="s">
        <v>555</v>
      </c>
      <c r="BA34" s="199">
        <v>0</v>
      </c>
      <c r="BB34" s="199">
        <v>-0.14839729644435984</v>
      </c>
      <c r="BC34" s="199">
        <v>1.899695256253338</v>
      </c>
      <c r="BD34" s="199">
        <v>12.665365920990933</v>
      </c>
      <c r="BE34" s="199">
        <v>14.640709693750987</v>
      </c>
      <c r="BF34" s="199">
        <v>14.927787132222536</v>
      </c>
      <c r="BG34" s="199">
        <v>17.170757060355502</v>
      </c>
      <c r="BH34" s="199">
        <v>11.164989866554466</v>
      </c>
      <c r="BI34" s="199">
        <v>10.900121345430581</v>
      </c>
      <c r="BJ34" s="199">
        <v>7.9767627265742549</v>
      </c>
      <c r="BK34" s="199">
        <v>3.3826300925037529</v>
      </c>
      <c r="BL34" s="172"/>
      <c r="BM34" s="199">
        <v>3.4563122415280962</v>
      </c>
      <c r="BN34" s="199">
        <v>3.4563122415280962</v>
      </c>
      <c r="BO34" s="199">
        <v>4.0165235041284371</v>
      </c>
      <c r="BP34" s="199">
        <v>4.0165235041284371</v>
      </c>
      <c r="BQ34" s="199">
        <v>1.6619224346274917</v>
      </c>
      <c r="BR34" s="199">
        <v>1.6619224346274917</v>
      </c>
      <c r="BS34" s="199">
        <v>1.0224004674714153</v>
      </c>
      <c r="BT34" s="199">
        <v>1.0224004674714153</v>
      </c>
      <c r="BU34" s="199">
        <v>3.1562464090757585</v>
      </c>
      <c r="BV34" s="199">
        <v>3.1562464090757585</v>
      </c>
      <c r="BW34" s="199">
        <v>2.8854725115042354</v>
      </c>
      <c r="BX34" s="144"/>
      <c r="BY34" s="197" t="s">
        <v>555</v>
      </c>
      <c r="BZ34" s="199">
        <v>0</v>
      </c>
      <c r="CA34" s="199">
        <v>-0.33834840893568607</v>
      </c>
      <c r="CB34" s="199">
        <v>4.2895822933285928</v>
      </c>
      <c r="CC34" s="199">
        <v>24.150847381595113</v>
      </c>
      <c r="CD34" s="199">
        <v>28.545805290232757</v>
      </c>
      <c r="CE34" s="199">
        <v>28.935803474999044</v>
      </c>
      <c r="CF34" s="199">
        <v>33.763011492679993</v>
      </c>
      <c r="CG34" s="199">
        <v>28.020726257791502</v>
      </c>
      <c r="CH34" s="199">
        <v>27.386227188055344</v>
      </c>
      <c r="CI34" s="199">
        <v>24.506448550971609</v>
      </c>
      <c r="CJ34" s="199">
        <v>18.531888118533693</v>
      </c>
      <c r="CK34" s="172"/>
      <c r="CL34" s="199">
        <v>19.52893036139012</v>
      </c>
      <c r="CM34" s="199">
        <v>19.52893036139012</v>
      </c>
      <c r="CN34" s="199">
        <v>21.337789654165906</v>
      </c>
      <c r="CO34" s="199">
        <v>21.337789654165906</v>
      </c>
      <c r="CP34" s="199">
        <v>17.167846502010725</v>
      </c>
      <c r="CQ34" s="199">
        <v>17.167846502010725</v>
      </c>
      <c r="CR34" s="199">
        <v>17.083683136111549</v>
      </c>
      <c r="CS34" s="199">
        <v>17.083683136111549</v>
      </c>
      <c r="CT34" s="199">
        <v>22.359846785385123</v>
      </c>
      <c r="CU34" s="199">
        <v>22.359846785385123</v>
      </c>
      <c r="CV34" s="199">
        <v>22.704404718934448</v>
      </c>
    </row>
    <row r="35" spans="2:100" s="159" customFormat="1" ht="10.5" customHeight="1">
      <c r="B35" s="196" t="s">
        <v>556</v>
      </c>
      <c r="C35" s="199">
        <v>3.4230999999999985</v>
      </c>
      <c r="D35" s="199">
        <v>3.4666423679060681</v>
      </c>
      <c r="E35" s="199">
        <v>3.516883561643835</v>
      </c>
      <c r="F35" s="199">
        <v>3.547028277886497</v>
      </c>
      <c r="G35" s="199">
        <v>3.5872212328767126</v>
      </c>
      <c r="H35" s="199">
        <v>3.6140165362035224</v>
      </c>
      <c r="I35" s="199">
        <v>3.6341130136986304</v>
      </c>
      <c r="J35" s="199">
        <v>3.6441612524461822</v>
      </c>
      <c r="K35" s="199">
        <v>3.6642577299412911</v>
      </c>
      <c r="L35" s="199">
        <v>3.731245988258316</v>
      </c>
      <c r="M35" s="199">
        <v>3.8417766144814105</v>
      </c>
      <c r="N35" s="172"/>
      <c r="O35" s="199">
        <v>4.0360425636007813</v>
      </c>
      <c r="P35" s="199">
        <v>4.0360425636007813</v>
      </c>
      <c r="Q35" s="199">
        <v>4.1968143835616436</v>
      </c>
      <c r="R35" s="199">
        <v>4.1968143835616436</v>
      </c>
      <c r="S35" s="199">
        <v>4.3341403131115461</v>
      </c>
      <c r="T35" s="199">
        <v>4.3341403131115461</v>
      </c>
      <c r="U35" s="199">
        <v>4.3709838551859104</v>
      </c>
      <c r="V35" s="199">
        <v>4.3709838551859104</v>
      </c>
      <c r="W35" s="199">
        <v>4.4547191780821924</v>
      </c>
      <c r="X35" s="199">
        <v>4.4547191780821924</v>
      </c>
      <c r="Y35" s="199">
        <v>4.5250568493150691</v>
      </c>
      <c r="Z35" s="144"/>
      <c r="AA35" s="197" t="s">
        <v>556</v>
      </c>
      <c r="AB35" s="199">
        <v>3.4230999999999985</v>
      </c>
      <c r="AC35" s="199">
        <v>3.4666423679060681</v>
      </c>
      <c r="AD35" s="199">
        <v>3.516883561643835</v>
      </c>
      <c r="AE35" s="199">
        <v>3.547028277886497</v>
      </c>
      <c r="AF35" s="199">
        <v>3.5872212328767126</v>
      </c>
      <c r="AG35" s="199">
        <v>3.6140165362035224</v>
      </c>
      <c r="AH35" s="199">
        <v>3.6341130136986304</v>
      </c>
      <c r="AI35" s="199">
        <v>3.6441612524461822</v>
      </c>
      <c r="AJ35" s="199">
        <v>3.6642577299412911</v>
      </c>
      <c r="AK35" s="199">
        <v>3.731245988258316</v>
      </c>
      <c r="AL35" s="199">
        <v>3.8417766144814105</v>
      </c>
      <c r="AM35" s="172"/>
      <c r="AN35" s="199">
        <v>4.0360425636007813</v>
      </c>
      <c r="AO35" s="199">
        <v>4.0360425636007813</v>
      </c>
      <c r="AP35" s="199">
        <v>4.1968143835616436</v>
      </c>
      <c r="AQ35" s="199">
        <v>4.1968143835616436</v>
      </c>
      <c r="AR35" s="199">
        <v>4.3341403131115461</v>
      </c>
      <c r="AS35" s="199">
        <v>4.3341403131115461</v>
      </c>
      <c r="AT35" s="199">
        <v>4.3709838551859104</v>
      </c>
      <c r="AU35" s="199">
        <v>4.3709838551859104</v>
      </c>
      <c r="AV35" s="199">
        <v>4.4547191780821924</v>
      </c>
      <c r="AW35" s="199">
        <v>4.4547191780821924</v>
      </c>
      <c r="AX35" s="199">
        <v>4.5250568493150691</v>
      </c>
      <c r="AZ35" s="197" t="s">
        <v>556</v>
      </c>
      <c r="BA35" s="199">
        <v>3.1859000000000006</v>
      </c>
      <c r="BB35" s="199">
        <v>3.2264251467710374</v>
      </c>
      <c r="BC35" s="199">
        <v>3.2731849315068478</v>
      </c>
      <c r="BD35" s="199">
        <v>3.3012408023483384</v>
      </c>
      <c r="BE35" s="199">
        <v>3.3386486301369867</v>
      </c>
      <c r="BF35" s="199">
        <v>3.3635871819960861</v>
      </c>
      <c r="BG35" s="199">
        <v>3.3822910958904111</v>
      </c>
      <c r="BH35" s="199">
        <v>3.3916430528375732</v>
      </c>
      <c r="BI35" s="199">
        <v>3.4103469667319</v>
      </c>
      <c r="BJ35" s="199">
        <v>3.4726933463796494</v>
      </c>
      <c r="BK35" s="199">
        <v>3.5755648727984357</v>
      </c>
      <c r="BL35" s="172"/>
      <c r="BM35" s="199">
        <v>3.7563693737769079</v>
      </c>
      <c r="BN35" s="199">
        <v>3.7563693737769079</v>
      </c>
      <c r="BO35" s="199">
        <v>3.9060006849315063</v>
      </c>
      <c r="BP35" s="199">
        <v>3.9060006849315063</v>
      </c>
      <c r="BQ35" s="199">
        <v>4.0338107632093942</v>
      </c>
      <c r="BR35" s="199">
        <v>4.0338107632093942</v>
      </c>
      <c r="BS35" s="199">
        <v>4.0681012720156549</v>
      </c>
      <c r="BT35" s="199">
        <v>4.0681012720156549</v>
      </c>
      <c r="BU35" s="199">
        <v>4.1460342465753417</v>
      </c>
      <c r="BV35" s="199">
        <v>4.1460342465753417</v>
      </c>
      <c r="BW35" s="199">
        <v>4.2114979452054797</v>
      </c>
      <c r="BX35" s="144"/>
      <c r="BY35" s="197" t="s">
        <v>556</v>
      </c>
      <c r="BZ35" s="199">
        <v>6.6089999999999991</v>
      </c>
      <c r="CA35" s="199">
        <v>6.6930675146771055</v>
      </c>
      <c r="CB35" s="199">
        <v>6.7900684931506827</v>
      </c>
      <c r="CC35" s="199">
        <v>6.8482690802348358</v>
      </c>
      <c r="CD35" s="199">
        <v>6.9258698630136992</v>
      </c>
      <c r="CE35" s="199">
        <v>6.9776037181996085</v>
      </c>
      <c r="CF35" s="199">
        <v>7.0164041095890415</v>
      </c>
      <c r="CG35" s="199">
        <v>7.0358043052837553</v>
      </c>
      <c r="CH35" s="199">
        <v>7.074604696673191</v>
      </c>
      <c r="CI35" s="199">
        <v>7.2039393346379654</v>
      </c>
      <c r="CJ35" s="199">
        <v>7.4173414872798462</v>
      </c>
      <c r="CK35" s="172"/>
      <c r="CL35" s="199">
        <v>7.7924119373776897</v>
      </c>
      <c r="CM35" s="199">
        <v>7.7924119373776897</v>
      </c>
      <c r="CN35" s="199">
        <v>8.1028150684931504</v>
      </c>
      <c r="CO35" s="199">
        <v>8.1028150684931504</v>
      </c>
      <c r="CP35" s="199">
        <v>8.3679510763209404</v>
      </c>
      <c r="CQ35" s="199">
        <v>8.3679510763209404</v>
      </c>
      <c r="CR35" s="199">
        <v>8.4390851272015652</v>
      </c>
      <c r="CS35" s="199">
        <v>8.4390851272015652</v>
      </c>
      <c r="CT35" s="199">
        <v>8.6007534246575332</v>
      </c>
      <c r="CU35" s="199">
        <v>8.6007534246575332</v>
      </c>
      <c r="CV35" s="199">
        <v>8.7365547945205488</v>
      </c>
    </row>
    <row r="36" spans="2:100" s="159" customFormat="1" ht="10.5" customHeight="1">
      <c r="B36" s="196" t="s">
        <v>557</v>
      </c>
      <c r="C36" s="199">
        <v>2.3521727684456057</v>
      </c>
      <c r="D36" s="199">
        <v>2.3239756509191705</v>
      </c>
      <c r="E36" s="199">
        <v>2.5124994059659778</v>
      </c>
      <c r="F36" s="199">
        <v>2.639844914257385</v>
      </c>
      <c r="G36" s="199">
        <v>2.9321189636212019</v>
      </c>
      <c r="H36" s="199">
        <v>2.835836438840762</v>
      </c>
      <c r="I36" s="199">
        <v>2.8440837308877769</v>
      </c>
      <c r="J36" s="199">
        <v>2.757795125895711</v>
      </c>
      <c r="K36" s="199">
        <v>3.010248778463029</v>
      </c>
      <c r="L36" s="199">
        <v>3.2646790466856137</v>
      </c>
      <c r="M36" s="199">
        <v>4.6394613213781968</v>
      </c>
      <c r="N36" s="172"/>
      <c r="O36" s="199">
        <v>7.901733338803929</v>
      </c>
      <c r="P36" s="199">
        <v>10.050579482831678</v>
      </c>
      <c r="Q36" s="199">
        <v>7.8327916533271837</v>
      </c>
      <c r="R36" s="199">
        <v>5.0077684232924247</v>
      </c>
      <c r="S36" s="199">
        <v>4.6105984790952323</v>
      </c>
      <c r="T36" s="199">
        <v>4.7855316451088461</v>
      </c>
      <c r="U36" s="199">
        <v>4.3039861542705955</v>
      </c>
      <c r="V36" s="199">
        <v>4.0080965523674568</v>
      </c>
      <c r="W36" s="199">
        <v>4.3154328810460658</v>
      </c>
      <c r="X36" s="199">
        <v>4.364310786785456</v>
      </c>
      <c r="Y36" s="199">
        <v>4.5471791135722786</v>
      </c>
      <c r="Z36" s="144"/>
      <c r="AA36" s="197" t="s">
        <v>557</v>
      </c>
      <c r="AB36" s="199">
        <v>2.7963606127083653</v>
      </c>
      <c r="AC36" s="199">
        <v>2.7587915958280802</v>
      </c>
      <c r="AD36" s="199">
        <v>3.0401483213996672</v>
      </c>
      <c r="AE36" s="199">
        <v>3.1986518744216501</v>
      </c>
      <c r="AF36" s="199">
        <v>3.5686352866430697</v>
      </c>
      <c r="AG36" s="199">
        <v>3.4336847042172916</v>
      </c>
      <c r="AH36" s="199">
        <v>3.4365934596088095</v>
      </c>
      <c r="AI36" s="199">
        <v>3.3078160041986564</v>
      </c>
      <c r="AJ36" s="199">
        <v>3.6282916215323966</v>
      </c>
      <c r="AK36" s="199">
        <v>3.9795763189119384</v>
      </c>
      <c r="AL36" s="199">
        <v>5.6386485894331893</v>
      </c>
      <c r="AM36" s="172"/>
      <c r="AN36" s="199">
        <v>9.7744052337448757</v>
      </c>
      <c r="AO36" s="199">
        <v>13.103208596868628</v>
      </c>
      <c r="AP36" s="199">
        <v>10.005648297332561</v>
      </c>
      <c r="AQ36" s="199">
        <v>6.1374373709765182</v>
      </c>
      <c r="AR36" s="199">
        <v>5.6728204824122157</v>
      </c>
      <c r="AS36" s="199">
        <v>5.9230094376865683</v>
      </c>
      <c r="AT36" s="199">
        <v>5.1910246440878209</v>
      </c>
      <c r="AU36" s="199">
        <v>4.7777231648811789</v>
      </c>
      <c r="AV36" s="199">
        <v>5.2183656716574278</v>
      </c>
      <c r="AW36" s="199">
        <v>5.3081332685489944</v>
      </c>
      <c r="AX36" s="199">
        <v>5.5596970640330117</v>
      </c>
      <c r="AZ36" s="197" t="s">
        <v>557</v>
      </c>
      <c r="BA36" s="199">
        <v>1.7842439907582377</v>
      </c>
      <c r="BB36" s="199">
        <v>1.7814332963762427</v>
      </c>
      <c r="BC36" s="199">
        <v>1.8873711308305108</v>
      </c>
      <c r="BD36" s="199">
        <v>2.0495052454352201</v>
      </c>
      <c r="BE36" s="199">
        <v>2.2434340631167253</v>
      </c>
      <c r="BF36" s="199">
        <v>2.0385763250284135</v>
      </c>
      <c r="BG36" s="199">
        <v>1.9669941274963798</v>
      </c>
      <c r="BH36" s="199">
        <v>1.7189701426153232</v>
      </c>
      <c r="BI36" s="199">
        <v>1.8806375612627597</v>
      </c>
      <c r="BJ36" s="199">
        <v>2.2050045930482152</v>
      </c>
      <c r="BK36" s="199">
        <v>3.7238104423019807</v>
      </c>
      <c r="BL36" s="172"/>
      <c r="BM36" s="199">
        <v>7.1040654679114805</v>
      </c>
      <c r="BN36" s="199">
        <v>8.1589463630886829</v>
      </c>
      <c r="BO36" s="199">
        <v>6.1329537379872461</v>
      </c>
      <c r="BP36" s="199">
        <v>3.8125509065057526</v>
      </c>
      <c r="BQ36" s="199">
        <v>3.5183214969027015</v>
      </c>
      <c r="BR36" s="199">
        <v>3.7580138543995134</v>
      </c>
      <c r="BS36" s="199">
        <v>3.13102270778207</v>
      </c>
      <c r="BT36" s="199">
        <v>2.8743658675766777</v>
      </c>
      <c r="BU36" s="199">
        <v>3.2292101990683904</v>
      </c>
      <c r="BV36" s="199">
        <v>3.2743291306544617</v>
      </c>
      <c r="BW36" s="199">
        <v>3.5872635739014496</v>
      </c>
      <c r="BX36" s="144"/>
      <c r="BY36" s="197" t="s">
        <v>557</v>
      </c>
      <c r="BZ36" s="199">
        <v>4.1364167592038434</v>
      </c>
      <c r="CA36" s="199">
        <v>4.1054089472954134</v>
      </c>
      <c r="CB36" s="199">
        <v>4.3998705367964881</v>
      </c>
      <c r="CC36" s="199">
        <v>4.689350159692605</v>
      </c>
      <c r="CD36" s="199">
        <v>5.1755530267379273</v>
      </c>
      <c r="CE36" s="199">
        <v>4.8744127638691754</v>
      </c>
      <c r="CF36" s="199">
        <v>4.8110778583841567</v>
      </c>
      <c r="CG36" s="199">
        <v>4.4767652685110342</v>
      </c>
      <c r="CH36" s="199">
        <v>4.8908863397257889</v>
      </c>
      <c r="CI36" s="199">
        <v>5.4696836397338284</v>
      </c>
      <c r="CJ36" s="199">
        <v>8.3632717636801779</v>
      </c>
      <c r="CK36" s="172"/>
      <c r="CL36" s="199">
        <v>15.00579880671541</v>
      </c>
      <c r="CM36" s="199">
        <v>18.209525845920361</v>
      </c>
      <c r="CN36" s="199">
        <v>13.96574539131443</v>
      </c>
      <c r="CO36" s="199">
        <v>8.8203193297981777</v>
      </c>
      <c r="CP36" s="199">
        <v>8.1289199759979347</v>
      </c>
      <c r="CQ36" s="199">
        <v>8.54354549950836</v>
      </c>
      <c r="CR36" s="199">
        <v>7.4350088620526655</v>
      </c>
      <c r="CS36" s="199">
        <v>6.8824624199441349</v>
      </c>
      <c r="CT36" s="199">
        <v>7.5446430801144562</v>
      </c>
      <c r="CU36" s="199">
        <v>7.6386399174399173</v>
      </c>
      <c r="CV36" s="199">
        <v>8.1344426874737277</v>
      </c>
    </row>
    <row r="37" spans="2:100" s="159" customFormat="1" ht="10.5" customHeight="1">
      <c r="B37" s="196" t="s">
        <v>558</v>
      </c>
      <c r="C37" s="199">
        <v>9.4972865046633306</v>
      </c>
      <c r="D37" s="199">
        <v>9.3850740756564495</v>
      </c>
      <c r="E37" s="199">
        <v>10.141929230797723</v>
      </c>
      <c r="F37" s="199">
        <v>10.653102246540248</v>
      </c>
      <c r="G37" s="199">
        <v>11.825747439478603</v>
      </c>
      <c r="H37" s="199">
        <v>11.440223625817415</v>
      </c>
      <c r="I37" s="199">
        <v>11.473680200711998</v>
      </c>
      <c r="J37" s="199">
        <v>11.127902443906251</v>
      </c>
      <c r="K37" s="199">
        <v>12.140499353647675</v>
      </c>
      <c r="L37" s="199">
        <v>13.161929662852023</v>
      </c>
      <c r="M37" s="199">
        <v>18.676231421544227</v>
      </c>
      <c r="N37" s="172"/>
      <c r="O37" s="199">
        <v>31.76000592113029</v>
      </c>
      <c r="P37" s="199">
        <v>40.375759943731843</v>
      </c>
      <c r="Q37" s="199">
        <v>31.486699492466773</v>
      </c>
      <c r="R37" s="199">
        <v>20.159827475239428</v>
      </c>
      <c r="S37" s="199">
        <v>23.278782997665157</v>
      </c>
      <c r="T37" s="199">
        <v>23.784872310629755</v>
      </c>
      <c r="U37" s="199">
        <v>22.393831555435408</v>
      </c>
      <c r="V37" s="199">
        <v>21.543445322230362</v>
      </c>
      <c r="W37" s="199">
        <v>23.743939526544104</v>
      </c>
      <c r="X37" s="199">
        <v>23.891841520873477</v>
      </c>
      <c r="Y37" s="199">
        <v>24.613919668925721</v>
      </c>
      <c r="Z37" s="144"/>
      <c r="AA37" s="197" t="s">
        <v>558</v>
      </c>
      <c r="AB37" s="199">
        <v>11.436779521700133</v>
      </c>
      <c r="AC37" s="199">
        <v>11.284860796735106</v>
      </c>
      <c r="AD37" s="199">
        <v>12.429878475848597</v>
      </c>
      <c r="AE37" s="199">
        <v>13.074964897293228</v>
      </c>
      <c r="AF37" s="199">
        <v>14.580159240792367</v>
      </c>
      <c r="AG37" s="199">
        <v>14.03194604379256</v>
      </c>
      <c r="AH37" s="199">
        <v>14.044162769699511</v>
      </c>
      <c r="AI37" s="199">
        <v>13.520726206689224</v>
      </c>
      <c r="AJ37" s="199">
        <v>14.824224153056107</v>
      </c>
      <c r="AK37" s="199">
        <v>16.253905292673107</v>
      </c>
      <c r="AL37" s="199">
        <v>23.002117895019712</v>
      </c>
      <c r="AM37" s="172"/>
      <c r="AN37" s="199">
        <v>39.822574895682564</v>
      </c>
      <c r="AO37" s="199">
        <v>53.358059181154545</v>
      </c>
      <c r="AP37" s="199">
        <v>40.765962604085516</v>
      </c>
      <c r="AQ37" s="199">
        <v>25.037154832919878</v>
      </c>
      <c r="AR37" s="199">
        <v>26.58389085039591</v>
      </c>
      <c r="AS37" s="199">
        <v>27.317932717426771</v>
      </c>
      <c r="AT37" s="199">
        <v>25.154125488916272</v>
      </c>
      <c r="AU37" s="199">
        <v>23.94950245193013</v>
      </c>
      <c r="AV37" s="199">
        <v>26.699436471348228</v>
      </c>
      <c r="AW37" s="199">
        <v>26.974909273715262</v>
      </c>
      <c r="AX37" s="199">
        <v>27.915619563574165</v>
      </c>
      <c r="AZ37" s="197" t="s">
        <v>558</v>
      </c>
      <c r="BA37" s="199">
        <v>8.4535138922242634</v>
      </c>
      <c r="BB37" s="199">
        <v>8.4410792843619618</v>
      </c>
      <c r="BC37" s="199">
        <v>8.9402408377053924</v>
      </c>
      <c r="BD37" s="199">
        <v>9.7033472986891045</v>
      </c>
      <c r="BE37" s="199">
        <v>10.616174463079298</v>
      </c>
      <c r="BF37" s="199">
        <v>9.6531529874836934</v>
      </c>
      <c r="BG37" s="199">
        <v>9.3168437134858504</v>
      </c>
      <c r="BH37" s="199">
        <v>8.1504971622156237</v>
      </c>
      <c r="BI37" s="199">
        <v>8.9112274900400443</v>
      </c>
      <c r="BJ37" s="199">
        <v>10.438025861225984</v>
      </c>
      <c r="BK37" s="199">
        <v>17.583396222869435</v>
      </c>
      <c r="BL37" s="172"/>
      <c r="BM37" s="199">
        <v>33.485203422572354</v>
      </c>
      <c r="BN37" s="199">
        <v>38.446609731274229</v>
      </c>
      <c r="BO37" s="199">
        <v>28.920685496430444</v>
      </c>
      <c r="BP37" s="199">
        <v>18.007167866643375</v>
      </c>
      <c r="BQ37" s="199">
        <v>21.87591158502557</v>
      </c>
      <c r="BR37" s="199">
        <v>22.689346097334159</v>
      </c>
      <c r="BS37" s="199">
        <v>20.575655414544904</v>
      </c>
      <c r="BT37" s="199">
        <v>19.71038319985205</v>
      </c>
      <c r="BU37" s="199">
        <v>22.143436289000952</v>
      </c>
      <c r="BV37" s="199">
        <v>22.303588760499785</v>
      </c>
      <c r="BW37" s="199">
        <v>23.583026035145945</v>
      </c>
      <c r="BX37" s="144"/>
      <c r="BY37" s="197" t="s">
        <v>558</v>
      </c>
      <c r="BZ37" s="199">
        <v>17.950800396887594</v>
      </c>
      <c r="CA37" s="199">
        <v>17.826153360018409</v>
      </c>
      <c r="CB37" s="199">
        <v>19.082170068503117</v>
      </c>
      <c r="CC37" s="199">
        <v>20.356449545229353</v>
      </c>
      <c r="CD37" s="199">
        <v>22.441921902557901</v>
      </c>
      <c r="CE37" s="199">
        <v>21.09337661330111</v>
      </c>
      <c r="CF37" s="199">
        <v>20.790523914197848</v>
      </c>
      <c r="CG37" s="199">
        <v>19.278399606121873</v>
      </c>
      <c r="CH37" s="199">
        <v>21.051726843687717</v>
      </c>
      <c r="CI37" s="199">
        <v>23.599955524078005</v>
      </c>
      <c r="CJ37" s="199">
        <v>36.259627644413662</v>
      </c>
      <c r="CK37" s="172"/>
      <c r="CL37" s="199">
        <v>65.245209343702641</v>
      </c>
      <c r="CM37" s="199">
        <v>78.822369675006072</v>
      </c>
      <c r="CN37" s="199">
        <v>60.407384988897221</v>
      </c>
      <c r="CO37" s="199">
        <v>38.166995341882803</v>
      </c>
      <c r="CP37" s="199">
        <v>45.154694582690723</v>
      </c>
      <c r="CQ37" s="199">
        <v>46.474218407963917</v>
      </c>
      <c r="CR37" s="199">
        <v>42.969486969980309</v>
      </c>
      <c r="CS37" s="199">
        <v>41.253828522082415</v>
      </c>
      <c r="CT37" s="199">
        <v>45.887375815545056</v>
      </c>
      <c r="CU37" s="199">
        <v>46.195430281373262</v>
      </c>
      <c r="CV37" s="199">
        <v>48.196945704071666</v>
      </c>
    </row>
    <row r="38" spans="2:100" s="159" customFormat="1" ht="10.5" customHeight="1">
      <c r="B38" s="196" t="s">
        <v>559</v>
      </c>
      <c r="C38" s="199">
        <v>5.3426577402305693</v>
      </c>
      <c r="D38" s="199">
        <v>5.2431452030656596</v>
      </c>
      <c r="E38" s="199">
        <v>5.8872508978563092</v>
      </c>
      <c r="F38" s="199">
        <v>6.2869201532972472</v>
      </c>
      <c r="G38" s="199">
        <v>7.0846497619175297</v>
      </c>
      <c r="H38" s="199">
        <v>6.7623697118422115</v>
      </c>
      <c r="I38" s="199">
        <v>6.7840204583486114</v>
      </c>
      <c r="J38" s="199">
        <v>6.4665508145439086</v>
      </c>
      <c r="K38" s="199">
        <v>7.1128605093184962</v>
      </c>
      <c r="L38" s="199">
        <v>7.8982691660014011</v>
      </c>
      <c r="M38" s="199">
        <v>11.43778110122317</v>
      </c>
      <c r="N38" s="172"/>
      <c r="O38" s="199">
        <v>21.440704089596561</v>
      </c>
      <c r="P38" s="199">
        <v>28.079820012813819</v>
      </c>
      <c r="Q38" s="199">
        <v>20.954450788862943</v>
      </c>
      <c r="R38" s="199">
        <v>12.135114175590186</v>
      </c>
      <c r="S38" s="199">
        <v>10.964471242349321</v>
      </c>
      <c r="T38" s="199">
        <v>11.502088669226568</v>
      </c>
      <c r="U38" s="199">
        <v>10.261430750574872</v>
      </c>
      <c r="V38" s="199">
        <v>9.4437432218423094</v>
      </c>
      <c r="W38" s="199">
        <v>10.19848027523156</v>
      </c>
      <c r="X38" s="199">
        <v>10.348790546462601</v>
      </c>
      <c r="Y38" s="199">
        <v>11.084182949999287</v>
      </c>
      <c r="Z38" s="144"/>
      <c r="AA38" s="198" t="s">
        <v>559</v>
      </c>
      <c r="AB38" s="199">
        <v>6.7532672222931582</v>
      </c>
      <c r="AC38" s="199">
        <v>6.6185543693325881</v>
      </c>
      <c r="AD38" s="199">
        <v>7.4296842265327339</v>
      </c>
      <c r="AE38" s="199">
        <v>7.93458079962019</v>
      </c>
      <c r="AF38" s="199">
        <v>8.9659951151403749</v>
      </c>
      <c r="AG38" s="199">
        <v>8.5299015513962235</v>
      </c>
      <c r="AH38" s="199">
        <v>8.5261112733810158</v>
      </c>
      <c r="AI38" s="199">
        <v>8.0754416702449969</v>
      </c>
      <c r="AJ38" s="199">
        <v>8.9187428322476823</v>
      </c>
      <c r="AK38" s="199">
        <v>10.034799651826969</v>
      </c>
      <c r="AL38" s="199">
        <v>14.633000715332305</v>
      </c>
      <c r="AM38" s="172"/>
      <c r="AN38" s="199">
        <v>27.437167334345709</v>
      </c>
      <c r="AO38" s="199">
        <v>37.867322258963597</v>
      </c>
      <c r="AP38" s="199">
        <v>27.719914506418768</v>
      </c>
      <c r="AQ38" s="199">
        <v>15.483774534128363</v>
      </c>
      <c r="AR38" s="199">
        <v>14.023320390291115</v>
      </c>
      <c r="AS38" s="199">
        <v>14.803091252200053</v>
      </c>
      <c r="AT38" s="199">
        <v>12.942342558501512</v>
      </c>
      <c r="AU38" s="199">
        <v>11.770819645938476</v>
      </c>
      <c r="AV38" s="199">
        <v>12.860549678747304</v>
      </c>
      <c r="AW38" s="199">
        <v>13.140507983760767</v>
      </c>
      <c r="AX38" s="199">
        <v>14.08246608195245</v>
      </c>
      <c r="AZ38" s="198" t="s">
        <v>559</v>
      </c>
      <c r="BA38" s="199">
        <v>4.7214597688617959</v>
      </c>
      <c r="BB38" s="199">
        <v>4.7115265417857444</v>
      </c>
      <c r="BC38" s="199">
        <v>5.0404406491309732</v>
      </c>
      <c r="BD38" s="199">
        <v>5.6274200276878918</v>
      </c>
      <c r="BE38" s="199">
        <v>6.2517227136726987</v>
      </c>
      <c r="BF38" s="199">
        <v>5.5161395491678329</v>
      </c>
      <c r="BG38" s="199">
        <v>5.2431538307753334</v>
      </c>
      <c r="BH38" s="199">
        <v>4.3833957278653894</v>
      </c>
      <c r="BI38" s="199">
        <v>5.0560262178926649</v>
      </c>
      <c r="BJ38" s="199">
        <v>6.2388693255759469</v>
      </c>
      <c r="BK38" s="199">
        <v>10.959587266319131</v>
      </c>
      <c r="BL38" s="172"/>
      <c r="BM38" s="199">
        <v>23.27820873820772</v>
      </c>
      <c r="BN38" s="199">
        <v>27.101362409870571</v>
      </c>
      <c r="BO38" s="199">
        <v>19.800589600709408</v>
      </c>
      <c r="BP38" s="199">
        <v>11.390866147119763</v>
      </c>
      <c r="BQ38" s="199">
        <v>10.369897705706865</v>
      </c>
      <c r="BR38" s="199">
        <v>11.23400717855613</v>
      </c>
      <c r="BS38" s="199">
        <v>8.9920960692914527</v>
      </c>
      <c r="BT38" s="199">
        <v>8.0669122766281536</v>
      </c>
      <c r="BU38" s="199">
        <v>9.4457527940772508</v>
      </c>
      <c r="BV38" s="199">
        <v>9.6085130160638563</v>
      </c>
      <c r="BW38" s="199">
        <v>10.50489005479308</v>
      </c>
      <c r="BX38" s="144"/>
      <c r="BY38" s="198" t="s">
        <v>559</v>
      </c>
      <c r="BZ38" s="199">
        <v>10.064117509092366</v>
      </c>
      <c r="CA38" s="199">
        <v>9.954671744851403</v>
      </c>
      <c r="CB38" s="199">
        <v>10.927691546987283</v>
      </c>
      <c r="CC38" s="199">
        <v>11.914340180985139</v>
      </c>
      <c r="CD38" s="199">
        <v>13.336372475590228</v>
      </c>
      <c r="CE38" s="199">
        <v>12.278509261010043</v>
      </c>
      <c r="CF38" s="199">
        <v>12.027174289123945</v>
      </c>
      <c r="CG38" s="199">
        <v>10.849946542409299</v>
      </c>
      <c r="CH38" s="199">
        <v>12.168886727211161</v>
      </c>
      <c r="CI38" s="199">
        <v>14.137138491577348</v>
      </c>
      <c r="CJ38" s="199">
        <v>22.397368367542299</v>
      </c>
      <c r="CK38" s="172"/>
      <c r="CL38" s="199">
        <v>44.718912827804282</v>
      </c>
      <c r="CM38" s="199">
        <v>55.181182422684387</v>
      </c>
      <c r="CN38" s="199">
        <v>40.755040389572351</v>
      </c>
      <c r="CO38" s="199">
        <v>23.525980322709948</v>
      </c>
      <c r="CP38" s="199">
        <v>21.334368948056188</v>
      </c>
      <c r="CQ38" s="199">
        <v>22.7360958477827</v>
      </c>
      <c r="CR38" s="199">
        <v>19.253526819866323</v>
      </c>
      <c r="CS38" s="199">
        <v>17.510655498470463</v>
      </c>
      <c r="CT38" s="199">
        <v>19.644233069308811</v>
      </c>
      <c r="CU38" s="199">
        <v>19.957303562526455</v>
      </c>
      <c r="CV38" s="199">
        <v>21.589073004792368</v>
      </c>
    </row>
    <row r="39" spans="2:100" s="159" customFormat="1" ht="10.5" customHeight="1">
      <c r="B39" s="196" t="s">
        <v>561</v>
      </c>
      <c r="C39" s="199">
        <v>505.19963572895671</v>
      </c>
      <c r="D39" s="199">
        <v>499.19420831509393</v>
      </c>
      <c r="E39" s="199">
        <v>539.67277940569477</v>
      </c>
      <c r="F39" s="199">
        <v>566.9762804822542</v>
      </c>
      <c r="G39" s="199">
        <v>629.49215264742065</v>
      </c>
      <c r="H39" s="199">
        <v>608.87915394368076</v>
      </c>
      <c r="I39" s="199">
        <v>610.66167632572706</v>
      </c>
      <c r="J39" s="199">
        <v>592.14538489342794</v>
      </c>
      <c r="K39" s="199">
        <v>646.08624677166483</v>
      </c>
      <c r="L39" s="199">
        <v>700.63112318098194</v>
      </c>
      <c r="M39" s="199">
        <v>994.39692358969364</v>
      </c>
      <c r="N39" s="172"/>
      <c r="O39" s="199">
        <v>1693.0192726465332</v>
      </c>
      <c r="P39" s="199">
        <v>2153.1189392983383</v>
      </c>
      <c r="Q39" s="199">
        <v>1678.148476410345</v>
      </c>
      <c r="R39" s="199">
        <v>1073.1782272373343</v>
      </c>
      <c r="S39" s="199">
        <v>993.04346874199337</v>
      </c>
      <c r="T39" s="199">
        <v>1030.3010798084613</v>
      </c>
      <c r="U39" s="199">
        <v>928.01876842395382</v>
      </c>
      <c r="V39" s="199">
        <v>865.09691426836628</v>
      </c>
      <c r="W39" s="199">
        <v>931.75931290871301</v>
      </c>
      <c r="X39" s="199">
        <v>942.17601695298151</v>
      </c>
      <c r="Y39" s="199">
        <v>981.56043202480373</v>
      </c>
      <c r="Z39" s="144"/>
      <c r="AA39" s="197" t="s">
        <v>561</v>
      </c>
      <c r="AB39" s="199">
        <v>608.68878289125348</v>
      </c>
      <c r="AC39" s="199">
        <v>600.55835097436545</v>
      </c>
      <c r="AD39" s="199">
        <v>661.63354431372977</v>
      </c>
      <c r="AE39" s="199">
        <v>696.09034378103297</v>
      </c>
      <c r="AF39" s="199">
        <v>776.34248029523303</v>
      </c>
      <c r="AG39" s="199">
        <v>747.0530724915418</v>
      </c>
      <c r="AH39" s="199">
        <v>747.69226752198949</v>
      </c>
      <c r="AI39" s="199">
        <v>719.69231650814163</v>
      </c>
      <c r="AJ39" s="199">
        <v>789.14074440455749</v>
      </c>
      <c r="AK39" s="199">
        <v>865.50314591275219</v>
      </c>
      <c r="AL39" s="199">
        <v>1225.2702846068257</v>
      </c>
      <c r="AM39" s="172"/>
      <c r="AN39" s="199">
        <v>2123.3612961169847</v>
      </c>
      <c r="AO39" s="199">
        <v>2846.1850665472293</v>
      </c>
      <c r="AP39" s="199">
        <v>2173.2960074329699</v>
      </c>
      <c r="AQ39" s="199">
        <v>1333.2282214426302</v>
      </c>
      <c r="AR39" s="199">
        <v>1235.9088821098035</v>
      </c>
      <c r="AS39" s="199">
        <v>1289.948052050255</v>
      </c>
      <c r="AT39" s="199">
        <v>1132.2854393732316</v>
      </c>
      <c r="AU39" s="199">
        <v>1043.1396444295065</v>
      </c>
      <c r="AV39" s="199">
        <v>1139.5727433060254</v>
      </c>
      <c r="AW39" s="199">
        <v>1158.9742305375785</v>
      </c>
      <c r="AX39" s="199">
        <v>1213.7412315423705</v>
      </c>
      <c r="AZ39" s="197" t="s">
        <v>561</v>
      </c>
      <c r="BA39" s="199">
        <v>449.64305979410256</v>
      </c>
      <c r="BB39" s="199">
        <v>448.97867379196566</v>
      </c>
      <c r="BC39" s="199">
        <v>475.57923775002274</v>
      </c>
      <c r="BD39" s="199">
        <v>516.32969848545929</v>
      </c>
      <c r="BE39" s="199">
        <v>564.99751629484865</v>
      </c>
      <c r="BF39" s="199">
        <v>513.57661324522712</v>
      </c>
      <c r="BG39" s="199">
        <v>495.60314673291526</v>
      </c>
      <c r="BH39" s="199">
        <v>433.35675339274633</v>
      </c>
      <c r="BI39" s="199">
        <v>474.06780565134676</v>
      </c>
      <c r="BJ39" s="199">
        <v>555.60842457682611</v>
      </c>
      <c r="BK39" s="199">
        <v>936.40111147707739</v>
      </c>
      <c r="BL39" s="172"/>
      <c r="BM39" s="199">
        <v>1785.6566082869861</v>
      </c>
      <c r="BN39" s="199">
        <v>2050.6063019260591</v>
      </c>
      <c r="BO39" s="199">
        <v>1541.9413027938788</v>
      </c>
      <c r="BP39" s="199">
        <v>959.13615187019536</v>
      </c>
      <c r="BQ39" s="199">
        <v>890.66166510651601</v>
      </c>
      <c r="BR39" s="199">
        <v>950.54561426581222</v>
      </c>
      <c r="BS39" s="199">
        <v>793.96704663221215</v>
      </c>
      <c r="BT39" s="199">
        <v>729.85056493207685</v>
      </c>
      <c r="BU39" s="199">
        <v>819.91006812809076</v>
      </c>
      <c r="BV39" s="199">
        <v>831.18957051158338</v>
      </c>
      <c r="BW39" s="199">
        <v>909.42321301447521</v>
      </c>
      <c r="BX39" s="144"/>
      <c r="BY39" s="197" t="s">
        <v>561</v>
      </c>
      <c r="BZ39" s="199">
        <v>954.84269552305932</v>
      </c>
      <c r="CA39" s="199">
        <v>948.17288210705965</v>
      </c>
      <c r="CB39" s="199">
        <v>1015.2520171557176</v>
      </c>
      <c r="CC39" s="199">
        <v>1083.3059789677136</v>
      </c>
      <c r="CD39" s="199">
        <v>1194.4896689422694</v>
      </c>
      <c r="CE39" s="199">
        <v>1122.4557671889079</v>
      </c>
      <c r="CF39" s="199">
        <v>1106.2648230586424</v>
      </c>
      <c r="CG39" s="199">
        <v>1025.5021382861742</v>
      </c>
      <c r="CH39" s="199">
        <v>1120.1540524230115</v>
      </c>
      <c r="CI39" s="199">
        <v>1256.2395477578079</v>
      </c>
      <c r="CJ39" s="199">
        <v>1930.798035066771</v>
      </c>
      <c r="CK39" s="172"/>
      <c r="CL39" s="199">
        <v>3478.6758809335192</v>
      </c>
      <c r="CM39" s="199">
        <v>4203.7252412243979</v>
      </c>
      <c r="CN39" s="199">
        <v>3220.0897792042238</v>
      </c>
      <c r="CO39" s="199">
        <v>2032.3143791075297</v>
      </c>
      <c r="CP39" s="199">
        <v>1883.7051338485091</v>
      </c>
      <c r="CQ39" s="199">
        <v>1980.8466940742733</v>
      </c>
      <c r="CR39" s="199">
        <v>1721.9858150561658</v>
      </c>
      <c r="CS39" s="199">
        <v>1594.947479200443</v>
      </c>
      <c r="CT39" s="199">
        <v>1751.6693810368038</v>
      </c>
      <c r="CU39" s="199">
        <v>1773.3655874645649</v>
      </c>
      <c r="CV39" s="199">
        <v>1890.9836450392791</v>
      </c>
    </row>
    <row r="40" spans="2:100" s="159" customFormat="1" ht="10.5" customHeight="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T40"/>
      <c r="AU40"/>
      <c r="AV40"/>
      <c r="AW40"/>
      <c r="AX40"/>
      <c r="AZ40"/>
      <c r="BA40"/>
      <c r="BB40"/>
      <c r="BC40"/>
      <c r="BD40"/>
      <c r="BE40"/>
      <c r="BF40"/>
      <c r="BG40"/>
      <c r="BH40"/>
      <c r="BI40"/>
      <c r="BJ40"/>
      <c r="BK40"/>
      <c r="BL40"/>
      <c r="BM40"/>
      <c r="BN40"/>
      <c r="BO40"/>
      <c r="BP40"/>
      <c r="BQ40"/>
      <c r="BR40"/>
      <c r="BS40"/>
      <c r="BT40"/>
      <c r="BU40"/>
      <c r="BV40"/>
      <c r="BW40"/>
      <c r="BX40" s="144"/>
      <c r="BY40" s="197" t="s">
        <v>562</v>
      </c>
      <c r="BZ40" s="199">
        <v>1002.5848302992123</v>
      </c>
      <c r="CA40" s="199">
        <v>995.58152621241265</v>
      </c>
      <c r="CB40" s="199">
        <v>1066.0146180135034</v>
      </c>
      <c r="CC40" s="199">
        <v>1137.4712779160993</v>
      </c>
      <c r="CD40" s="199">
        <v>1254.2141523893829</v>
      </c>
      <c r="CE40" s="199">
        <v>1178.5785555483533</v>
      </c>
      <c r="CF40" s="199">
        <v>1161.5780642115747</v>
      </c>
      <c r="CG40" s="199">
        <v>1076.7772452004829</v>
      </c>
      <c r="CH40" s="199">
        <v>1176.1617550441622</v>
      </c>
      <c r="CI40" s="199">
        <v>1319.0515251456984</v>
      </c>
      <c r="CJ40" s="199">
        <v>2027.3379368201097</v>
      </c>
      <c r="CK40" s="172"/>
      <c r="CL40" s="199">
        <v>3652.6096749801955</v>
      </c>
      <c r="CM40" s="199">
        <v>4413.911503285618</v>
      </c>
      <c r="CN40" s="199">
        <v>3381.0942681644351</v>
      </c>
      <c r="CO40" s="199">
        <v>2133.9300980629064</v>
      </c>
      <c r="CP40" s="199">
        <v>1977.8903905409347</v>
      </c>
      <c r="CQ40" s="199">
        <v>2079.8890287779868</v>
      </c>
      <c r="CR40" s="199">
        <v>1808.0851058089743</v>
      </c>
      <c r="CS40" s="199">
        <v>1674.6948531604653</v>
      </c>
      <c r="CT40" s="199">
        <v>1839.252850088644</v>
      </c>
      <c r="CU40" s="199">
        <v>1862.0338668377933</v>
      </c>
      <c r="CV40" s="199">
        <v>1985.5328272912432</v>
      </c>
    </row>
    <row r="41" spans="2:100" s="159" customFormat="1" ht="10.5" customHeight="1">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X41" s="144"/>
      <c r="BY41" s="176"/>
      <c r="BZ41" s="177"/>
      <c r="CA41" s="177"/>
      <c r="CB41" s="177"/>
      <c r="CC41" s="178"/>
      <c r="CD41" s="178"/>
      <c r="CE41" s="178"/>
      <c r="CF41" s="178"/>
      <c r="CG41" s="178"/>
      <c r="CH41" s="178"/>
      <c r="CI41" s="178"/>
      <c r="CJ41" s="178"/>
      <c r="CK41" s="144"/>
      <c r="CL41" s="178"/>
      <c r="CM41" s="178"/>
      <c r="CN41" s="178"/>
      <c r="CO41" s="178"/>
      <c r="CP41" s="178"/>
      <c r="CQ41" s="178"/>
    </row>
    <row r="42" spans="2:100" s="159" customFormat="1" ht="18" customHeight="1">
      <c r="B42" s="179" t="s">
        <v>516</v>
      </c>
      <c r="C42" s="180"/>
      <c r="D42" s="180"/>
      <c r="E42" s="180"/>
      <c r="F42" s="180"/>
      <c r="G42" s="180"/>
      <c r="H42" s="180"/>
      <c r="I42" s="180"/>
      <c r="J42" s="180"/>
      <c r="K42" s="180"/>
      <c r="L42" s="180"/>
      <c r="M42" s="180"/>
      <c r="N42" s="180"/>
      <c r="O42" s="180"/>
      <c r="P42" s="180"/>
      <c r="Q42" s="180"/>
      <c r="R42" s="180"/>
      <c r="S42" s="180"/>
      <c r="T42" s="180"/>
      <c r="U42" s="180"/>
      <c r="V42" s="180"/>
      <c r="W42" s="180"/>
      <c r="X42" s="180"/>
      <c r="Y42" s="232"/>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232"/>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232"/>
      <c r="BX42" s="180"/>
      <c r="BY42" s="180"/>
      <c r="BZ42" s="180"/>
      <c r="CA42" s="180"/>
      <c r="CB42" s="180"/>
      <c r="CC42" s="180"/>
      <c r="CD42" s="180"/>
      <c r="CE42" s="180"/>
      <c r="CF42" s="180"/>
      <c r="CG42" s="180"/>
      <c r="CH42" s="180"/>
      <c r="CI42" s="180"/>
      <c r="CJ42" s="180"/>
      <c r="CK42" s="180"/>
      <c r="CL42" s="180"/>
      <c r="CM42" s="180"/>
      <c r="CN42" s="163"/>
      <c r="CO42" s="163"/>
      <c r="CP42" s="163"/>
      <c r="CQ42" s="217"/>
      <c r="CR42" s="167"/>
      <c r="CS42" s="167"/>
      <c r="CT42" s="167"/>
      <c r="CU42" s="345"/>
      <c r="CV42" s="346"/>
    </row>
    <row r="43" spans="2:100" s="159" customFormat="1" ht="10.5" customHeight="1">
      <c r="B43" s="160"/>
      <c r="Y43" s="161"/>
      <c r="AX43" s="161"/>
      <c r="BW43" s="161"/>
      <c r="CN43" s="161"/>
      <c r="CO43" s="161"/>
      <c r="CP43" s="161"/>
      <c r="CQ43" s="161"/>
      <c r="CR43" s="161"/>
      <c r="CS43" s="161"/>
      <c r="CT43" s="161"/>
      <c r="CU43" s="161"/>
      <c r="CV43" s="161"/>
    </row>
    <row r="44" spans="2:100" s="182" customFormat="1" ht="10.5" customHeight="1">
      <c r="B44" s="166" t="s">
        <v>44</v>
      </c>
      <c r="C44" s="181"/>
      <c r="D44" s="181"/>
      <c r="E44" s="181"/>
      <c r="F44" s="181"/>
      <c r="G44" s="181"/>
      <c r="H44" s="181"/>
      <c r="I44" s="181"/>
      <c r="J44" s="181"/>
      <c r="K44" s="181"/>
      <c r="L44" s="181"/>
      <c r="M44" s="181"/>
      <c r="N44" s="181"/>
      <c r="O44" s="181"/>
      <c r="P44" s="181"/>
      <c r="Q44" s="167"/>
      <c r="R44" s="167"/>
      <c r="S44" s="167"/>
      <c r="T44" s="167"/>
      <c r="U44" s="167"/>
      <c r="V44" s="167"/>
      <c r="W44" s="167"/>
      <c r="X44" s="343"/>
      <c r="Y44" s="344"/>
      <c r="Z44" s="169"/>
      <c r="AA44" s="166" t="s">
        <v>45</v>
      </c>
      <c r="AB44" s="181"/>
      <c r="AC44" s="181"/>
      <c r="AD44" s="181"/>
      <c r="AE44" s="181"/>
      <c r="AF44" s="181"/>
      <c r="AG44" s="181"/>
      <c r="AH44" s="181"/>
      <c r="AI44" s="181"/>
      <c r="AJ44" s="181"/>
      <c r="AK44" s="181"/>
      <c r="AL44" s="181"/>
      <c r="AM44" s="181"/>
      <c r="AN44" s="181"/>
      <c r="AO44" s="181"/>
      <c r="AP44" s="167"/>
      <c r="AQ44" s="167"/>
      <c r="AR44" s="167"/>
      <c r="AS44" s="167"/>
      <c r="AT44" s="167"/>
      <c r="AU44" s="167"/>
      <c r="AV44" s="167"/>
      <c r="AW44" s="274"/>
      <c r="AX44" s="275"/>
      <c r="AZ44" s="166" t="s">
        <v>46</v>
      </c>
      <c r="BA44" s="181"/>
      <c r="BB44" s="181"/>
      <c r="BC44" s="181"/>
      <c r="BD44" s="181"/>
      <c r="BE44" s="181"/>
      <c r="BF44" s="181"/>
      <c r="BG44" s="181"/>
      <c r="BH44" s="181"/>
      <c r="BI44" s="181"/>
      <c r="BJ44" s="181"/>
      <c r="BK44" s="181"/>
      <c r="BL44" s="181"/>
      <c r="BM44" s="181"/>
      <c r="BN44" s="181"/>
      <c r="BO44" s="167"/>
      <c r="BP44" s="167"/>
      <c r="BQ44" s="167"/>
      <c r="BR44" s="167"/>
      <c r="BS44" s="167"/>
      <c r="BT44" s="167"/>
      <c r="BU44" s="167"/>
      <c r="BV44" s="274"/>
      <c r="BW44" s="275"/>
      <c r="BX44" s="169"/>
      <c r="BY44" s="166" t="s">
        <v>508</v>
      </c>
      <c r="BZ44" s="181"/>
      <c r="CA44" s="181"/>
      <c r="CB44" s="181"/>
      <c r="CC44" s="181"/>
      <c r="CD44" s="181"/>
      <c r="CE44" s="181"/>
      <c r="CF44" s="181"/>
      <c r="CG44" s="181"/>
      <c r="CH44" s="181"/>
      <c r="CI44" s="181"/>
      <c r="CJ44" s="181"/>
      <c r="CK44" s="181"/>
      <c r="CL44" s="181"/>
      <c r="CM44" s="181"/>
      <c r="CN44" s="167"/>
      <c r="CO44" s="167"/>
      <c r="CP44" s="167"/>
      <c r="CQ44" s="167"/>
      <c r="CR44" s="167"/>
      <c r="CS44" s="167"/>
      <c r="CT44" s="167"/>
      <c r="CU44" s="274"/>
      <c r="CV44" s="275"/>
    </row>
    <row r="45" spans="2:100" s="159" customFormat="1" ht="10.5" customHeight="1">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Z45" s="169"/>
      <c r="AA45" s="169"/>
      <c r="AB45" s="169"/>
      <c r="AC45" s="169"/>
      <c r="AD45" s="169"/>
      <c r="AE45" s="169"/>
      <c r="AF45" s="169"/>
      <c r="AG45" s="169"/>
      <c r="AH45" s="169"/>
      <c r="AI45" s="169"/>
      <c r="AJ45" s="169"/>
      <c r="AK45" s="169"/>
      <c r="AL45" s="169"/>
      <c r="AM45" s="169"/>
      <c r="AT45" s="169"/>
      <c r="AU45" s="169"/>
      <c r="AV45" s="169"/>
      <c r="AW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X45" s="169"/>
      <c r="BY45" s="169"/>
      <c r="BZ45" s="169"/>
      <c r="CA45" s="169"/>
      <c r="CB45" s="169"/>
      <c r="CC45" s="169"/>
      <c r="CD45" s="169"/>
      <c r="CE45" s="169"/>
      <c r="CF45" s="169"/>
      <c r="CG45" s="169"/>
      <c r="CH45" s="169"/>
      <c r="CI45" s="169"/>
      <c r="CJ45" s="169"/>
      <c r="CK45" s="169"/>
      <c r="CL45" s="169"/>
      <c r="CM45" s="169"/>
      <c r="CN45" s="169"/>
      <c r="CO45" s="169"/>
      <c r="CP45" s="169"/>
      <c r="CQ45" s="169"/>
    </row>
    <row r="46" spans="2:100" s="159" customFormat="1" ht="38.25" customHeight="1">
      <c r="B46" s="170" t="s">
        <v>530</v>
      </c>
      <c r="C46" s="171" t="s">
        <v>531</v>
      </c>
      <c r="D46" s="171" t="s">
        <v>532</v>
      </c>
      <c r="E46" s="171" t="s">
        <v>533</v>
      </c>
      <c r="F46" s="171" t="s">
        <v>534</v>
      </c>
      <c r="G46" s="171" t="s">
        <v>535</v>
      </c>
      <c r="H46" s="171" t="s">
        <v>536</v>
      </c>
      <c r="I46" s="171" t="s">
        <v>537</v>
      </c>
      <c r="J46" s="171" t="s">
        <v>538</v>
      </c>
      <c r="K46" s="171" t="s">
        <v>539</v>
      </c>
      <c r="L46" s="171" t="s">
        <v>540</v>
      </c>
      <c r="M46" s="171" t="s">
        <v>541</v>
      </c>
      <c r="N46" s="172"/>
      <c r="O46" s="171" t="s">
        <v>542</v>
      </c>
      <c r="P46" s="171" t="s">
        <v>543</v>
      </c>
      <c r="Q46" s="171" t="s">
        <v>544</v>
      </c>
      <c r="R46" s="173" t="s">
        <v>545</v>
      </c>
      <c r="S46" s="173" t="s">
        <v>546</v>
      </c>
      <c r="T46" s="173" t="s">
        <v>547</v>
      </c>
      <c r="U46" s="173" t="s">
        <v>580</v>
      </c>
      <c r="V46" s="173" t="s">
        <v>588</v>
      </c>
      <c r="W46" s="173" t="s">
        <v>596</v>
      </c>
      <c r="X46" s="173" t="s">
        <v>599</v>
      </c>
      <c r="Y46" s="173" t="s">
        <v>602</v>
      </c>
      <c r="Z46" s="144"/>
      <c r="AA46" s="170" t="s">
        <v>530</v>
      </c>
      <c r="AB46" s="171" t="s">
        <v>531</v>
      </c>
      <c r="AC46" s="171" t="s">
        <v>532</v>
      </c>
      <c r="AD46" s="171" t="s">
        <v>533</v>
      </c>
      <c r="AE46" s="171" t="s">
        <v>534</v>
      </c>
      <c r="AF46" s="171" t="s">
        <v>535</v>
      </c>
      <c r="AG46" s="171" t="s">
        <v>536</v>
      </c>
      <c r="AH46" s="171" t="s">
        <v>537</v>
      </c>
      <c r="AI46" s="171" t="s">
        <v>538</v>
      </c>
      <c r="AJ46" s="171" t="s">
        <v>539</v>
      </c>
      <c r="AK46" s="171" t="s">
        <v>540</v>
      </c>
      <c r="AL46" s="171" t="s">
        <v>541</v>
      </c>
      <c r="AM46" s="172"/>
      <c r="AN46" s="171" t="s">
        <v>542</v>
      </c>
      <c r="AO46" s="171" t="s">
        <v>543</v>
      </c>
      <c r="AP46" s="171" t="s">
        <v>544</v>
      </c>
      <c r="AQ46" s="173" t="s">
        <v>545</v>
      </c>
      <c r="AR46" s="173" t="s">
        <v>546</v>
      </c>
      <c r="AS46" s="173" t="s">
        <v>547</v>
      </c>
      <c r="AT46" s="173" t="s">
        <v>580</v>
      </c>
      <c r="AU46" s="173" t="s">
        <v>588</v>
      </c>
      <c r="AV46" s="173" t="s">
        <v>596</v>
      </c>
      <c r="AW46" s="173" t="s">
        <v>599</v>
      </c>
      <c r="AX46" s="173" t="s">
        <v>602</v>
      </c>
      <c r="AZ46" s="170" t="s">
        <v>530</v>
      </c>
      <c r="BA46" s="171" t="s">
        <v>531</v>
      </c>
      <c r="BB46" s="171" t="s">
        <v>532</v>
      </c>
      <c r="BC46" s="171" t="s">
        <v>533</v>
      </c>
      <c r="BD46" s="171" t="s">
        <v>534</v>
      </c>
      <c r="BE46" s="171" t="s">
        <v>535</v>
      </c>
      <c r="BF46" s="171" t="s">
        <v>536</v>
      </c>
      <c r="BG46" s="171" t="s">
        <v>537</v>
      </c>
      <c r="BH46" s="171" t="s">
        <v>538</v>
      </c>
      <c r="BI46" s="171" t="s">
        <v>539</v>
      </c>
      <c r="BJ46" s="171" t="s">
        <v>540</v>
      </c>
      <c r="BK46" s="171" t="s">
        <v>541</v>
      </c>
      <c r="BL46" s="172"/>
      <c r="BM46" s="171" t="s">
        <v>542</v>
      </c>
      <c r="BN46" s="171" t="s">
        <v>543</v>
      </c>
      <c r="BO46" s="171" t="s">
        <v>544</v>
      </c>
      <c r="BP46" s="173" t="s">
        <v>545</v>
      </c>
      <c r="BQ46" s="173" t="s">
        <v>546</v>
      </c>
      <c r="BR46" s="173" t="s">
        <v>547</v>
      </c>
      <c r="BS46" s="173" t="s">
        <v>580</v>
      </c>
      <c r="BT46" s="173" t="s">
        <v>588</v>
      </c>
      <c r="BU46" s="173" t="s">
        <v>596</v>
      </c>
      <c r="BV46" s="173" t="s">
        <v>599</v>
      </c>
      <c r="BW46" s="173" t="s">
        <v>602</v>
      </c>
      <c r="BX46" s="144"/>
      <c r="BY46" s="170" t="s">
        <v>530</v>
      </c>
      <c r="BZ46" s="171" t="s">
        <v>531</v>
      </c>
      <c r="CA46" s="171" t="s">
        <v>532</v>
      </c>
      <c r="CB46" s="171" t="s">
        <v>533</v>
      </c>
      <c r="CC46" s="171" t="s">
        <v>534</v>
      </c>
      <c r="CD46" s="171" t="s">
        <v>535</v>
      </c>
      <c r="CE46" s="171" t="s">
        <v>536</v>
      </c>
      <c r="CF46" s="171" t="s">
        <v>537</v>
      </c>
      <c r="CG46" s="171" t="s">
        <v>538</v>
      </c>
      <c r="CH46" s="171" t="s">
        <v>539</v>
      </c>
      <c r="CI46" s="171" t="s">
        <v>540</v>
      </c>
      <c r="CJ46" s="171" t="s">
        <v>541</v>
      </c>
      <c r="CK46" s="172"/>
      <c r="CL46" s="171" t="s">
        <v>542</v>
      </c>
      <c r="CM46" s="171" t="s">
        <v>543</v>
      </c>
      <c r="CN46" s="171" t="s">
        <v>544</v>
      </c>
      <c r="CO46" s="173" t="s">
        <v>545</v>
      </c>
      <c r="CP46" s="173" t="s">
        <v>546</v>
      </c>
      <c r="CQ46" s="173" t="s">
        <v>547</v>
      </c>
      <c r="CR46" s="173" t="s">
        <v>580</v>
      </c>
      <c r="CS46" s="173" t="s">
        <v>588</v>
      </c>
      <c r="CT46" s="173" t="s">
        <v>596</v>
      </c>
      <c r="CU46" s="173" t="s">
        <v>599</v>
      </c>
      <c r="CV46" s="173" t="s">
        <v>602</v>
      </c>
    </row>
    <row r="47" spans="2:100" s="159" customFormat="1" ht="10.5" customHeight="1">
      <c r="B47" s="197" t="s">
        <v>548</v>
      </c>
      <c r="C47" s="199" t="s">
        <v>549</v>
      </c>
      <c r="D47" s="199" t="s">
        <v>549</v>
      </c>
      <c r="E47" s="199" t="s">
        <v>549</v>
      </c>
      <c r="F47" s="199" t="s">
        <v>549</v>
      </c>
      <c r="G47" s="199" t="s">
        <v>549</v>
      </c>
      <c r="H47" s="199" t="s">
        <v>549</v>
      </c>
      <c r="I47" s="199" t="s">
        <v>549</v>
      </c>
      <c r="J47" s="199" t="s">
        <v>549</v>
      </c>
      <c r="K47" s="199" t="s">
        <v>549</v>
      </c>
      <c r="L47" s="199" t="s">
        <v>549</v>
      </c>
      <c r="M47" s="199" t="s">
        <v>549</v>
      </c>
      <c r="N47" s="172"/>
      <c r="O47" s="199" t="s">
        <v>549</v>
      </c>
      <c r="P47" s="199" t="s">
        <v>549</v>
      </c>
      <c r="Q47" s="199" t="s">
        <v>549</v>
      </c>
      <c r="R47" s="199" t="s">
        <v>549</v>
      </c>
      <c r="S47" s="199" t="s">
        <v>549</v>
      </c>
      <c r="T47" s="199" t="s">
        <v>549</v>
      </c>
      <c r="U47" s="199" t="s">
        <v>549</v>
      </c>
      <c r="V47" s="199" t="s">
        <v>549</v>
      </c>
      <c r="W47" s="199" t="s">
        <v>549</v>
      </c>
      <c r="X47" s="199" t="s">
        <v>549</v>
      </c>
      <c r="Y47" s="199" t="s">
        <v>549</v>
      </c>
      <c r="Z47" s="144"/>
      <c r="AA47" s="197" t="s">
        <v>548</v>
      </c>
      <c r="AB47" s="199" t="s">
        <v>549</v>
      </c>
      <c r="AC47" s="199" t="s">
        <v>549</v>
      </c>
      <c r="AD47" s="199" t="s">
        <v>549</v>
      </c>
      <c r="AE47" s="199" t="s">
        <v>549</v>
      </c>
      <c r="AF47" s="199" t="s">
        <v>549</v>
      </c>
      <c r="AG47" s="199" t="s">
        <v>549</v>
      </c>
      <c r="AH47" s="199" t="s">
        <v>549</v>
      </c>
      <c r="AI47" s="199" t="s">
        <v>549</v>
      </c>
      <c r="AJ47" s="199" t="s">
        <v>549</v>
      </c>
      <c r="AK47" s="199" t="s">
        <v>549</v>
      </c>
      <c r="AL47" s="199" t="s">
        <v>549</v>
      </c>
      <c r="AM47" s="172"/>
      <c r="AN47" s="199" t="s">
        <v>549</v>
      </c>
      <c r="AO47" s="199" t="s">
        <v>549</v>
      </c>
      <c r="AP47" s="199" t="s">
        <v>549</v>
      </c>
      <c r="AQ47" s="199" t="s">
        <v>549</v>
      </c>
      <c r="AR47" s="199" t="s">
        <v>549</v>
      </c>
      <c r="AS47" s="199" t="s">
        <v>549</v>
      </c>
      <c r="AT47" s="199" t="s">
        <v>549</v>
      </c>
      <c r="AU47" s="199" t="s">
        <v>549</v>
      </c>
      <c r="AV47" s="199" t="s">
        <v>549</v>
      </c>
      <c r="AW47" s="199" t="s">
        <v>549</v>
      </c>
      <c r="AX47" s="199" t="s">
        <v>549</v>
      </c>
      <c r="AZ47" s="197" t="s">
        <v>548</v>
      </c>
      <c r="BA47" s="199" t="s">
        <v>549</v>
      </c>
      <c r="BB47" s="199" t="s">
        <v>549</v>
      </c>
      <c r="BC47" s="199" t="s">
        <v>549</v>
      </c>
      <c r="BD47" s="199" t="s">
        <v>549</v>
      </c>
      <c r="BE47" s="199" t="s">
        <v>549</v>
      </c>
      <c r="BF47" s="199" t="s">
        <v>549</v>
      </c>
      <c r="BG47" s="199" t="s">
        <v>549</v>
      </c>
      <c r="BH47" s="199" t="s">
        <v>549</v>
      </c>
      <c r="BI47" s="199" t="s">
        <v>549</v>
      </c>
      <c r="BJ47" s="199" t="s">
        <v>549</v>
      </c>
      <c r="BK47" s="199" t="s">
        <v>549</v>
      </c>
      <c r="BL47" s="172"/>
      <c r="BM47" s="199" t="s">
        <v>549</v>
      </c>
      <c r="BN47" s="199" t="s">
        <v>549</v>
      </c>
      <c r="BO47" s="199" t="s">
        <v>549</v>
      </c>
      <c r="BP47" s="199" t="s">
        <v>549</v>
      </c>
      <c r="BQ47" s="199" t="s">
        <v>549</v>
      </c>
      <c r="BR47" s="199" t="s">
        <v>549</v>
      </c>
      <c r="BS47" s="199" t="s">
        <v>549</v>
      </c>
      <c r="BT47" s="199" t="s">
        <v>549</v>
      </c>
      <c r="BU47" s="199" t="s">
        <v>549</v>
      </c>
      <c r="BV47" s="199" t="s">
        <v>549</v>
      </c>
      <c r="BW47" s="199" t="s">
        <v>549</v>
      </c>
      <c r="BX47" s="144"/>
      <c r="BY47" s="197" t="s">
        <v>548</v>
      </c>
      <c r="BZ47" s="199" t="s">
        <v>549</v>
      </c>
      <c r="CA47" s="199" t="s">
        <v>549</v>
      </c>
      <c r="CB47" s="199" t="s">
        <v>549</v>
      </c>
      <c r="CC47" s="199" t="s">
        <v>549</v>
      </c>
      <c r="CD47" s="199" t="s">
        <v>549</v>
      </c>
      <c r="CE47" s="199" t="s">
        <v>549</v>
      </c>
      <c r="CF47" s="199" t="s">
        <v>549</v>
      </c>
      <c r="CG47" s="199" t="s">
        <v>549</v>
      </c>
      <c r="CH47" s="199" t="s">
        <v>549</v>
      </c>
      <c r="CI47" s="199" t="s">
        <v>549</v>
      </c>
      <c r="CJ47" s="199" t="s">
        <v>549</v>
      </c>
      <c r="CK47" s="172"/>
      <c r="CL47" s="199" t="s">
        <v>549</v>
      </c>
      <c r="CM47" s="199" t="s">
        <v>549</v>
      </c>
      <c r="CN47" s="199" t="s">
        <v>549</v>
      </c>
      <c r="CO47" s="199" t="s">
        <v>549</v>
      </c>
      <c r="CP47" s="199" t="s">
        <v>549</v>
      </c>
      <c r="CQ47" s="199" t="s">
        <v>549</v>
      </c>
      <c r="CR47" s="199" t="s">
        <v>549</v>
      </c>
      <c r="CS47" s="199" t="s">
        <v>549</v>
      </c>
      <c r="CT47" s="199" t="s">
        <v>549</v>
      </c>
      <c r="CU47" s="199" t="s">
        <v>549</v>
      </c>
      <c r="CV47" s="199" t="s">
        <v>549</v>
      </c>
    </row>
    <row r="48" spans="2:100" s="159" customFormat="1" ht="10.5" customHeight="1">
      <c r="B48" s="197" t="s">
        <v>550</v>
      </c>
      <c r="C48" s="199" t="s">
        <v>549</v>
      </c>
      <c r="D48" s="199" t="s">
        <v>549</v>
      </c>
      <c r="E48" s="199" t="s">
        <v>549</v>
      </c>
      <c r="F48" s="199" t="s">
        <v>549</v>
      </c>
      <c r="G48" s="199" t="s">
        <v>549</v>
      </c>
      <c r="H48" s="199" t="s">
        <v>549</v>
      </c>
      <c r="I48" s="199" t="s">
        <v>549</v>
      </c>
      <c r="J48" s="199" t="s">
        <v>549</v>
      </c>
      <c r="K48" s="199" t="s">
        <v>549</v>
      </c>
      <c r="L48" s="199" t="s">
        <v>549</v>
      </c>
      <c r="M48" s="199" t="s">
        <v>549</v>
      </c>
      <c r="N48" s="172"/>
      <c r="O48" s="199" t="s">
        <v>549</v>
      </c>
      <c r="P48" s="199" t="s">
        <v>549</v>
      </c>
      <c r="Q48" s="199" t="s">
        <v>549</v>
      </c>
      <c r="R48" s="199" t="s">
        <v>549</v>
      </c>
      <c r="S48" s="199" t="s">
        <v>549</v>
      </c>
      <c r="T48" s="199" t="s">
        <v>549</v>
      </c>
      <c r="U48" s="199" t="s">
        <v>549</v>
      </c>
      <c r="V48" s="199" t="s">
        <v>549</v>
      </c>
      <c r="W48" s="199" t="s">
        <v>549</v>
      </c>
      <c r="X48" s="199" t="s">
        <v>549</v>
      </c>
      <c r="Y48" s="199" t="s">
        <v>549</v>
      </c>
      <c r="Z48" s="144"/>
      <c r="AA48" s="197" t="s">
        <v>550</v>
      </c>
      <c r="AB48" s="199" t="s">
        <v>549</v>
      </c>
      <c r="AC48" s="199" t="s">
        <v>549</v>
      </c>
      <c r="AD48" s="199" t="s">
        <v>549</v>
      </c>
      <c r="AE48" s="199" t="s">
        <v>549</v>
      </c>
      <c r="AF48" s="199" t="s">
        <v>549</v>
      </c>
      <c r="AG48" s="199" t="s">
        <v>549</v>
      </c>
      <c r="AH48" s="199" t="s">
        <v>549</v>
      </c>
      <c r="AI48" s="199" t="s">
        <v>549</v>
      </c>
      <c r="AJ48" s="199" t="s">
        <v>549</v>
      </c>
      <c r="AK48" s="199" t="s">
        <v>549</v>
      </c>
      <c r="AL48" s="199" t="s">
        <v>549</v>
      </c>
      <c r="AM48" s="172"/>
      <c r="AN48" s="199" t="s">
        <v>549</v>
      </c>
      <c r="AO48" s="199" t="s">
        <v>549</v>
      </c>
      <c r="AP48" s="199" t="s">
        <v>549</v>
      </c>
      <c r="AQ48" s="199" t="s">
        <v>549</v>
      </c>
      <c r="AR48" s="199" t="s">
        <v>549</v>
      </c>
      <c r="AS48" s="199" t="s">
        <v>549</v>
      </c>
      <c r="AT48" s="199" t="s">
        <v>549</v>
      </c>
      <c r="AU48" s="199" t="s">
        <v>549</v>
      </c>
      <c r="AV48" s="199" t="s">
        <v>549</v>
      </c>
      <c r="AW48" s="199" t="s">
        <v>549</v>
      </c>
      <c r="AX48" s="199" t="s">
        <v>549</v>
      </c>
      <c r="AZ48" s="197" t="s">
        <v>550</v>
      </c>
      <c r="BA48" s="199"/>
      <c r="BB48" s="199"/>
      <c r="BC48" s="199"/>
      <c r="BD48" s="199"/>
      <c r="BE48" s="199"/>
      <c r="BF48" s="199"/>
      <c r="BG48" s="199"/>
      <c r="BH48" s="199"/>
      <c r="BI48" s="199"/>
      <c r="BJ48" s="199"/>
      <c r="BK48" s="199"/>
      <c r="BL48" s="172"/>
      <c r="BM48" s="199"/>
      <c r="BN48" s="199"/>
      <c r="BO48" s="199"/>
      <c r="BP48" s="199"/>
      <c r="BQ48" s="199"/>
      <c r="BR48" s="199"/>
      <c r="BS48" s="199"/>
      <c r="BT48" s="199"/>
      <c r="BU48" s="199"/>
      <c r="BV48" s="199"/>
      <c r="BW48" s="199"/>
      <c r="BX48" s="144"/>
      <c r="BY48" s="197" t="s">
        <v>550</v>
      </c>
      <c r="BZ48" s="199" t="s">
        <v>549</v>
      </c>
      <c r="CA48" s="199" t="s">
        <v>549</v>
      </c>
      <c r="CB48" s="199" t="s">
        <v>549</v>
      </c>
      <c r="CC48" s="199" t="s">
        <v>549</v>
      </c>
      <c r="CD48" s="199" t="s">
        <v>549</v>
      </c>
      <c r="CE48" s="199" t="s">
        <v>549</v>
      </c>
      <c r="CF48" s="199" t="s">
        <v>549</v>
      </c>
      <c r="CG48" s="199" t="s">
        <v>549</v>
      </c>
      <c r="CH48" s="199" t="s">
        <v>549</v>
      </c>
      <c r="CI48" s="199" t="s">
        <v>549</v>
      </c>
      <c r="CJ48" s="199" t="s">
        <v>549</v>
      </c>
      <c r="CK48" s="172"/>
      <c r="CL48" s="199" t="s">
        <v>549</v>
      </c>
      <c r="CM48" s="199" t="s">
        <v>549</v>
      </c>
      <c r="CN48" s="199" t="s">
        <v>549</v>
      </c>
      <c r="CO48" s="199" t="s">
        <v>549</v>
      </c>
      <c r="CP48" s="199" t="s">
        <v>549</v>
      </c>
      <c r="CQ48" s="199" t="s">
        <v>549</v>
      </c>
      <c r="CR48" s="199" t="s">
        <v>549</v>
      </c>
      <c r="CS48" s="199" t="s">
        <v>549</v>
      </c>
      <c r="CT48" s="199" t="s">
        <v>549</v>
      </c>
      <c r="CU48" s="199" t="s">
        <v>549</v>
      </c>
      <c r="CV48" s="199" t="s">
        <v>549</v>
      </c>
    </row>
    <row r="49" spans="2:100" s="159" customFormat="1" ht="10.5" customHeight="1">
      <c r="B49" s="197" t="s">
        <v>551</v>
      </c>
      <c r="C49" s="199" t="s">
        <v>549</v>
      </c>
      <c r="D49" s="199" t="s">
        <v>549</v>
      </c>
      <c r="E49" s="199" t="s">
        <v>549</v>
      </c>
      <c r="F49" s="199" t="s">
        <v>549</v>
      </c>
      <c r="G49" s="199" t="s">
        <v>549</v>
      </c>
      <c r="H49" s="199" t="s">
        <v>549</v>
      </c>
      <c r="I49" s="199" t="s">
        <v>549</v>
      </c>
      <c r="J49" s="199">
        <v>0</v>
      </c>
      <c r="K49" s="199">
        <v>1.4870742269298101</v>
      </c>
      <c r="L49" s="199">
        <v>0.70457099735818818</v>
      </c>
      <c r="M49" s="199" t="s">
        <v>549</v>
      </c>
      <c r="N49" s="172"/>
      <c r="O49" s="199">
        <v>0</v>
      </c>
      <c r="P49" s="199">
        <v>0</v>
      </c>
      <c r="Q49" s="199">
        <v>0.41079125157488544</v>
      </c>
      <c r="R49" s="199">
        <v>0.41079125157488544</v>
      </c>
      <c r="S49" s="199">
        <v>0.41079125157488544</v>
      </c>
      <c r="T49" s="199">
        <v>0.41079125157488544</v>
      </c>
      <c r="U49" s="199">
        <v>0</v>
      </c>
      <c r="V49" s="199">
        <v>0</v>
      </c>
      <c r="W49" s="199">
        <v>0</v>
      </c>
      <c r="X49" s="199">
        <v>0</v>
      </c>
      <c r="Y49" s="199">
        <v>0</v>
      </c>
      <c r="Z49" s="144"/>
      <c r="AA49" s="197" t="s">
        <v>551</v>
      </c>
      <c r="AB49" s="199" t="s">
        <v>549</v>
      </c>
      <c r="AC49" s="199" t="s">
        <v>549</v>
      </c>
      <c r="AD49" s="199" t="s">
        <v>549</v>
      </c>
      <c r="AE49" s="199" t="s">
        <v>549</v>
      </c>
      <c r="AF49" s="199" t="s">
        <v>549</v>
      </c>
      <c r="AG49" s="199" t="s">
        <v>549</v>
      </c>
      <c r="AH49" s="199" t="s">
        <v>549</v>
      </c>
      <c r="AI49" s="199">
        <v>0</v>
      </c>
      <c r="AJ49" s="199">
        <v>1.4870742269298101</v>
      </c>
      <c r="AK49" s="199">
        <v>0.70457099735818818</v>
      </c>
      <c r="AL49" s="199" t="s">
        <v>549</v>
      </c>
      <c r="AM49" s="172"/>
      <c r="AN49" s="199">
        <v>0</v>
      </c>
      <c r="AO49" s="199">
        <v>0</v>
      </c>
      <c r="AP49" s="199">
        <v>0.41079125157488544</v>
      </c>
      <c r="AQ49" s="199">
        <v>0.41079125157488544</v>
      </c>
      <c r="AR49" s="199">
        <v>0.41079125157488544</v>
      </c>
      <c r="AS49" s="199">
        <v>0.41079125157488544</v>
      </c>
      <c r="AT49" s="199">
        <v>0</v>
      </c>
      <c r="AU49" s="199">
        <v>0</v>
      </c>
      <c r="AV49" s="199">
        <v>0</v>
      </c>
      <c r="AW49" s="199">
        <v>0</v>
      </c>
      <c r="AX49" s="199">
        <v>0</v>
      </c>
      <c r="AZ49" s="197" t="s">
        <v>551</v>
      </c>
      <c r="BA49" s="199" t="s">
        <v>549</v>
      </c>
      <c r="BB49" s="199" t="s">
        <v>549</v>
      </c>
      <c r="BC49" s="199" t="s">
        <v>549</v>
      </c>
      <c r="BD49" s="199" t="s">
        <v>549</v>
      </c>
      <c r="BE49" s="199" t="s">
        <v>549</v>
      </c>
      <c r="BF49" s="199" t="s">
        <v>549</v>
      </c>
      <c r="BG49" s="199" t="s">
        <v>549</v>
      </c>
      <c r="BH49" s="199">
        <v>0</v>
      </c>
      <c r="BI49" s="199">
        <v>1.4870742269298101</v>
      </c>
      <c r="BJ49" s="199">
        <v>0.70457099735818818</v>
      </c>
      <c r="BK49" s="199" t="s">
        <v>549</v>
      </c>
      <c r="BL49" s="172"/>
      <c r="BM49" s="199">
        <v>0</v>
      </c>
      <c r="BN49" s="199">
        <v>0</v>
      </c>
      <c r="BO49" s="199">
        <v>0.41079125157488544</v>
      </c>
      <c r="BP49" s="199">
        <v>0.41079125157488544</v>
      </c>
      <c r="BQ49" s="199">
        <v>0.41079125157488544</v>
      </c>
      <c r="BR49" s="199">
        <v>0.41079125157488544</v>
      </c>
      <c r="BS49" s="199">
        <v>0</v>
      </c>
      <c r="BT49" s="199">
        <v>0</v>
      </c>
      <c r="BU49" s="199">
        <v>0</v>
      </c>
      <c r="BV49" s="199">
        <v>0</v>
      </c>
      <c r="BW49" s="199">
        <v>0</v>
      </c>
      <c r="BX49" s="144"/>
      <c r="BY49" s="197" t="s">
        <v>551</v>
      </c>
      <c r="BZ49" s="199" t="s">
        <v>549</v>
      </c>
      <c r="CA49" s="199" t="s">
        <v>549</v>
      </c>
      <c r="CB49" s="199" t="s">
        <v>549</v>
      </c>
      <c r="CC49" s="199" t="s">
        <v>549</v>
      </c>
      <c r="CD49" s="199" t="s">
        <v>549</v>
      </c>
      <c r="CE49" s="199" t="s">
        <v>549</v>
      </c>
      <c r="CF49" s="199" t="s">
        <v>549</v>
      </c>
      <c r="CG49" s="199">
        <v>0</v>
      </c>
      <c r="CH49" s="199">
        <v>2.9741484538596201</v>
      </c>
      <c r="CI49" s="199">
        <v>1.4091419947163764</v>
      </c>
      <c r="CJ49" s="199" t="s">
        <v>549</v>
      </c>
      <c r="CK49" s="172"/>
      <c r="CL49" s="199">
        <v>0</v>
      </c>
      <c r="CM49" s="199">
        <v>0</v>
      </c>
      <c r="CN49" s="199">
        <v>0.82158250314977088</v>
      </c>
      <c r="CO49" s="199">
        <v>0.82158250314977088</v>
      </c>
      <c r="CP49" s="199">
        <v>0.82158250314977088</v>
      </c>
      <c r="CQ49" s="199">
        <v>0.82158250314977088</v>
      </c>
      <c r="CR49" s="199">
        <v>0</v>
      </c>
      <c r="CS49" s="199">
        <v>0</v>
      </c>
      <c r="CT49" s="199">
        <v>0</v>
      </c>
      <c r="CU49" s="199">
        <v>0</v>
      </c>
      <c r="CV49" s="199">
        <v>0</v>
      </c>
    </row>
    <row r="50" spans="2:100" s="159" customFormat="1" ht="10.5" customHeight="1">
      <c r="B50" s="197" t="s">
        <v>552</v>
      </c>
      <c r="C50" s="199">
        <v>6.6995028867368616</v>
      </c>
      <c r="D50" s="199">
        <v>6.6995028867368616</v>
      </c>
      <c r="E50" s="199">
        <v>7.113121830127354</v>
      </c>
      <c r="F50" s="199">
        <v>7.113121830127354</v>
      </c>
      <c r="G50" s="199">
        <v>7.2804579515147188</v>
      </c>
      <c r="H50" s="199">
        <v>7.1935840895118579</v>
      </c>
      <c r="I50" s="199">
        <v>7.3593999937099719</v>
      </c>
      <c r="J50" s="199">
        <v>7.0492243060839295</v>
      </c>
      <c r="K50" s="199">
        <v>7.1089669218364691</v>
      </c>
      <c r="L50" s="199">
        <v>6.9829560851947958</v>
      </c>
      <c r="M50" s="199">
        <v>9.626223597588794</v>
      </c>
      <c r="N50" s="172"/>
      <c r="O50" s="199">
        <v>9.9504863797742455</v>
      </c>
      <c r="P50" s="199">
        <v>9.9504863797742455</v>
      </c>
      <c r="Q50" s="199">
        <v>10.298637820906496</v>
      </c>
      <c r="R50" s="199">
        <v>10.298637820906496</v>
      </c>
      <c r="S50" s="199">
        <v>10.298637820906496</v>
      </c>
      <c r="T50" s="199">
        <v>10.298637820906496</v>
      </c>
      <c r="U50" s="199">
        <v>10.909265371253543</v>
      </c>
      <c r="V50" s="199">
        <v>10.909265371253543</v>
      </c>
      <c r="W50" s="199">
        <v>10.909265371253543</v>
      </c>
      <c r="X50" s="199">
        <v>10.909265371253543</v>
      </c>
      <c r="Y50" s="199">
        <v>10.979819636605354</v>
      </c>
      <c r="Z50" s="144"/>
      <c r="AA50" s="197" t="s">
        <v>552</v>
      </c>
      <c r="AB50" s="199">
        <v>6.6995028867368616</v>
      </c>
      <c r="AC50" s="199">
        <v>6.6995028867368616</v>
      </c>
      <c r="AD50" s="199">
        <v>7.113121830127354</v>
      </c>
      <c r="AE50" s="199">
        <v>7.113121830127354</v>
      </c>
      <c r="AF50" s="199">
        <v>7.2804579515147188</v>
      </c>
      <c r="AG50" s="199">
        <v>7.1935840895118579</v>
      </c>
      <c r="AH50" s="199">
        <v>7.3593999937099719</v>
      </c>
      <c r="AI50" s="199">
        <v>7.0492243060839295</v>
      </c>
      <c r="AJ50" s="199">
        <v>7.1089669218364691</v>
      </c>
      <c r="AK50" s="199">
        <v>6.9829560851947958</v>
      </c>
      <c r="AL50" s="199">
        <v>9.626223597588794</v>
      </c>
      <c r="AM50" s="172"/>
      <c r="AN50" s="199">
        <v>9.9504863797742455</v>
      </c>
      <c r="AO50" s="199">
        <v>9.9504863797742455</v>
      </c>
      <c r="AP50" s="199">
        <v>10.298637820906496</v>
      </c>
      <c r="AQ50" s="199">
        <v>10.298637820906496</v>
      </c>
      <c r="AR50" s="199">
        <v>10.298637820906496</v>
      </c>
      <c r="AS50" s="199">
        <v>10.298637820906496</v>
      </c>
      <c r="AT50" s="199">
        <v>10.909265371253543</v>
      </c>
      <c r="AU50" s="199">
        <v>10.909265371253543</v>
      </c>
      <c r="AV50" s="199">
        <v>10.909265371253543</v>
      </c>
      <c r="AW50" s="199">
        <v>10.909265371253543</v>
      </c>
      <c r="AX50" s="199">
        <v>10.979819636605354</v>
      </c>
      <c r="AZ50" s="197" t="s">
        <v>552</v>
      </c>
      <c r="BA50" s="199">
        <v>6.6995028867368616</v>
      </c>
      <c r="BB50" s="199">
        <v>6.6995028867368616</v>
      </c>
      <c r="BC50" s="199">
        <v>7.113121830127354</v>
      </c>
      <c r="BD50" s="199">
        <v>7.113121830127354</v>
      </c>
      <c r="BE50" s="199">
        <v>7.2804579515147188</v>
      </c>
      <c r="BF50" s="199">
        <v>7.1935840895118579</v>
      </c>
      <c r="BG50" s="199">
        <v>7.3593999937099719</v>
      </c>
      <c r="BH50" s="199">
        <v>7.0492243060839295</v>
      </c>
      <c r="BI50" s="199">
        <v>7.1089669218364691</v>
      </c>
      <c r="BJ50" s="199">
        <v>6.9829560851947958</v>
      </c>
      <c r="BK50" s="199">
        <v>12.319103597588795</v>
      </c>
      <c r="BL50" s="172"/>
      <c r="BM50" s="199">
        <v>12.643366379774246</v>
      </c>
      <c r="BN50" s="199">
        <v>12.643366379774246</v>
      </c>
      <c r="BO50" s="199">
        <v>10.743937820906497</v>
      </c>
      <c r="BP50" s="199">
        <v>10.743937820906497</v>
      </c>
      <c r="BQ50" s="199">
        <v>10.743937820906497</v>
      </c>
      <c r="BR50" s="199">
        <v>10.743937820906497</v>
      </c>
      <c r="BS50" s="199">
        <v>11.292515371253547</v>
      </c>
      <c r="BT50" s="199">
        <v>11.292515371253547</v>
      </c>
      <c r="BU50" s="199">
        <v>11.292515371253547</v>
      </c>
      <c r="BV50" s="199">
        <v>11.292515371253547</v>
      </c>
      <c r="BW50" s="199">
        <v>13.976469636605346</v>
      </c>
      <c r="BX50" s="144"/>
      <c r="BY50" s="197" t="s">
        <v>552</v>
      </c>
      <c r="BZ50" s="199">
        <v>13.399005773473723</v>
      </c>
      <c r="CA50" s="199">
        <v>13.399005773473723</v>
      </c>
      <c r="CB50" s="199">
        <v>14.226243660254708</v>
      </c>
      <c r="CC50" s="199">
        <v>14.226243660254708</v>
      </c>
      <c r="CD50" s="199">
        <v>14.560915903029438</v>
      </c>
      <c r="CE50" s="199">
        <v>14.387168179023716</v>
      </c>
      <c r="CF50" s="199">
        <v>14.718799987419944</v>
      </c>
      <c r="CG50" s="199">
        <v>14.098448612167859</v>
      </c>
      <c r="CH50" s="199">
        <v>14.217933843672938</v>
      </c>
      <c r="CI50" s="199">
        <v>13.965912170389592</v>
      </c>
      <c r="CJ50" s="199">
        <v>21.94532719517759</v>
      </c>
      <c r="CK50" s="172"/>
      <c r="CL50" s="199">
        <v>22.59385275954849</v>
      </c>
      <c r="CM50" s="199">
        <v>22.59385275954849</v>
      </c>
      <c r="CN50" s="199">
        <v>21.042575641812995</v>
      </c>
      <c r="CO50" s="199">
        <v>21.042575641812995</v>
      </c>
      <c r="CP50" s="199">
        <v>21.042575641812995</v>
      </c>
      <c r="CQ50" s="199">
        <v>21.042575641812995</v>
      </c>
      <c r="CR50" s="199">
        <v>22.20178074250709</v>
      </c>
      <c r="CS50" s="199">
        <v>22.20178074250709</v>
      </c>
      <c r="CT50" s="199">
        <v>22.20178074250709</v>
      </c>
      <c r="CU50" s="199">
        <v>22.20178074250709</v>
      </c>
      <c r="CV50" s="199">
        <v>24.9562892732107</v>
      </c>
    </row>
    <row r="51" spans="2:100" s="159" customFormat="1" ht="10.5" customHeight="1">
      <c r="B51" s="197" t="s">
        <v>553</v>
      </c>
      <c r="C51" s="199">
        <v>16.43282142857143</v>
      </c>
      <c r="D51" s="199">
        <v>16.43282142857143</v>
      </c>
      <c r="E51" s="199">
        <v>16.727428571428572</v>
      </c>
      <c r="F51" s="199">
        <v>16.727428571428572</v>
      </c>
      <c r="G51" s="199">
        <v>16.54232142857143</v>
      </c>
      <c r="H51" s="199">
        <v>16.54232142857143</v>
      </c>
      <c r="I51" s="199">
        <v>17.267107142857146</v>
      </c>
      <c r="J51" s="199">
        <v>17.267107142857146</v>
      </c>
      <c r="K51" s="199">
        <v>17.41310714285714</v>
      </c>
      <c r="L51" s="199">
        <v>17.41310714285714</v>
      </c>
      <c r="M51" s="199">
        <v>84.411464285714274</v>
      </c>
      <c r="N51" s="172"/>
      <c r="O51" s="199">
        <v>84.411464285714274</v>
      </c>
      <c r="P51" s="199">
        <v>84.411464285714274</v>
      </c>
      <c r="Q51" s="199">
        <v>103.14368142857143</v>
      </c>
      <c r="R51" s="199">
        <v>103.14368142857143</v>
      </c>
      <c r="S51" s="199">
        <v>103.14368142857143</v>
      </c>
      <c r="T51" s="199">
        <v>103.14368142857143</v>
      </c>
      <c r="U51" s="199">
        <v>120.5856757142857</v>
      </c>
      <c r="V51" s="199">
        <v>120.5856757142857</v>
      </c>
      <c r="W51" s="199">
        <v>120.5856757142857</v>
      </c>
      <c r="X51" s="199">
        <v>120.5856757142857</v>
      </c>
      <c r="Y51" s="199">
        <v>95.202480714285699</v>
      </c>
      <c r="Z51" s="144"/>
      <c r="AA51" s="197" t="s">
        <v>553</v>
      </c>
      <c r="AB51" s="199">
        <v>16.43282142857143</v>
      </c>
      <c r="AC51" s="199">
        <v>16.43282142857143</v>
      </c>
      <c r="AD51" s="199">
        <v>16.727428571428572</v>
      </c>
      <c r="AE51" s="199">
        <v>16.727428571428572</v>
      </c>
      <c r="AF51" s="199">
        <v>16.54232142857143</v>
      </c>
      <c r="AG51" s="199">
        <v>16.54232142857143</v>
      </c>
      <c r="AH51" s="199">
        <v>17.267107142857146</v>
      </c>
      <c r="AI51" s="199">
        <v>17.267107142857146</v>
      </c>
      <c r="AJ51" s="199">
        <v>17.41310714285714</v>
      </c>
      <c r="AK51" s="199">
        <v>17.41310714285714</v>
      </c>
      <c r="AL51" s="199">
        <v>84.411464285714274</v>
      </c>
      <c r="AM51" s="172"/>
      <c r="AN51" s="199">
        <v>84.411464285714274</v>
      </c>
      <c r="AO51" s="199">
        <v>84.411464285714274</v>
      </c>
      <c r="AP51" s="199">
        <v>103.14368142857143</v>
      </c>
      <c r="AQ51" s="199">
        <v>103.14368142857143</v>
      </c>
      <c r="AR51" s="199">
        <v>103.14368142857143</v>
      </c>
      <c r="AS51" s="199">
        <v>103.14368142857143</v>
      </c>
      <c r="AT51" s="199">
        <v>120.5856757142857</v>
      </c>
      <c r="AU51" s="199">
        <v>120.5856757142857</v>
      </c>
      <c r="AV51" s="199">
        <v>120.5856757142857</v>
      </c>
      <c r="AW51" s="199">
        <v>120.5856757142857</v>
      </c>
      <c r="AX51" s="199">
        <v>95.202480714285699</v>
      </c>
      <c r="AZ51" s="197" t="s">
        <v>553</v>
      </c>
      <c r="BA51" s="199"/>
      <c r="BB51" s="199"/>
      <c r="BC51" s="199"/>
      <c r="BD51" s="199"/>
      <c r="BE51" s="199"/>
      <c r="BF51" s="199"/>
      <c r="BG51" s="199"/>
      <c r="BH51" s="199"/>
      <c r="BI51" s="199"/>
      <c r="BJ51" s="199"/>
      <c r="BK51" s="199"/>
      <c r="BL51" s="172"/>
      <c r="BM51" s="199"/>
      <c r="BN51" s="199"/>
      <c r="BO51" s="199"/>
      <c r="BP51" s="199"/>
      <c r="BQ51" s="199"/>
      <c r="BR51" s="199"/>
      <c r="BS51" s="199"/>
      <c r="BT51" s="199"/>
      <c r="BU51" s="199"/>
      <c r="BV51" s="199"/>
      <c r="BW51" s="199"/>
      <c r="BX51" s="144"/>
      <c r="BY51" s="197" t="s">
        <v>553</v>
      </c>
      <c r="BZ51" s="199">
        <v>16.43282142857143</v>
      </c>
      <c r="CA51" s="199">
        <v>16.43282142857143</v>
      </c>
      <c r="CB51" s="199">
        <v>16.727428571428572</v>
      </c>
      <c r="CC51" s="199">
        <v>16.727428571428572</v>
      </c>
      <c r="CD51" s="199">
        <v>16.54232142857143</v>
      </c>
      <c r="CE51" s="199">
        <v>16.54232142857143</v>
      </c>
      <c r="CF51" s="199">
        <v>17.267107142857146</v>
      </c>
      <c r="CG51" s="199">
        <v>17.267107142857146</v>
      </c>
      <c r="CH51" s="199">
        <v>17.41310714285714</v>
      </c>
      <c r="CI51" s="199">
        <v>17.41310714285714</v>
      </c>
      <c r="CJ51" s="199">
        <v>84.411464285714274</v>
      </c>
      <c r="CK51" s="172"/>
      <c r="CL51" s="199">
        <v>84.411464285714274</v>
      </c>
      <c r="CM51" s="199">
        <v>84.411464285714274</v>
      </c>
      <c r="CN51" s="199">
        <v>103.14368142857143</v>
      </c>
      <c r="CO51" s="199">
        <v>103.14368142857143</v>
      </c>
      <c r="CP51" s="199">
        <v>103.14368142857143</v>
      </c>
      <c r="CQ51" s="199">
        <v>103.14368142857143</v>
      </c>
      <c r="CR51" s="199">
        <v>120.5856757142857</v>
      </c>
      <c r="CS51" s="199">
        <v>120.5856757142857</v>
      </c>
      <c r="CT51" s="199">
        <v>120.5856757142857</v>
      </c>
      <c r="CU51" s="199">
        <v>120.5856757142857</v>
      </c>
      <c r="CV51" s="199">
        <v>95.202480714285699</v>
      </c>
    </row>
    <row r="52" spans="2:100" s="159" customFormat="1" ht="10.5" customHeight="1">
      <c r="B52" s="197" t="s">
        <v>554</v>
      </c>
      <c r="C52" s="199">
        <v>39.664800000000007</v>
      </c>
      <c r="D52" s="199">
        <v>40.169342465753417</v>
      </c>
      <c r="E52" s="199">
        <v>40.751506849315078</v>
      </c>
      <c r="F52" s="199">
        <v>41.100805479452056</v>
      </c>
      <c r="G52" s="199">
        <v>41.566536986301358</v>
      </c>
      <c r="H52" s="199">
        <v>41.87702465753425</v>
      </c>
      <c r="I52" s="199">
        <v>42.109890410958897</v>
      </c>
      <c r="J52" s="199">
        <v>42.226323287671228</v>
      </c>
      <c r="K52" s="199">
        <v>42.45918904109589</v>
      </c>
      <c r="L52" s="199">
        <v>43.235408219178098</v>
      </c>
      <c r="M52" s="199">
        <v>44.516169863013708</v>
      </c>
      <c r="N52" s="172"/>
      <c r="O52" s="199">
        <v>46.767205479452052</v>
      </c>
      <c r="P52" s="199">
        <v>46.767205479452052</v>
      </c>
      <c r="Q52" s="199">
        <v>48.630131506849317</v>
      </c>
      <c r="R52" s="199">
        <v>48.630131506849317</v>
      </c>
      <c r="S52" s="199">
        <v>50.221380821917812</v>
      </c>
      <c r="T52" s="199">
        <v>50.221380821917812</v>
      </c>
      <c r="U52" s="199">
        <v>50.648301369863013</v>
      </c>
      <c r="V52" s="199">
        <v>50.648301369863013</v>
      </c>
      <c r="W52" s="199">
        <v>51.618575342465753</v>
      </c>
      <c r="X52" s="199">
        <v>51.618575342465753</v>
      </c>
      <c r="Y52" s="199">
        <v>52.433605479452048</v>
      </c>
      <c r="Z52" s="144"/>
      <c r="AA52" s="197" t="s">
        <v>554</v>
      </c>
      <c r="AB52" s="199">
        <v>39.933199999999992</v>
      </c>
      <c r="AC52" s="199">
        <v>40.441156555772992</v>
      </c>
      <c r="AD52" s="199">
        <v>41.027260273972608</v>
      </c>
      <c r="AE52" s="199">
        <v>41.37892250489238</v>
      </c>
      <c r="AF52" s="199">
        <v>41.847805479452056</v>
      </c>
      <c r="AG52" s="199">
        <v>42.160394129158519</v>
      </c>
      <c r="AH52" s="199">
        <v>42.39483561643835</v>
      </c>
      <c r="AI52" s="199">
        <v>42.51205636007829</v>
      </c>
      <c r="AJ52" s="199">
        <v>42.746497847358121</v>
      </c>
      <c r="AK52" s="199">
        <v>43.527969471624267</v>
      </c>
      <c r="AL52" s="199">
        <v>44.817397651663399</v>
      </c>
      <c r="AM52" s="172"/>
      <c r="AN52" s="199">
        <v>47.083665362035234</v>
      </c>
      <c r="AO52" s="199">
        <v>47.083665362035234</v>
      </c>
      <c r="AP52" s="199">
        <v>48.959197260273974</v>
      </c>
      <c r="AQ52" s="199">
        <v>48.959197260273974</v>
      </c>
      <c r="AR52" s="199">
        <v>50.561214090019568</v>
      </c>
      <c r="AS52" s="199">
        <v>50.561214090019568</v>
      </c>
      <c r="AT52" s="199">
        <v>50.991023483365936</v>
      </c>
      <c r="AU52" s="199">
        <v>50.991023483365936</v>
      </c>
      <c r="AV52" s="199">
        <v>51.967863013698626</v>
      </c>
      <c r="AW52" s="199">
        <v>51.967863013698626</v>
      </c>
      <c r="AX52" s="199">
        <v>52.788408219178102</v>
      </c>
      <c r="AZ52" s="197" t="s">
        <v>554</v>
      </c>
      <c r="BA52" s="199">
        <v>64.944500000000033</v>
      </c>
      <c r="BB52" s="199">
        <v>65.770604207436435</v>
      </c>
      <c r="BC52" s="199">
        <v>66.723801369863025</v>
      </c>
      <c r="BD52" s="199">
        <v>67.295719667318977</v>
      </c>
      <c r="BE52" s="199">
        <v>68.058277397260298</v>
      </c>
      <c r="BF52" s="199">
        <v>68.566649217221112</v>
      </c>
      <c r="BG52" s="199">
        <v>68.94792808219178</v>
      </c>
      <c r="BH52" s="199">
        <v>69.138567514677106</v>
      </c>
      <c r="BI52" s="199">
        <v>69.519846379647774</v>
      </c>
      <c r="BJ52" s="199">
        <v>70.790775929549909</v>
      </c>
      <c r="BK52" s="199">
        <v>72.887809686888446</v>
      </c>
      <c r="BL52" s="172"/>
      <c r="BM52" s="199">
        <v>76.573505381604704</v>
      </c>
      <c r="BN52" s="199">
        <v>76.573505381604704</v>
      </c>
      <c r="BO52" s="199">
        <v>79.62373630136986</v>
      </c>
      <c r="BP52" s="199">
        <v>79.62373630136986</v>
      </c>
      <c r="BQ52" s="199">
        <v>82.229141878669253</v>
      </c>
      <c r="BR52" s="199">
        <v>82.229141878669253</v>
      </c>
      <c r="BS52" s="199">
        <v>82.928153131115451</v>
      </c>
      <c r="BT52" s="199">
        <v>82.928153131115451</v>
      </c>
      <c r="BU52" s="199">
        <v>84.516815068493116</v>
      </c>
      <c r="BV52" s="199">
        <v>84.516815068493116</v>
      </c>
      <c r="BW52" s="199">
        <v>85.851291095890446</v>
      </c>
      <c r="BX52" s="144"/>
      <c r="BY52" s="197" t="s">
        <v>554</v>
      </c>
      <c r="BZ52" s="199">
        <v>104.60930000000005</v>
      </c>
      <c r="CA52" s="199">
        <v>105.93994667318985</v>
      </c>
      <c r="CB52" s="199">
        <v>107.4753082191781</v>
      </c>
      <c r="CC52" s="199">
        <v>108.39652514677104</v>
      </c>
      <c r="CD52" s="199">
        <v>109.62481438356166</v>
      </c>
      <c r="CE52" s="199">
        <v>110.44367387475536</v>
      </c>
      <c r="CF52" s="199">
        <v>111.05781849315068</v>
      </c>
      <c r="CG52" s="199">
        <v>111.36489080234833</v>
      </c>
      <c r="CH52" s="199">
        <v>111.97903542074366</v>
      </c>
      <c r="CI52" s="199">
        <v>114.02618414872801</v>
      </c>
      <c r="CJ52" s="199">
        <v>117.40397954990215</v>
      </c>
      <c r="CK52" s="172"/>
      <c r="CL52" s="199">
        <v>123.34071086105675</v>
      </c>
      <c r="CM52" s="199">
        <v>123.34071086105675</v>
      </c>
      <c r="CN52" s="199">
        <v>128.25386780821918</v>
      </c>
      <c r="CO52" s="199">
        <v>128.25386780821918</v>
      </c>
      <c r="CP52" s="199">
        <v>132.45052270058707</v>
      </c>
      <c r="CQ52" s="199">
        <v>132.45052270058707</v>
      </c>
      <c r="CR52" s="199">
        <v>133.57645450097846</v>
      </c>
      <c r="CS52" s="199">
        <v>133.57645450097846</v>
      </c>
      <c r="CT52" s="199">
        <v>136.13539041095888</v>
      </c>
      <c r="CU52" s="199">
        <v>136.13539041095888</v>
      </c>
      <c r="CV52" s="199">
        <v>138.28489657534249</v>
      </c>
    </row>
    <row r="53" spans="2:100" s="159" customFormat="1" ht="10.5" customHeight="1">
      <c r="B53" s="197" t="s">
        <v>555</v>
      </c>
      <c r="C53" s="199">
        <v>0</v>
      </c>
      <c r="D53" s="199">
        <v>-0.1310662676190151</v>
      </c>
      <c r="E53" s="199">
        <v>1.6490220555819268</v>
      </c>
      <c r="F53" s="199">
        <v>7.9249822078168828</v>
      </c>
      <c r="G53" s="199">
        <v>9.5945159615724229</v>
      </c>
      <c r="H53" s="199">
        <v>9.6655312765157912</v>
      </c>
      <c r="I53" s="199">
        <v>11.448655558303896</v>
      </c>
      <c r="J53" s="199">
        <v>11.630458109953564</v>
      </c>
      <c r="K53" s="199">
        <v>11.375413031411084</v>
      </c>
      <c r="L53" s="199">
        <v>11.405483218834176</v>
      </c>
      <c r="M53" s="199">
        <v>10.452988037960663</v>
      </c>
      <c r="N53" s="172"/>
      <c r="O53" s="199">
        <v>11.090106502704797</v>
      </c>
      <c r="P53" s="199">
        <v>11.090106502704797</v>
      </c>
      <c r="Q53" s="199">
        <v>11.951673643525851</v>
      </c>
      <c r="R53" s="199">
        <v>11.951673643525851</v>
      </c>
      <c r="S53" s="199">
        <v>10.69908760649443</v>
      </c>
      <c r="T53" s="199">
        <v>10.69908760649443</v>
      </c>
      <c r="U53" s="199">
        <v>11.082285041361699</v>
      </c>
      <c r="V53" s="199">
        <v>11.082285041361699</v>
      </c>
      <c r="W53" s="199">
        <v>13.25048425965346</v>
      </c>
      <c r="X53" s="199">
        <v>13.25048425965346</v>
      </c>
      <c r="Y53" s="199">
        <v>13.675063223126843</v>
      </c>
      <c r="Z53" s="144"/>
      <c r="AA53" s="197" t="s">
        <v>555</v>
      </c>
      <c r="AB53" s="199">
        <v>0</v>
      </c>
      <c r="AC53" s="199">
        <v>-0.1310662676190151</v>
      </c>
      <c r="AD53" s="199">
        <v>1.6490220555819268</v>
      </c>
      <c r="AE53" s="199">
        <v>7.9249822078168828</v>
      </c>
      <c r="AF53" s="199">
        <v>9.5945159615724229</v>
      </c>
      <c r="AG53" s="199">
        <v>9.6655312765157912</v>
      </c>
      <c r="AH53" s="199">
        <v>11.448655558303896</v>
      </c>
      <c r="AI53" s="199">
        <v>11.630458109953564</v>
      </c>
      <c r="AJ53" s="199">
        <v>11.375413031411084</v>
      </c>
      <c r="AK53" s="199">
        <v>11.405483218834176</v>
      </c>
      <c r="AL53" s="199">
        <v>10.452988037960663</v>
      </c>
      <c r="AM53" s="172"/>
      <c r="AN53" s="199">
        <v>11.090106502704797</v>
      </c>
      <c r="AO53" s="199">
        <v>11.090106502704797</v>
      </c>
      <c r="AP53" s="199">
        <v>11.951673643525851</v>
      </c>
      <c r="AQ53" s="199">
        <v>11.951673643525851</v>
      </c>
      <c r="AR53" s="199">
        <v>10.69908760649443</v>
      </c>
      <c r="AS53" s="199">
        <v>10.69908760649443</v>
      </c>
      <c r="AT53" s="199">
        <v>11.082285041361699</v>
      </c>
      <c r="AU53" s="199">
        <v>11.082285041361699</v>
      </c>
      <c r="AV53" s="199">
        <v>13.25048425965346</v>
      </c>
      <c r="AW53" s="199">
        <v>13.25048425965346</v>
      </c>
      <c r="AX53" s="199">
        <v>13.675063223126843</v>
      </c>
      <c r="AZ53" s="197" t="s">
        <v>555</v>
      </c>
      <c r="BA53" s="199">
        <v>0</v>
      </c>
      <c r="BB53" s="199">
        <v>-0.1023941345466083</v>
      </c>
      <c r="BC53" s="199">
        <v>1.3107897268148034</v>
      </c>
      <c r="BD53" s="199">
        <v>8.7391024854837429</v>
      </c>
      <c r="BE53" s="199">
        <v>10.102089688688181</v>
      </c>
      <c r="BF53" s="199">
        <v>10.300173121233545</v>
      </c>
      <c r="BG53" s="199">
        <v>11.847822371645295</v>
      </c>
      <c r="BH53" s="199">
        <v>7.7038430079225835</v>
      </c>
      <c r="BI53" s="199">
        <v>7.5210837283470982</v>
      </c>
      <c r="BJ53" s="199">
        <v>5.503966281336238</v>
      </c>
      <c r="BK53" s="199">
        <v>2.3340147638275894</v>
      </c>
      <c r="BL53" s="172"/>
      <c r="BM53" s="199">
        <v>2.3848554466543854</v>
      </c>
      <c r="BN53" s="199">
        <v>2.3848554466543854</v>
      </c>
      <c r="BO53" s="199">
        <v>2.7714012178486205</v>
      </c>
      <c r="BP53" s="199">
        <v>2.7714012178486205</v>
      </c>
      <c r="BQ53" s="199">
        <v>1.1467264798929691</v>
      </c>
      <c r="BR53" s="199">
        <v>1.1467264798929691</v>
      </c>
      <c r="BS53" s="199">
        <v>0.70545632255527646</v>
      </c>
      <c r="BT53" s="199">
        <v>0.70545632255527646</v>
      </c>
      <c r="BU53" s="199">
        <v>2.1778100222622738</v>
      </c>
      <c r="BV53" s="199">
        <v>2.1778100222622738</v>
      </c>
      <c r="BW53" s="199">
        <v>1.9909760329379227</v>
      </c>
      <c r="BX53" s="144"/>
      <c r="BY53" s="197" t="s">
        <v>555</v>
      </c>
      <c r="BZ53" s="199">
        <v>0</v>
      </c>
      <c r="CA53" s="199">
        <v>-0.23346040216562342</v>
      </c>
      <c r="CB53" s="199">
        <v>2.9598117823967303</v>
      </c>
      <c r="CC53" s="199">
        <v>16.664084693300627</v>
      </c>
      <c r="CD53" s="199">
        <v>19.696605650260604</v>
      </c>
      <c r="CE53" s="199">
        <v>19.965704397749334</v>
      </c>
      <c r="CF53" s="199">
        <v>23.296477929949191</v>
      </c>
      <c r="CG53" s="199">
        <v>19.334301117876148</v>
      </c>
      <c r="CH53" s="199">
        <v>18.896496759758183</v>
      </c>
      <c r="CI53" s="199">
        <v>16.909449500170414</v>
      </c>
      <c r="CJ53" s="199">
        <v>12.787002801788253</v>
      </c>
      <c r="CK53" s="172"/>
      <c r="CL53" s="199">
        <v>13.474961949359184</v>
      </c>
      <c r="CM53" s="199">
        <v>13.474961949359184</v>
      </c>
      <c r="CN53" s="199">
        <v>14.723074861374471</v>
      </c>
      <c r="CO53" s="199">
        <v>14.723074861374471</v>
      </c>
      <c r="CP53" s="199">
        <v>11.845814086387399</v>
      </c>
      <c r="CQ53" s="199">
        <v>11.845814086387399</v>
      </c>
      <c r="CR53" s="199">
        <v>11.787741363916975</v>
      </c>
      <c r="CS53" s="199">
        <v>11.787741363916975</v>
      </c>
      <c r="CT53" s="199">
        <v>15.428294281915733</v>
      </c>
      <c r="CU53" s="199">
        <v>15.428294281915733</v>
      </c>
      <c r="CV53" s="199">
        <v>15.666039256064765</v>
      </c>
    </row>
    <row r="54" spans="2:100" s="159" customFormat="1" ht="10.5" customHeight="1">
      <c r="B54" s="197" t="s">
        <v>556</v>
      </c>
      <c r="C54" s="199">
        <v>13.745800000000001</v>
      </c>
      <c r="D54" s="199">
        <v>13.920648727984345</v>
      </c>
      <c r="E54" s="199">
        <v>14.122397260273971</v>
      </c>
      <c r="F54" s="199">
        <v>14.243446379647756</v>
      </c>
      <c r="G54" s="199">
        <v>14.404845205479452</v>
      </c>
      <c r="H54" s="199">
        <v>14.512444422700584</v>
      </c>
      <c r="I54" s="199">
        <v>14.593143835616443</v>
      </c>
      <c r="J54" s="199">
        <v>14.633493542074357</v>
      </c>
      <c r="K54" s="199">
        <v>14.714192954990212</v>
      </c>
      <c r="L54" s="199">
        <v>14.983190998043055</v>
      </c>
      <c r="M54" s="199">
        <v>15.427037769080238</v>
      </c>
      <c r="N54" s="172"/>
      <c r="O54" s="199">
        <v>16.207132093933463</v>
      </c>
      <c r="P54" s="199">
        <v>16.207132093933463</v>
      </c>
      <c r="Q54" s="199">
        <v>16.852727397260278</v>
      </c>
      <c r="R54" s="199">
        <v>16.852727397260278</v>
      </c>
      <c r="S54" s="199">
        <v>17.40417338551859</v>
      </c>
      <c r="T54" s="199">
        <v>17.40417338551859</v>
      </c>
      <c r="U54" s="199">
        <v>17.552122309197646</v>
      </c>
      <c r="V54" s="199">
        <v>17.552122309197646</v>
      </c>
      <c r="W54" s="199">
        <v>17.8883698630137</v>
      </c>
      <c r="X54" s="199">
        <v>17.8883698630137</v>
      </c>
      <c r="Y54" s="199">
        <v>18.170817808219173</v>
      </c>
      <c r="Z54" s="144"/>
      <c r="AA54" s="197" t="s">
        <v>556</v>
      </c>
      <c r="AB54" s="199">
        <v>13.745800000000001</v>
      </c>
      <c r="AC54" s="199">
        <v>13.920648727984345</v>
      </c>
      <c r="AD54" s="199">
        <v>14.122397260273971</v>
      </c>
      <c r="AE54" s="199">
        <v>14.243446379647756</v>
      </c>
      <c r="AF54" s="199">
        <v>14.404845205479452</v>
      </c>
      <c r="AG54" s="199">
        <v>14.512444422700584</v>
      </c>
      <c r="AH54" s="199">
        <v>14.593143835616443</v>
      </c>
      <c r="AI54" s="199">
        <v>14.633493542074357</v>
      </c>
      <c r="AJ54" s="199">
        <v>14.714192954990212</v>
      </c>
      <c r="AK54" s="199">
        <v>14.983190998043055</v>
      </c>
      <c r="AL54" s="199">
        <v>15.427037769080238</v>
      </c>
      <c r="AM54" s="172"/>
      <c r="AN54" s="199">
        <v>16.207132093933463</v>
      </c>
      <c r="AO54" s="199">
        <v>16.207132093933463</v>
      </c>
      <c r="AP54" s="199">
        <v>16.852727397260278</v>
      </c>
      <c r="AQ54" s="199">
        <v>16.852727397260278</v>
      </c>
      <c r="AR54" s="199">
        <v>17.40417338551859</v>
      </c>
      <c r="AS54" s="199">
        <v>17.40417338551859</v>
      </c>
      <c r="AT54" s="199">
        <v>17.552122309197646</v>
      </c>
      <c r="AU54" s="199">
        <v>17.552122309197646</v>
      </c>
      <c r="AV54" s="199">
        <v>17.8883698630137</v>
      </c>
      <c r="AW54" s="199">
        <v>17.8883698630137</v>
      </c>
      <c r="AX54" s="199">
        <v>18.170817808219173</v>
      </c>
      <c r="AZ54" s="197" t="s">
        <v>556</v>
      </c>
      <c r="BA54" s="199">
        <v>13.440300000000006</v>
      </c>
      <c r="BB54" s="199">
        <v>13.611262720156558</v>
      </c>
      <c r="BC54" s="199">
        <v>13.808527397260272</v>
      </c>
      <c r="BD54" s="199">
        <v>13.926886203522512</v>
      </c>
      <c r="BE54" s="199">
        <v>14.084697945205479</v>
      </c>
      <c r="BF54" s="199">
        <v>14.189905772994129</v>
      </c>
      <c r="BG54" s="199">
        <v>14.268811643835617</v>
      </c>
      <c r="BH54" s="199">
        <v>14.30826457925636</v>
      </c>
      <c r="BI54" s="199">
        <v>14.387170450097843</v>
      </c>
      <c r="BJ54" s="199">
        <v>14.65019001956947</v>
      </c>
      <c r="BK54" s="199">
        <v>15.084172309197649</v>
      </c>
      <c r="BL54" s="172"/>
      <c r="BM54" s="199">
        <v>15.846929060665362</v>
      </c>
      <c r="BN54" s="199">
        <v>15.846929060665362</v>
      </c>
      <c r="BO54" s="199">
        <v>16.478176027397264</v>
      </c>
      <c r="BP54" s="199">
        <v>16.478176027397264</v>
      </c>
      <c r="BQ54" s="199">
        <v>17.017366144814098</v>
      </c>
      <c r="BR54" s="199">
        <v>17.017366144814098</v>
      </c>
      <c r="BS54" s="199">
        <v>17.162026908023481</v>
      </c>
      <c r="BT54" s="199">
        <v>17.162026908023481</v>
      </c>
      <c r="BU54" s="199">
        <v>17.490801369863018</v>
      </c>
      <c r="BV54" s="199">
        <v>17.490801369863018</v>
      </c>
      <c r="BW54" s="199">
        <v>17.766971917808227</v>
      </c>
      <c r="BX54" s="144"/>
      <c r="BY54" s="197" t="s">
        <v>556</v>
      </c>
      <c r="BZ54" s="199">
        <v>27.186100000000007</v>
      </c>
      <c r="CA54" s="199">
        <v>27.531911448140903</v>
      </c>
      <c r="CB54" s="199">
        <v>27.930924657534241</v>
      </c>
      <c r="CC54" s="199">
        <v>28.170332583170268</v>
      </c>
      <c r="CD54" s="199">
        <v>28.489543150684931</v>
      </c>
      <c r="CE54" s="199">
        <v>28.702350195694713</v>
      </c>
      <c r="CF54" s="199">
        <v>28.86195547945206</v>
      </c>
      <c r="CG54" s="199">
        <v>28.941758121330714</v>
      </c>
      <c r="CH54" s="199">
        <v>29.101363405088055</v>
      </c>
      <c r="CI54" s="199">
        <v>29.633381017612525</v>
      </c>
      <c r="CJ54" s="199">
        <v>30.511210078277887</v>
      </c>
      <c r="CK54" s="172"/>
      <c r="CL54" s="199">
        <v>32.054061154598827</v>
      </c>
      <c r="CM54" s="199">
        <v>32.054061154598827</v>
      </c>
      <c r="CN54" s="199">
        <v>33.330903424657542</v>
      </c>
      <c r="CO54" s="199">
        <v>33.330903424657542</v>
      </c>
      <c r="CP54" s="199">
        <v>34.421539530332687</v>
      </c>
      <c r="CQ54" s="199">
        <v>34.421539530332687</v>
      </c>
      <c r="CR54" s="199">
        <v>34.714149217221127</v>
      </c>
      <c r="CS54" s="199">
        <v>34.714149217221127</v>
      </c>
      <c r="CT54" s="199">
        <v>35.379171232876715</v>
      </c>
      <c r="CU54" s="199">
        <v>35.379171232876715</v>
      </c>
      <c r="CV54" s="199">
        <v>35.937789726027404</v>
      </c>
    </row>
    <row r="55" spans="2:100" s="159" customFormat="1" ht="10.5" customHeight="1">
      <c r="B55" s="197" t="s">
        <v>557</v>
      </c>
      <c r="C55" s="199">
        <v>3.6622026958201492</v>
      </c>
      <c r="D55" s="199">
        <v>3.6839830807429519</v>
      </c>
      <c r="E55" s="199">
        <v>3.8630472629937209</v>
      </c>
      <c r="F55" s="199">
        <v>4.2494191046640877</v>
      </c>
      <c r="G55" s="199">
        <v>4.3729071337019674</v>
      </c>
      <c r="H55" s="199">
        <v>4.3900893149655102</v>
      </c>
      <c r="I55" s="199">
        <v>4.5595959270257893</v>
      </c>
      <c r="J55" s="199">
        <v>4.5588995949860287</v>
      </c>
      <c r="K55" s="199">
        <v>4.6563278337353564</v>
      </c>
      <c r="L55" s="199">
        <v>4.6503662936394656</v>
      </c>
      <c r="M55" s="199">
        <v>8.6897812324474923</v>
      </c>
      <c r="N55" s="172"/>
      <c r="O55" s="199">
        <v>8.8771229590853817</v>
      </c>
      <c r="P55" s="199">
        <v>8.8771229590853817</v>
      </c>
      <c r="Q55" s="199">
        <v>10.172695410959976</v>
      </c>
      <c r="R55" s="199">
        <v>10.172695410959976</v>
      </c>
      <c r="S55" s="199">
        <v>10.192445576008542</v>
      </c>
      <c r="T55" s="199">
        <v>10.192445576008542</v>
      </c>
      <c r="U55" s="199">
        <v>11.268526312556281</v>
      </c>
      <c r="V55" s="199">
        <v>11.268526312556281</v>
      </c>
      <c r="W55" s="199">
        <v>11.451555792102864</v>
      </c>
      <c r="X55" s="199">
        <v>11.451555792102864</v>
      </c>
      <c r="Y55" s="199">
        <v>10.047664733260261</v>
      </c>
      <c r="Z55" s="144"/>
      <c r="AA55" s="197" t="s">
        <v>557</v>
      </c>
      <c r="AB55" s="199">
        <v>3.6517461199536108</v>
      </c>
      <c r="AC55" s="199">
        <v>3.6735695751988793</v>
      </c>
      <c r="AD55" s="199">
        <v>3.8515906824622195</v>
      </c>
      <c r="AE55" s="199">
        <v>4.2353565289364106</v>
      </c>
      <c r="AF55" s="199">
        <v>4.3581503979455896</v>
      </c>
      <c r="AG55" s="199">
        <v>4.3753322578092595</v>
      </c>
      <c r="AH55" s="199">
        <v>4.5437267822180569</v>
      </c>
      <c r="AI55" s="199">
        <v>4.5430810140922073</v>
      </c>
      <c r="AJ55" s="199">
        <v>4.6399088502024153</v>
      </c>
      <c r="AK55" s="199">
        <v>4.6342937687764527</v>
      </c>
      <c r="AL55" s="199">
        <v>8.6455346921667751</v>
      </c>
      <c r="AM55" s="172"/>
      <c r="AN55" s="199">
        <v>8.832428477390355</v>
      </c>
      <c r="AO55" s="199">
        <v>8.832428477390355</v>
      </c>
      <c r="AP55" s="199">
        <v>10.119533579266587</v>
      </c>
      <c r="AQ55" s="199">
        <v>10.119533579266587</v>
      </c>
      <c r="AR55" s="199">
        <v>10.139767019887911</v>
      </c>
      <c r="AS55" s="199">
        <v>10.139767019887911</v>
      </c>
      <c r="AT55" s="199">
        <v>11.208375925432893</v>
      </c>
      <c r="AU55" s="199">
        <v>11.208375925432893</v>
      </c>
      <c r="AV55" s="199">
        <v>11.390486249133243</v>
      </c>
      <c r="AW55" s="199">
        <v>11.390486249133243</v>
      </c>
      <c r="AX55" s="199">
        <v>9.9968807699132203</v>
      </c>
      <c r="AZ55" s="197" t="s">
        <v>557</v>
      </c>
      <c r="BA55" s="199">
        <v>4.1213929100624256</v>
      </c>
      <c r="BB55" s="199">
        <v>4.1630250557154813</v>
      </c>
      <c r="BC55" s="199">
        <v>4.3229473338273943</v>
      </c>
      <c r="BD55" s="199">
        <v>4.7831686255620358</v>
      </c>
      <c r="BE55" s="199">
        <v>4.9150689011051076</v>
      </c>
      <c r="BF55" s="199">
        <v>4.9507109401752043</v>
      </c>
      <c r="BG55" s="199">
        <v>5.0712131846455923</v>
      </c>
      <c r="BH55" s="199">
        <v>4.825950185154853</v>
      </c>
      <c r="BI55" s="199">
        <v>4.9263524085164416</v>
      </c>
      <c r="BJ55" s="199">
        <v>4.8311640233743782</v>
      </c>
      <c r="BK55" s="199">
        <v>5.0358794269067833</v>
      </c>
      <c r="BL55" s="172"/>
      <c r="BM55" s="199">
        <v>5.2694809593693259</v>
      </c>
      <c r="BN55" s="199">
        <v>5.2694809593693259</v>
      </c>
      <c r="BO55" s="199">
        <v>5.3815496255541282</v>
      </c>
      <c r="BP55" s="199">
        <v>5.3815496255541282</v>
      </c>
      <c r="BQ55" s="199">
        <v>5.437967147818215</v>
      </c>
      <c r="BR55" s="199">
        <v>5.437967147818215</v>
      </c>
      <c r="BS55" s="199">
        <v>5.4607202566785933</v>
      </c>
      <c r="BT55" s="199">
        <v>5.4607202566785933</v>
      </c>
      <c r="BU55" s="199">
        <v>5.6368082422175272</v>
      </c>
      <c r="BV55" s="199">
        <v>5.6368082422175272</v>
      </c>
      <c r="BW55" s="199">
        <v>5.8572246511683383</v>
      </c>
      <c r="BX55" s="144"/>
      <c r="BY55" s="197" t="s">
        <v>557</v>
      </c>
      <c r="BZ55" s="199">
        <v>7.7835956058825744</v>
      </c>
      <c r="CA55" s="199">
        <v>7.8470081364584328</v>
      </c>
      <c r="CB55" s="199">
        <v>8.1859945968211143</v>
      </c>
      <c r="CC55" s="199">
        <v>9.0325877302261226</v>
      </c>
      <c r="CD55" s="199">
        <v>9.287976034807075</v>
      </c>
      <c r="CE55" s="199">
        <v>9.3408002551407137</v>
      </c>
      <c r="CF55" s="199">
        <v>9.6308091116713825</v>
      </c>
      <c r="CG55" s="199">
        <v>9.3848497801408826</v>
      </c>
      <c r="CH55" s="199">
        <v>9.5826802422517972</v>
      </c>
      <c r="CI55" s="199">
        <v>9.4815303170138439</v>
      </c>
      <c r="CJ55" s="199">
        <v>13.725660659354276</v>
      </c>
      <c r="CK55" s="172"/>
      <c r="CL55" s="199">
        <v>14.146603918454709</v>
      </c>
      <c r="CM55" s="199">
        <v>14.146603918454709</v>
      </c>
      <c r="CN55" s="199">
        <v>15.554245036514104</v>
      </c>
      <c r="CO55" s="199">
        <v>15.554245036514104</v>
      </c>
      <c r="CP55" s="199">
        <v>15.630412723826757</v>
      </c>
      <c r="CQ55" s="199">
        <v>15.630412723826757</v>
      </c>
      <c r="CR55" s="199">
        <v>16.729246569234874</v>
      </c>
      <c r="CS55" s="199">
        <v>16.729246569234874</v>
      </c>
      <c r="CT55" s="199">
        <v>17.088364034320392</v>
      </c>
      <c r="CU55" s="199">
        <v>17.088364034320392</v>
      </c>
      <c r="CV55" s="199">
        <v>15.9048893844286</v>
      </c>
    </row>
    <row r="56" spans="2:100" s="159" customFormat="1" ht="10.5" customHeight="1">
      <c r="B56" s="197" t="s">
        <v>558</v>
      </c>
      <c r="C56" s="199">
        <v>1.5534128999515358</v>
      </c>
      <c r="D56" s="199">
        <v>1.5644546996157886</v>
      </c>
      <c r="E56" s="199">
        <v>1.6312993135340288</v>
      </c>
      <c r="F56" s="199">
        <v>1.7694450548045115</v>
      </c>
      <c r="G56" s="199">
        <v>1.8159743718331935</v>
      </c>
      <c r="H56" s="199">
        <v>1.8240975148360354</v>
      </c>
      <c r="I56" s="199">
        <v>1.8852383722765682</v>
      </c>
      <c r="J56" s="199">
        <v>1.8857751198908732</v>
      </c>
      <c r="K56" s="199">
        <v>1.9215820036885145</v>
      </c>
      <c r="L56" s="199">
        <v>1.9246966066744722</v>
      </c>
      <c r="M56" s="199">
        <v>3.3530591395714748</v>
      </c>
      <c r="N56" s="172"/>
      <c r="O56" s="199">
        <v>3.4340145308264654</v>
      </c>
      <c r="P56" s="199">
        <v>3.4340145308264654</v>
      </c>
      <c r="Q56" s="199">
        <v>3.9018838352864678</v>
      </c>
      <c r="R56" s="199">
        <v>3.9018838352864678</v>
      </c>
      <c r="S56" s="199">
        <v>4.7808194680155278</v>
      </c>
      <c r="T56" s="199">
        <v>4.7107347746746226</v>
      </c>
      <c r="U56" s="199">
        <v>5.3936058843320343</v>
      </c>
      <c r="V56" s="199">
        <v>5.5605446404238235</v>
      </c>
      <c r="W56" s="199">
        <v>5.7958775678209244</v>
      </c>
      <c r="X56" s="199">
        <v>5.768508251354608</v>
      </c>
      <c r="Y56" s="199">
        <v>5.0699058244892159</v>
      </c>
      <c r="Z56" s="144"/>
      <c r="AA56" s="197" t="s">
        <v>558</v>
      </c>
      <c r="AB56" s="199">
        <v>1.5584087481901527</v>
      </c>
      <c r="AC56" s="199">
        <v>1.5695175061359099</v>
      </c>
      <c r="AD56" s="199">
        <v>1.6364182148110618</v>
      </c>
      <c r="AE56" s="199">
        <v>1.774559261386546</v>
      </c>
      <c r="AF56" s="199">
        <v>1.8211361715504066</v>
      </c>
      <c r="AG56" s="199">
        <v>1.8293000000794521</v>
      </c>
      <c r="AH56" s="199">
        <v>1.8904498374196581</v>
      </c>
      <c r="AI56" s="199">
        <v>1.8910028237625016</v>
      </c>
      <c r="AJ56" s="199">
        <v>1.9268285977751352</v>
      </c>
      <c r="AK56" s="199">
        <v>1.9300516403503027</v>
      </c>
      <c r="AL56" s="199">
        <v>3.3580363523898855</v>
      </c>
      <c r="AM56" s="172"/>
      <c r="AN56" s="199">
        <v>3.439278083110866</v>
      </c>
      <c r="AO56" s="199">
        <v>3.439278083110866</v>
      </c>
      <c r="AP56" s="199">
        <v>3.9072275424425578</v>
      </c>
      <c r="AQ56" s="199">
        <v>3.9072275424425578</v>
      </c>
      <c r="AR56" s="199">
        <v>4.4056037923243272</v>
      </c>
      <c r="AS56" s="199">
        <v>4.3401082500876145</v>
      </c>
      <c r="AT56" s="199">
        <v>4.9861034412815863</v>
      </c>
      <c r="AU56" s="199">
        <v>5.147500656419373</v>
      </c>
      <c r="AV56" s="199">
        <v>5.3504683524873693</v>
      </c>
      <c r="AW56" s="199">
        <v>5.3164342971065457</v>
      </c>
      <c r="AX56" s="199">
        <v>4.6700650796545204</v>
      </c>
      <c r="AZ56" s="197" t="s">
        <v>558</v>
      </c>
      <c r="BA56" s="199">
        <v>1.7277359161924084</v>
      </c>
      <c r="BB56" s="199">
        <v>1.7458702702451385</v>
      </c>
      <c r="BC56" s="199">
        <v>1.8066313065580684</v>
      </c>
      <c r="BD56" s="199">
        <v>1.9727857209910991</v>
      </c>
      <c r="BE56" s="199">
        <v>2.0228053836049296</v>
      </c>
      <c r="BF56" s="199">
        <v>2.0375334161975194</v>
      </c>
      <c r="BG56" s="199">
        <v>2.0819665547461161</v>
      </c>
      <c r="BH56" s="199">
        <v>1.9954046549190605</v>
      </c>
      <c r="BI56" s="199">
        <v>2.0326811700265917</v>
      </c>
      <c r="BJ56" s="199">
        <v>2.0038834567790653</v>
      </c>
      <c r="BK56" s="199">
        <v>2.0851778564644396</v>
      </c>
      <c r="BL56" s="172"/>
      <c r="BM56" s="199">
        <v>2.1831248818332218</v>
      </c>
      <c r="BN56" s="199">
        <v>2.1831248818332218</v>
      </c>
      <c r="BO56" s="199">
        <v>2.2352529825944063</v>
      </c>
      <c r="BP56" s="199">
        <v>2.2352529825944063</v>
      </c>
      <c r="BQ56" s="199">
        <v>2.8956837078098241</v>
      </c>
      <c r="BR56" s="199">
        <v>2.8166451173747999</v>
      </c>
      <c r="BS56" s="199">
        <v>3.0642518597776105</v>
      </c>
      <c r="BT56" s="199">
        <v>3.1893067382688369</v>
      </c>
      <c r="BU56" s="199">
        <v>3.295947961363463</v>
      </c>
      <c r="BV56" s="199">
        <v>3.2753452254807924</v>
      </c>
      <c r="BW56" s="199">
        <v>3.2808817375577122</v>
      </c>
      <c r="BX56" s="144"/>
      <c r="BY56" s="197" t="s">
        <v>558</v>
      </c>
      <c r="BZ56" s="199">
        <v>3.2811488161439444</v>
      </c>
      <c r="CA56" s="199">
        <v>3.3103249698609272</v>
      </c>
      <c r="CB56" s="199">
        <v>3.4379306200920974</v>
      </c>
      <c r="CC56" s="199">
        <v>3.7422307757956106</v>
      </c>
      <c r="CD56" s="199">
        <v>3.8387797554381233</v>
      </c>
      <c r="CE56" s="199">
        <v>3.861630931033555</v>
      </c>
      <c r="CF56" s="199">
        <v>3.9672049270226841</v>
      </c>
      <c r="CG56" s="199">
        <v>3.8811797748099339</v>
      </c>
      <c r="CH56" s="199">
        <v>3.9542631737151064</v>
      </c>
      <c r="CI56" s="199">
        <v>3.9285800634535377</v>
      </c>
      <c r="CJ56" s="199">
        <v>5.4382369960359149</v>
      </c>
      <c r="CK56" s="172"/>
      <c r="CL56" s="199">
        <v>5.6171394126596876</v>
      </c>
      <c r="CM56" s="199">
        <v>5.6171394126596876</v>
      </c>
      <c r="CN56" s="199">
        <v>6.1371368178808741</v>
      </c>
      <c r="CO56" s="199">
        <v>6.1371368178808741</v>
      </c>
      <c r="CP56" s="199">
        <v>7.6765031758253519</v>
      </c>
      <c r="CQ56" s="199">
        <v>7.5273798920494226</v>
      </c>
      <c r="CR56" s="199">
        <v>8.4578577441096456</v>
      </c>
      <c r="CS56" s="199">
        <v>8.7498513786926608</v>
      </c>
      <c r="CT56" s="199">
        <v>9.091825529184387</v>
      </c>
      <c r="CU56" s="199">
        <v>9.0438534768354</v>
      </c>
      <c r="CV56" s="199">
        <v>8.3507875620469285</v>
      </c>
    </row>
    <row r="57" spans="2:100" s="159" customFormat="1" ht="10.5" customHeight="1">
      <c r="B57" s="198" t="s">
        <v>559</v>
      </c>
      <c r="C57" s="199">
        <v>0.95643384430240752</v>
      </c>
      <c r="D57" s="199">
        <v>0.96494241915025136</v>
      </c>
      <c r="E57" s="199">
        <v>1.0121381069261055</v>
      </c>
      <c r="F57" s="199">
        <v>1.1185902628474014</v>
      </c>
      <c r="G57" s="199">
        <v>1.1571549138539119</v>
      </c>
      <c r="H57" s="199">
        <v>1.1634144342528536</v>
      </c>
      <c r="I57" s="199">
        <v>1.1999166847172302</v>
      </c>
      <c r="J57" s="199">
        <v>1.2003302909580229</v>
      </c>
      <c r="K57" s="199">
        <v>1.225784724386396</v>
      </c>
      <c r="L57" s="199">
        <v>1.2281847708854403</v>
      </c>
      <c r="M57" s="199">
        <v>1.3479274663842966</v>
      </c>
      <c r="N57" s="172"/>
      <c r="O57" s="199">
        <v>1.4103099607941125</v>
      </c>
      <c r="P57" s="199">
        <v>1.4103099607941125</v>
      </c>
      <c r="Q57" s="199">
        <v>1.4965816568244248</v>
      </c>
      <c r="R57" s="199">
        <v>1.4965816568244248</v>
      </c>
      <c r="S57" s="199">
        <v>1.5227714053575176</v>
      </c>
      <c r="T57" s="199">
        <v>1.5217452953623134</v>
      </c>
      <c r="U57" s="199">
        <v>1.5644509701708686</v>
      </c>
      <c r="V57" s="199">
        <v>1.5668951204988084</v>
      </c>
      <c r="W57" s="199">
        <v>1.6238937509221778</v>
      </c>
      <c r="X57" s="199">
        <v>1.6234930367597948</v>
      </c>
      <c r="Y57" s="199">
        <v>1.6160278518401436</v>
      </c>
      <c r="Z57" s="144"/>
      <c r="AA57" s="198" t="s">
        <v>559</v>
      </c>
      <c r="AB57" s="199">
        <v>0.9602835381892072</v>
      </c>
      <c r="AC57" s="199">
        <v>0.9688437096578183</v>
      </c>
      <c r="AD57" s="199">
        <v>1.0160826228545514</v>
      </c>
      <c r="AE57" s="199">
        <v>1.1225311611442117</v>
      </c>
      <c r="AF57" s="199">
        <v>1.1611324864035819</v>
      </c>
      <c r="AG57" s="199">
        <v>1.1674233581995286</v>
      </c>
      <c r="AH57" s="199">
        <v>1.2039325283826847</v>
      </c>
      <c r="AI57" s="199">
        <v>1.2043586478406527</v>
      </c>
      <c r="AJ57" s="199">
        <v>1.2298276376649981</v>
      </c>
      <c r="AK57" s="199">
        <v>1.2323112453940335</v>
      </c>
      <c r="AL57" s="199">
        <v>1.3517628002145414</v>
      </c>
      <c r="AM57" s="172"/>
      <c r="AN57" s="199">
        <v>1.4143659416975116</v>
      </c>
      <c r="AO57" s="199">
        <v>1.4143659416975116</v>
      </c>
      <c r="AP57" s="199">
        <v>1.5006994033589645</v>
      </c>
      <c r="AQ57" s="199">
        <v>1.5006994033589645</v>
      </c>
      <c r="AR57" s="199">
        <v>1.5214821047878382</v>
      </c>
      <c r="AS57" s="199">
        <v>1.5205231845539513</v>
      </c>
      <c r="AT57" s="199">
        <v>1.5626218595480901</v>
      </c>
      <c r="AU57" s="199">
        <v>1.5649848761749223</v>
      </c>
      <c r="AV57" s="199">
        <v>1.6215923162163819</v>
      </c>
      <c r="AW57" s="199">
        <v>1.6210940236115512</v>
      </c>
      <c r="AX57" s="199">
        <v>1.6146249223999833</v>
      </c>
      <c r="AZ57" s="198" t="s">
        <v>559</v>
      </c>
      <c r="BA57" s="199">
        <v>1.3313563737099119</v>
      </c>
      <c r="BB57" s="199">
        <v>1.3453303193950956</v>
      </c>
      <c r="BC57" s="199">
        <v>1.3921514754585258</v>
      </c>
      <c r="BD57" s="199">
        <v>1.5201865163477373</v>
      </c>
      <c r="BE57" s="199">
        <v>1.5587305993916909</v>
      </c>
      <c r="BF57" s="199">
        <v>1.570079706555918</v>
      </c>
      <c r="BG57" s="199">
        <v>1.6043189335443675</v>
      </c>
      <c r="BH57" s="199">
        <v>1.5376161834451714</v>
      </c>
      <c r="BI57" s="199">
        <v>1.5663406693535709</v>
      </c>
      <c r="BJ57" s="199">
        <v>1.5441497669586857</v>
      </c>
      <c r="BK57" s="199">
        <v>1.6067934940200319</v>
      </c>
      <c r="BL57" s="172"/>
      <c r="BM57" s="199">
        <v>1.6822693785510634</v>
      </c>
      <c r="BN57" s="199">
        <v>1.6822693785510634</v>
      </c>
      <c r="BO57" s="199">
        <v>1.7224381789721039</v>
      </c>
      <c r="BP57" s="199">
        <v>1.7224381789721039</v>
      </c>
      <c r="BQ57" s="199">
        <v>1.7551867168913826</v>
      </c>
      <c r="BR57" s="199">
        <v>1.7540295128888239</v>
      </c>
      <c r="BS57" s="199">
        <v>1.7658967462791233</v>
      </c>
      <c r="BT57" s="199">
        <v>1.7677276747551134</v>
      </c>
      <c r="BU57" s="199">
        <v>1.821497029937067</v>
      </c>
      <c r="BV57" s="199">
        <v>1.8211953852810088</v>
      </c>
      <c r="BW57" s="199">
        <v>1.8846453764686828</v>
      </c>
      <c r="BX57" s="144"/>
      <c r="BY57" s="198" t="s">
        <v>559</v>
      </c>
      <c r="BZ57" s="199">
        <v>2.2877902180123195</v>
      </c>
      <c r="CA57" s="199">
        <v>2.310272738545347</v>
      </c>
      <c r="CB57" s="199">
        <v>2.4042895823846315</v>
      </c>
      <c r="CC57" s="199">
        <v>2.6387767791951386</v>
      </c>
      <c r="CD57" s="199">
        <v>2.7158855132456026</v>
      </c>
      <c r="CE57" s="199">
        <v>2.7334941408087716</v>
      </c>
      <c r="CF57" s="199">
        <v>2.8042356182615977</v>
      </c>
      <c r="CG57" s="199">
        <v>2.7379464744031941</v>
      </c>
      <c r="CH57" s="199">
        <v>2.7921253937399668</v>
      </c>
      <c r="CI57" s="199">
        <v>2.772334537844126</v>
      </c>
      <c r="CJ57" s="199">
        <v>2.9547209604043285</v>
      </c>
      <c r="CK57" s="172"/>
      <c r="CL57" s="199">
        <v>3.0925793393451757</v>
      </c>
      <c r="CM57" s="199">
        <v>3.0925793393451757</v>
      </c>
      <c r="CN57" s="199">
        <v>3.2190198357965287</v>
      </c>
      <c r="CO57" s="199">
        <v>3.2190198357965287</v>
      </c>
      <c r="CP57" s="199">
        <v>3.2779581222489003</v>
      </c>
      <c r="CQ57" s="199">
        <v>3.2757748082511373</v>
      </c>
      <c r="CR57" s="199">
        <v>3.3303477164499919</v>
      </c>
      <c r="CS57" s="199">
        <v>3.3346227952539218</v>
      </c>
      <c r="CT57" s="199">
        <v>3.4453907808592446</v>
      </c>
      <c r="CU57" s="199">
        <v>3.4446884220408034</v>
      </c>
      <c r="CV57" s="199">
        <v>3.5006732283088264</v>
      </c>
    </row>
    <row r="58" spans="2:100" s="159" customFormat="1" ht="10.5" customHeight="1">
      <c r="B58" s="197" t="s">
        <v>561</v>
      </c>
      <c r="C58" s="199">
        <v>82.714973755382402</v>
      </c>
      <c r="D58" s="199">
        <v>83.30462944093604</v>
      </c>
      <c r="E58" s="199">
        <v>86.869961250180737</v>
      </c>
      <c r="F58" s="199">
        <v>94.247238890788609</v>
      </c>
      <c r="G58" s="199">
        <v>96.734713952828457</v>
      </c>
      <c r="H58" s="199">
        <v>97.168507138888316</v>
      </c>
      <c r="I58" s="199">
        <v>100.42294792546593</v>
      </c>
      <c r="J58" s="199">
        <v>100.45161139447517</v>
      </c>
      <c r="K58" s="199">
        <v>102.36163788093087</v>
      </c>
      <c r="L58" s="199">
        <v>102.52796433266482</v>
      </c>
      <c r="M58" s="199">
        <v>177.82465139176094</v>
      </c>
      <c r="N58" s="172"/>
      <c r="O58" s="199">
        <v>182.1478421922848</v>
      </c>
      <c r="P58" s="199">
        <v>182.1478421922848</v>
      </c>
      <c r="Q58" s="199">
        <v>206.85880395175917</v>
      </c>
      <c r="R58" s="199">
        <v>206.85880395175917</v>
      </c>
      <c r="S58" s="199">
        <v>208.67378876436524</v>
      </c>
      <c r="T58" s="199">
        <v>208.60267796102917</v>
      </c>
      <c r="U58" s="199">
        <v>229.00423297302081</v>
      </c>
      <c r="V58" s="199">
        <v>229.17361587944052</v>
      </c>
      <c r="W58" s="199">
        <v>233.12369766151809</v>
      </c>
      <c r="X58" s="199">
        <v>233.09592763088943</v>
      </c>
      <c r="Y58" s="199">
        <v>207.1953852712787</v>
      </c>
      <c r="Z58" s="144"/>
      <c r="AA58" s="197" t="s">
        <v>561</v>
      </c>
      <c r="AB58" s="199">
        <v>82.98176272164126</v>
      </c>
      <c r="AC58" s="199">
        <v>83.574994122439222</v>
      </c>
      <c r="AD58" s="199">
        <v>87.143321511512255</v>
      </c>
      <c r="AE58" s="199">
        <v>94.520348445380094</v>
      </c>
      <c r="AF58" s="199">
        <v>97.010365082489656</v>
      </c>
      <c r="AG58" s="199">
        <v>97.446330962546412</v>
      </c>
      <c r="AH58" s="199">
        <v>100.70125129494622</v>
      </c>
      <c r="AI58" s="199">
        <v>100.73078194674262</v>
      </c>
      <c r="AJ58" s="199">
        <v>102.64181721102538</v>
      </c>
      <c r="AK58" s="199">
        <v>102.8139345684324</v>
      </c>
      <c r="AL58" s="199">
        <v>178.0904451867786</v>
      </c>
      <c r="AM58" s="172"/>
      <c r="AN58" s="199">
        <v>182.42892712636078</v>
      </c>
      <c r="AO58" s="199">
        <v>182.42892712636078</v>
      </c>
      <c r="AP58" s="199">
        <v>207.14416932718106</v>
      </c>
      <c r="AQ58" s="199">
        <v>207.14416932718106</v>
      </c>
      <c r="AR58" s="199">
        <v>208.58443850008547</v>
      </c>
      <c r="AS58" s="199">
        <v>208.51798403761489</v>
      </c>
      <c r="AT58" s="199">
        <v>228.87747314572712</v>
      </c>
      <c r="AU58" s="199">
        <v>229.04123337749175</v>
      </c>
      <c r="AV58" s="199">
        <v>232.96420513974201</v>
      </c>
      <c r="AW58" s="199">
        <v>232.92967279175636</v>
      </c>
      <c r="AX58" s="199">
        <v>207.09816037338291</v>
      </c>
      <c r="AZ58" s="197" t="s">
        <v>561</v>
      </c>
      <c r="BA58" s="199">
        <v>92.264788086701628</v>
      </c>
      <c r="BB58" s="199">
        <v>93.233201325138921</v>
      </c>
      <c r="BC58" s="199">
        <v>96.477970439909456</v>
      </c>
      <c r="BD58" s="199">
        <v>105.3509710493535</v>
      </c>
      <c r="BE58" s="199">
        <v>108.02212786677039</v>
      </c>
      <c r="BF58" s="199">
        <v>108.80863626388928</v>
      </c>
      <c r="BG58" s="199">
        <v>111.18146076431874</v>
      </c>
      <c r="BH58" s="199">
        <v>106.55887043145906</v>
      </c>
      <c r="BI58" s="199">
        <v>108.54951595475562</v>
      </c>
      <c r="BJ58" s="199">
        <v>107.01165656012073</v>
      </c>
      <c r="BK58" s="199">
        <v>111.35295113489376</v>
      </c>
      <c r="BL58" s="172"/>
      <c r="BM58" s="199">
        <v>116.58353148845229</v>
      </c>
      <c r="BN58" s="199">
        <v>116.58353148845229</v>
      </c>
      <c r="BO58" s="199">
        <v>119.36728340621774</v>
      </c>
      <c r="BP58" s="199">
        <v>119.36728340621774</v>
      </c>
      <c r="BQ58" s="199">
        <v>121.63680114837715</v>
      </c>
      <c r="BR58" s="199">
        <v>121.55660535393956</v>
      </c>
      <c r="BS58" s="199">
        <v>122.3790205956831</v>
      </c>
      <c r="BT58" s="199">
        <v>122.50590640265031</v>
      </c>
      <c r="BU58" s="199">
        <v>126.23219506539003</v>
      </c>
      <c r="BV58" s="199">
        <v>126.21129068485132</v>
      </c>
      <c r="BW58" s="199">
        <v>130.60846044843666</v>
      </c>
      <c r="BX58" s="144"/>
      <c r="BY58" s="197" t="s">
        <v>561</v>
      </c>
      <c r="BZ58" s="199">
        <v>174.97976184208403</v>
      </c>
      <c r="CA58" s="199">
        <v>176.53783076607496</v>
      </c>
      <c r="CB58" s="199">
        <v>183.34793169009021</v>
      </c>
      <c r="CC58" s="199">
        <v>199.59820994014211</v>
      </c>
      <c r="CD58" s="199">
        <v>204.75684181959883</v>
      </c>
      <c r="CE58" s="199">
        <v>205.97714340277759</v>
      </c>
      <c r="CF58" s="199">
        <v>211.60440868978469</v>
      </c>
      <c r="CG58" s="199">
        <v>207.01048182593422</v>
      </c>
      <c r="CH58" s="199">
        <v>210.91115383568649</v>
      </c>
      <c r="CI58" s="199">
        <v>209.53962089278554</v>
      </c>
      <c r="CJ58" s="199">
        <v>289.17760252665471</v>
      </c>
      <c r="CK58" s="172"/>
      <c r="CL58" s="199">
        <v>298.73137368073708</v>
      </c>
      <c r="CM58" s="199">
        <v>298.73137368073708</v>
      </c>
      <c r="CN58" s="199">
        <v>326.22608735797689</v>
      </c>
      <c r="CO58" s="199">
        <v>326.22608735797689</v>
      </c>
      <c r="CP58" s="199">
        <v>330.31058991274239</v>
      </c>
      <c r="CQ58" s="199">
        <v>330.15928331496872</v>
      </c>
      <c r="CR58" s="199">
        <v>351.38325356870394</v>
      </c>
      <c r="CS58" s="199">
        <v>351.67952228209083</v>
      </c>
      <c r="CT58" s="199">
        <v>359.35589272690811</v>
      </c>
      <c r="CU58" s="199">
        <v>359.30721831574078</v>
      </c>
      <c r="CV58" s="199">
        <v>337.80384571971535</v>
      </c>
    </row>
    <row r="59" spans="2:100" s="159" customFormat="1" ht="10.5" customHeight="1">
      <c r="B59"/>
      <c r="C59"/>
      <c r="D59"/>
      <c r="E59"/>
      <c r="F59"/>
      <c r="G59"/>
      <c r="H59"/>
      <c r="I59"/>
      <c r="J59"/>
      <c r="K59"/>
      <c r="L59"/>
      <c r="M59"/>
      <c r="N59"/>
      <c r="O59"/>
      <c r="P59"/>
      <c r="Q59"/>
      <c r="R59"/>
      <c r="S59"/>
      <c r="T59"/>
      <c r="U59"/>
      <c r="V59"/>
      <c r="W59"/>
      <c r="X59"/>
      <c r="Y59"/>
      <c r="Z59" s="144"/>
      <c r="AA59"/>
      <c r="AB59"/>
      <c r="AC59"/>
      <c r="AD59"/>
      <c r="AE59"/>
      <c r="AF59"/>
      <c r="AG59"/>
      <c r="AH59"/>
      <c r="AI59"/>
      <c r="AJ59"/>
      <c r="AK59"/>
      <c r="AL59"/>
      <c r="AM59"/>
      <c r="AT59"/>
      <c r="AU59"/>
      <c r="AV59"/>
      <c r="AW59"/>
      <c r="AX59"/>
      <c r="AZ59"/>
      <c r="BA59"/>
      <c r="BB59"/>
      <c r="BC59"/>
      <c r="BD59"/>
      <c r="BE59"/>
      <c r="BF59"/>
      <c r="BG59"/>
      <c r="BH59"/>
      <c r="BI59"/>
      <c r="BJ59"/>
      <c r="BK59"/>
      <c r="BL59"/>
      <c r="BM59"/>
      <c r="BN59"/>
      <c r="BO59"/>
      <c r="BP59"/>
      <c r="BQ59"/>
      <c r="BR59"/>
      <c r="BS59"/>
      <c r="BT59"/>
      <c r="BU59"/>
      <c r="BV59"/>
      <c r="BW59"/>
      <c r="BX59" s="144"/>
      <c r="BY59" s="197" t="s">
        <v>562</v>
      </c>
      <c r="BZ59" s="199">
        <v>183.72874993418824</v>
      </c>
      <c r="CA59" s="199">
        <v>185.36472230437872</v>
      </c>
      <c r="CB59" s="199">
        <v>192.51532827459474</v>
      </c>
      <c r="CC59" s="199">
        <v>209.57812043714924</v>
      </c>
      <c r="CD59" s="199">
        <v>214.99468391057877</v>
      </c>
      <c r="CE59" s="199">
        <v>216.27600057291647</v>
      </c>
      <c r="CF59" s="199">
        <v>222.18462912427393</v>
      </c>
      <c r="CG59" s="199">
        <v>217.36100591723095</v>
      </c>
      <c r="CH59" s="199">
        <v>221.45671152747082</v>
      </c>
      <c r="CI59" s="199">
        <v>220.01660193742481</v>
      </c>
      <c r="CJ59" s="199">
        <v>303.63648265298747</v>
      </c>
      <c r="CK59" s="172"/>
      <c r="CL59" s="199">
        <v>313.66794236477392</v>
      </c>
      <c r="CM59" s="199">
        <v>313.66794236477392</v>
      </c>
      <c r="CN59" s="199">
        <v>342.53739172587575</v>
      </c>
      <c r="CO59" s="199">
        <v>342.53739172587575</v>
      </c>
      <c r="CP59" s="199">
        <v>346.8261194083795</v>
      </c>
      <c r="CQ59" s="199">
        <v>346.66724748071715</v>
      </c>
      <c r="CR59" s="199">
        <v>368.95241624713913</v>
      </c>
      <c r="CS59" s="199">
        <v>369.26349839619536</v>
      </c>
      <c r="CT59" s="199">
        <v>377.32368736325355</v>
      </c>
      <c r="CU59" s="199">
        <v>377.27257923152786</v>
      </c>
      <c r="CV59" s="199">
        <v>354.69403800570115</v>
      </c>
    </row>
    <row r="60" spans="2:100" s="161" customFormat="1" ht="10.5" customHeight="1">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X60" s="168"/>
      <c r="BY60" s="168"/>
      <c r="BZ60" s="168"/>
      <c r="CA60" s="168"/>
      <c r="CB60" s="168"/>
      <c r="CC60" s="168"/>
      <c r="CD60" s="168"/>
      <c r="CE60" s="168"/>
      <c r="CF60" s="168"/>
      <c r="CG60" s="168"/>
      <c r="CH60" s="168"/>
      <c r="CI60" s="168"/>
      <c r="CJ60" s="168"/>
      <c r="CK60" s="168"/>
      <c r="CL60" s="168"/>
      <c r="CM60" s="168"/>
      <c r="CN60" s="168"/>
      <c r="CO60" s="168"/>
      <c r="CP60" s="168"/>
      <c r="CQ60" s="168"/>
    </row>
    <row r="61" spans="2:100" s="159" customFormat="1" ht="38.25" customHeight="1">
      <c r="B61" s="170" t="s">
        <v>563</v>
      </c>
      <c r="C61" s="171" t="s">
        <v>531</v>
      </c>
      <c r="D61" s="171" t="s">
        <v>532</v>
      </c>
      <c r="E61" s="171" t="s">
        <v>533</v>
      </c>
      <c r="F61" s="171" t="s">
        <v>534</v>
      </c>
      <c r="G61" s="171" t="s">
        <v>535</v>
      </c>
      <c r="H61" s="171" t="s">
        <v>536</v>
      </c>
      <c r="I61" s="171" t="s">
        <v>537</v>
      </c>
      <c r="J61" s="171" t="s">
        <v>538</v>
      </c>
      <c r="K61" s="171" t="s">
        <v>539</v>
      </c>
      <c r="L61" s="171" t="s">
        <v>540</v>
      </c>
      <c r="M61" s="171" t="s">
        <v>541</v>
      </c>
      <c r="N61" s="172"/>
      <c r="O61" s="171" t="s">
        <v>542</v>
      </c>
      <c r="P61" s="171" t="s">
        <v>543</v>
      </c>
      <c r="Q61" s="171" t="s">
        <v>544</v>
      </c>
      <c r="R61" s="173" t="s">
        <v>545</v>
      </c>
      <c r="S61" s="173" t="s">
        <v>546</v>
      </c>
      <c r="T61" s="173" t="s">
        <v>547</v>
      </c>
      <c r="U61" s="173" t="s">
        <v>580</v>
      </c>
      <c r="V61" s="173" t="s">
        <v>588</v>
      </c>
      <c r="W61" s="173" t="s">
        <v>596</v>
      </c>
      <c r="X61" s="173" t="s">
        <v>599</v>
      </c>
      <c r="Y61" s="173" t="s">
        <v>602</v>
      </c>
      <c r="Z61" s="144"/>
      <c r="AA61" s="170" t="s">
        <v>563</v>
      </c>
      <c r="AB61" s="171" t="s">
        <v>531</v>
      </c>
      <c r="AC61" s="171" t="s">
        <v>532</v>
      </c>
      <c r="AD61" s="171" t="s">
        <v>533</v>
      </c>
      <c r="AE61" s="171" t="s">
        <v>534</v>
      </c>
      <c r="AF61" s="171" t="s">
        <v>535</v>
      </c>
      <c r="AG61" s="171" t="s">
        <v>536</v>
      </c>
      <c r="AH61" s="171" t="s">
        <v>537</v>
      </c>
      <c r="AI61" s="171" t="s">
        <v>538</v>
      </c>
      <c r="AJ61" s="171" t="s">
        <v>539</v>
      </c>
      <c r="AK61" s="171" t="s">
        <v>540</v>
      </c>
      <c r="AL61" s="171" t="s">
        <v>541</v>
      </c>
      <c r="AM61" s="172"/>
      <c r="AN61" s="171" t="s">
        <v>542</v>
      </c>
      <c r="AO61" s="171" t="s">
        <v>543</v>
      </c>
      <c r="AP61" s="171" t="s">
        <v>544</v>
      </c>
      <c r="AQ61" s="173" t="s">
        <v>545</v>
      </c>
      <c r="AR61" s="173" t="s">
        <v>546</v>
      </c>
      <c r="AS61" s="173" t="s">
        <v>547</v>
      </c>
      <c r="AT61" s="173" t="s">
        <v>580</v>
      </c>
      <c r="AU61" s="173" t="s">
        <v>588</v>
      </c>
      <c r="AV61" s="173" t="s">
        <v>596</v>
      </c>
      <c r="AW61" s="173" t="s">
        <v>599</v>
      </c>
      <c r="AX61" s="173" t="s">
        <v>602</v>
      </c>
      <c r="AZ61" s="170" t="s">
        <v>563</v>
      </c>
      <c r="BA61" s="171" t="s">
        <v>531</v>
      </c>
      <c r="BB61" s="171" t="s">
        <v>532</v>
      </c>
      <c r="BC61" s="171" t="s">
        <v>533</v>
      </c>
      <c r="BD61" s="171" t="s">
        <v>534</v>
      </c>
      <c r="BE61" s="171" t="s">
        <v>535</v>
      </c>
      <c r="BF61" s="171" t="s">
        <v>536</v>
      </c>
      <c r="BG61" s="171" t="s">
        <v>537</v>
      </c>
      <c r="BH61" s="171" t="s">
        <v>538</v>
      </c>
      <c r="BI61" s="171" t="s">
        <v>539</v>
      </c>
      <c r="BJ61" s="171" t="s">
        <v>540</v>
      </c>
      <c r="BK61" s="171" t="s">
        <v>541</v>
      </c>
      <c r="BL61" s="172"/>
      <c r="BM61" s="171" t="s">
        <v>542</v>
      </c>
      <c r="BN61" s="171" t="s">
        <v>543</v>
      </c>
      <c r="BO61" s="171" t="s">
        <v>544</v>
      </c>
      <c r="BP61" s="173" t="s">
        <v>545</v>
      </c>
      <c r="BQ61" s="173" t="s">
        <v>546</v>
      </c>
      <c r="BR61" s="173" t="s">
        <v>547</v>
      </c>
      <c r="BS61" s="173" t="s">
        <v>580</v>
      </c>
      <c r="BT61" s="173" t="s">
        <v>588</v>
      </c>
      <c r="BU61" s="173" t="s">
        <v>596</v>
      </c>
      <c r="BV61" s="173" t="s">
        <v>599</v>
      </c>
      <c r="BW61" s="173" t="s">
        <v>602</v>
      </c>
      <c r="BX61" s="144"/>
      <c r="BY61" s="170" t="s">
        <v>563</v>
      </c>
      <c r="BZ61" s="171" t="s">
        <v>531</v>
      </c>
      <c r="CA61" s="171" t="s">
        <v>532</v>
      </c>
      <c r="CB61" s="171" t="s">
        <v>533</v>
      </c>
      <c r="CC61" s="171" t="s">
        <v>534</v>
      </c>
      <c r="CD61" s="171" t="s">
        <v>535</v>
      </c>
      <c r="CE61" s="171" t="s">
        <v>536</v>
      </c>
      <c r="CF61" s="171" t="s">
        <v>537</v>
      </c>
      <c r="CG61" s="171" t="s">
        <v>538</v>
      </c>
      <c r="CH61" s="171" t="s">
        <v>539</v>
      </c>
      <c r="CI61" s="171" t="s">
        <v>540</v>
      </c>
      <c r="CJ61" s="171" t="s">
        <v>541</v>
      </c>
      <c r="CK61" s="172"/>
      <c r="CL61" s="171" t="s">
        <v>542</v>
      </c>
      <c r="CM61" s="171" t="s">
        <v>543</v>
      </c>
      <c r="CN61" s="171" t="s">
        <v>544</v>
      </c>
      <c r="CO61" s="173" t="s">
        <v>545</v>
      </c>
      <c r="CP61" s="173" t="s">
        <v>546</v>
      </c>
      <c r="CQ61" s="173" t="s">
        <v>547</v>
      </c>
      <c r="CR61" s="173" t="s">
        <v>580</v>
      </c>
      <c r="CS61" s="173" t="s">
        <v>588</v>
      </c>
      <c r="CT61" s="173" t="s">
        <v>596</v>
      </c>
      <c r="CU61" s="173" t="s">
        <v>599</v>
      </c>
      <c r="CV61" s="173" t="s">
        <v>602</v>
      </c>
    </row>
    <row r="62" spans="2:100" s="159" customFormat="1" ht="10.5" customHeight="1">
      <c r="B62" s="197" t="s">
        <v>548</v>
      </c>
      <c r="C62" s="199">
        <v>179.00136797424895</v>
      </c>
      <c r="D62" s="199">
        <v>171.2844775148248</v>
      </c>
      <c r="E62" s="199">
        <v>188.2966425157575</v>
      </c>
      <c r="F62" s="199">
        <v>205.64726567876167</v>
      </c>
      <c r="G62" s="199">
        <v>244.35175317326426</v>
      </c>
      <c r="H62" s="199">
        <v>220.83214040458211</v>
      </c>
      <c r="I62" s="199">
        <v>213.18332557673111</v>
      </c>
      <c r="J62" s="199">
        <v>186.28634708232781</v>
      </c>
      <c r="K62" s="199">
        <v>221.40767996833435</v>
      </c>
      <c r="L62" s="199">
        <v>277.90448646108462</v>
      </c>
      <c r="M62" s="199">
        <v>515.28606921595917</v>
      </c>
      <c r="N62" s="172"/>
      <c r="O62" s="199">
        <v>1154.4785866007871</v>
      </c>
      <c r="P62" s="199">
        <v>1597.1745371627455</v>
      </c>
      <c r="Q62" s="199">
        <v>1089.9605425061691</v>
      </c>
      <c r="R62" s="199">
        <v>493.32342630895181</v>
      </c>
      <c r="S62" s="199">
        <v>437.44397863035232</v>
      </c>
      <c r="T62" s="199">
        <v>473.48294979096471</v>
      </c>
      <c r="U62" s="199">
        <v>352.81674784941504</v>
      </c>
      <c r="V62" s="199">
        <v>299.97045974315182</v>
      </c>
      <c r="W62" s="199">
        <v>345.83733293810661</v>
      </c>
      <c r="X62" s="199">
        <v>355.90694681107556</v>
      </c>
      <c r="Y62" s="199">
        <v>387.26692007059006</v>
      </c>
      <c r="Z62" s="144"/>
      <c r="AA62" s="197" t="s">
        <v>548</v>
      </c>
      <c r="AB62" s="199">
        <v>243.5641006936373</v>
      </c>
      <c r="AC62" s="199">
        <v>233.38718526559481</v>
      </c>
      <c r="AD62" s="199">
        <v>255.96477111507141</v>
      </c>
      <c r="AE62" s="199">
        <v>280.35133215513343</v>
      </c>
      <c r="AF62" s="199">
        <v>331.88177601701312</v>
      </c>
      <c r="AG62" s="199">
        <v>300.85275986127681</v>
      </c>
      <c r="AH62" s="199">
        <v>290.33538273875416</v>
      </c>
      <c r="AI62" s="199">
        <v>253.3454702673852</v>
      </c>
      <c r="AJ62" s="199">
        <v>301.17601117012339</v>
      </c>
      <c r="AK62" s="199">
        <v>380.12916390301859</v>
      </c>
      <c r="AL62" s="199">
        <v>686.93566973033592</v>
      </c>
      <c r="AM62" s="172"/>
      <c r="AN62" s="199">
        <v>1512.8094841491961</v>
      </c>
      <c r="AO62" s="199">
        <v>2208.3388120062273</v>
      </c>
      <c r="AP62" s="199">
        <v>1494.1918100465305</v>
      </c>
      <c r="AQ62" s="199">
        <v>666.64106676100289</v>
      </c>
      <c r="AR62" s="199">
        <v>594.283958811405</v>
      </c>
      <c r="AS62" s="199">
        <v>646.55912706764207</v>
      </c>
      <c r="AT62" s="199">
        <v>477.16805647172947</v>
      </c>
      <c r="AU62" s="199">
        <v>400.7554662471087</v>
      </c>
      <c r="AV62" s="199">
        <v>467.73429822907428</v>
      </c>
      <c r="AW62" s="199">
        <v>486.49058675635519</v>
      </c>
      <c r="AX62" s="199">
        <v>527.73361474943317</v>
      </c>
      <c r="AZ62" s="197" t="s">
        <v>548</v>
      </c>
      <c r="BA62" s="199">
        <v>200.75</v>
      </c>
      <c r="BB62" s="199">
        <v>199.05999999999997</v>
      </c>
      <c r="BC62" s="199">
        <v>215.77</v>
      </c>
      <c r="BD62" s="199">
        <v>243.3600000000001</v>
      </c>
      <c r="BE62" s="199">
        <v>281.17999999999995</v>
      </c>
      <c r="BF62" s="199">
        <v>230.78000000000006</v>
      </c>
      <c r="BG62" s="199">
        <v>206.32000000000002</v>
      </c>
      <c r="BH62" s="199">
        <v>145.13000000000005</v>
      </c>
      <c r="BI62" s="199">
        <v>187.07</v>
      </c>
      <c r="BJ62" s="199">
        <v>276.5100000000001</v>
      </c>
      <c r="BK62" s="199">
        <v>586.80999999999972</v>
      </c>
      <c r="BL62" s="172"/>
      <c r="BM62" s="199">
        <v>1376.8009245311077</v>
      </c>
      <c r="BN62" s="199">
        <v>1631.9111772946392</v>
      </c>
      <c r="BO62" s="199">
        <v>1133.4240853181416</v>
      </c>
      <c r="BP62" s="199">
        <v>572.26257830931559</v>
      </c>
      <c r="BQ62" s="199">
        <v>524.28445804252556</v>
      </c>
      <c r="BR62" s="199">
        <v>582.25117085916713</v>
      </c>
      <c r="BS62" s="199">
        <v>409.58146100228066</v>
      </c>
      <c r="BT62" s="199">
        <v>347.51209214970675</v>
      </c>
      <c r="BU62" s="199">
        <v>434.55989504828875</v>
      </c>
      <c r="BV62" s="199">
        <v>445.47136580670946</v>
      </c>
      <c r="BW62" s="199">
        <v>499.60569534182372</v>
      </c>
      <c r="BX62" s="144"/>
      <c r="BY62" s="197" t="s">
        <v>548</v>
      </c>
      <c r="BZ62" s="199">
        <v>379.75136797424898</v>
      </c>
      <c r="CA62" s="199">
        <v>370.3444775148248</v>
      </c>
      <c r="CB62" s="199">
        <v>404.06664251575751</v>
      </c>
      <c r="CC62" s="199">
        <v>449.00726567876177</v>
      </c>
      <c r="CD62" s="199">
        <v>525.53175317326418</v>
      </c>
      <c r="CE62" s="199">
        <v>451.61214040458219</v>
      </c>
      <c r="CF62" s="199">
        <v>419.50332557673113</v>
      </c>
      <c r="CG62" s="199">
        <v>331.41634708232789</v>
      </c>
      <c r="CH62" s="199">
        <v>408.47767996833431</v>
      </c>
      <c r="CI62" s="199">
        <v>554.41448646108472</v>
      </c>
      <c r="CJ62" s="199">
        <v>1102.0960692159588</v>
      </c>
      <c r="CK62" s="172"/>
      <c r="CL62" s="199">
        <v>2531.2795111318947</v>
      </c>
      <c r="CM62" s="199">
        <v>3229.0857144573847</v>
      </c>
      <c r="CN62" s="199">
        <v>2223.3846278243109</v>
      </c>
      <c r="CO62" s="199">
        <v>1065.5860046182675</v>
      </c>
      <c r="CP62" s="199">
        <v>961.72843667287793</v>
      </c>
      <c r="CQ62" s="199">
        <v>1055.7341206501319</v>
      </c>
      <c r="CR62" s="199">
        <v>762.3982088516957</v>
      </c>
      <c r="CS62" s="199">
        <v>647.48255189285851</v>
      </c>
      <c r="CT62" s="199">
        <v>780.39722798639536</v>
      </c>
      <c r="CU62" s="199">
        <v>801.37831261778501</v>
      </c>
      <c r="CV62" s="199">
        <v>886.87261541241378</v>
      </c>
    </row>
    <row r="63" spans="2:100" s="159" customFormat="1" ht="10.5" customHeight="1">
      <c r="B63" s="197" t="s">
        <v>550</v>
      </c>
      <c r="C63" s="199">
        <v>3.4648843503671367</v>
      </c>
      <c r="D63" s="199">
        <v>3.3612879396840958</v>
      </c>
      <c r="E63" s="199">
        <v>11.652403061262774</v>
      </c>
      <c r="F63" s="199">
        <v>11.077105801368656</v>
      </c>
      <c r="G63" s="199">
        <v>14.883230646022749</v>
      </c>
      <c r="H63" s="199">
        <v>14.819176551301227</v>
      </c>
      <c r="I63" s="199">
        <v>17.646102036866232</v>
      </c>
      <c r="J63" s="199">
        <v>18.715424771732444</v>
      </c>
      <c r="K63" s="199">
        <v>14.308593954183147</v>
      </c>
      <c r="L63" s="199">
        <v>14.67492004669276</v>
      </c>
      <c r="M63" s="199">
        <v>9.2172823280201097</v>
      </c>
      <c r="N63" s="172"/>
      <c r="O63" s="199">
        <v>11.671120371343685</v>
      </c>
      <c r="P63" s="199">
        <v>11.671120371343685</v>
      </c>
      <c r="Q63" s="199">
        <v>18.00005259322603</v>
      </c>
      <c r="R63" s="199">
        <v>18.00005259322603</v>
      </c>
      <c r="S63" s="199">
        <v>17.216596257944094</v>
      </c>
      <c r="T63" s="199">
        <v>17.216596257944094</v>
      </c>
      <c r="U63" s="199">
        <v>23.47032631810719</v>
      </c>
      <c r="V63" s="199">
        <v>21.613731818623155</v>
      </c>
      <c r="W63" s="199">
        <v>20.798362237288099</v>
      </c>
      <c r="X63" s="199">
        <v>20.798362237288099</v>
      </c>
      <c r="Y63" s="199">
        <v>28.350186530706992</v>
      </c>
      <c r="Z63" s="144"/>
      <c r="AA63" s="197" t="s">
        <v>550</v>
      </c>
      <c r="AB63" s="199">
        <v>3.695838468799503</v>
      </c>
      <c r="AC63" s="199">
        <v>3.5853367720281919</v>
      </c>
      <c r="AD63" s="199">
        <v>12.42910064094038</v>
      </c>
      <c r="AE63" s="199">
        <v>11.815456613688003</v>
      </c>
      <c r="AF63" s="199">
        <v>15.875278204103214</v>
      </c>
      <c r="AG63" s="199">
        <v>15.252517859400495</v>
      </c>
      <c r="AH63" s="199">
        <v>18.162094323274683</v>
      </c>
      <c r="AI63" s="199">
        <v>18.515809469683656</v>
      </c>
      <c r="AJ63" s="199">
        <v>14.155980140040841</v>
      </c>
      <c r="AK63" s="199">
        <v>14.309299644028929</v>
      </c>
      <c r="AL63" s="199">
        <v>8.9876347080460999</v>
      </c>
      <c r="AM63" s="172"/>
      <c r="AN63" s="199">
        <v>12.009130989979031</v>
      </c>
      <c r="AO63" s="199">
        <v>12.009130989979031</v>
      </c>
      <c r="AP63" s="199">
        <v>18.521453844979444</v>
      </c>
      <c r="AQ63" s="199">
        <v>18.521453844979444</v>
      </c>
      <c r="AR63" s="199">
        <v>18.417607023985347</v>
      </c>
      <c r="AS63" s="199">
        <v>18.417607023985347</v>
      </c>
      <c r="AT63" s="199">
        <v>25.107186244146799</v>
      </c>
      <c r="AU63" s="199">
        <v>23.121109730057501</v>
      </c>
      <c r="AV63" s="199">
        <v>23.799722335326042</v>
      </c>
      <c r="AW63" s="199">
        <v>23.799722335326042</v>
      </c>
      <c r="AX63" s="199">
        <v>32.441547103051477</v>
      </c>
      <c r="AZ63" s="197" t="s">
        <v>550</v>
      </c>
      <c r="BA63" s="199"/>
      <c r="BB63" s="199"/>
      <c r="BC63" s="199"/>
      <c r="BD63" s="199"/>
      <c r="BE63" s="199"/>
      <c r="BF63" s="199"/>
      <c r="BG63" s="199"/>
      <c r="BH63" s="199"/>
      <c r="BI63" s="199"/>
      <c r="BJ63" s="199"/>
      <c r="BK63" s="199"/>
      <c r="BL63" s="172"/>
      <c r="BM63" s="199"/>
      <c r="BN63" s="199"/>
      <c r="BO63" s="199"/>
      <c r="BP63" s="199"/>
      <c r="BQ63" s="199"/>
      <c r="BR63" s="199"/>
      <c r="BS63" s="199"/>
      <c r="BT63" s="199"/>
      <c r="BU63" s="199"/>
      <c r="BV63" s="199"/>
      <c r="BW63" s="199"/>
      <c r="BX63" s="144"/>
      <c r="BY63" s="197" t="s">
        <v>550</v>
      </c>
      <c r="BZ63" s="199">
        <v>3.4648843503671367</v>
      </c>
      <c r="CA63" s="199">
        <v>3.3612879396840958</v>
      </c>
      <c r="CB63" s="199">
        <v>11.652403061262774</v>
      </c>
      <c r="CC63" s="199">
        <v>11.077105801368656</v>
      </c>
      <c r="CD63" s="199">
        <v>14.883230646022749</v>
      </c>
      <c r="CE63" s="199">
        <v>14.819176551301227</v>
      </c>
      <c r="CF63" s="199">
        <v>17.646102036866232</v>
      </c>
      <c r="CG63" s="199">
        <v>18.715424771732444</v>
      </c>
      <c r="CH63" s="199">
        <v>14.308593954183147</v>
      </c>
      <c r="CI63" s="199">
        <v>14.67492004669276</v>
      </c>
      <c r="CJ63" s="199">
        <v>9.2172823280201097</v>
      </c>
      <c r="CK63" s="172"/>
      <c r="CL63" s="199">
        <v>11.671120371343685</v>
      </c>
      <c r="CM63" s="199">
        <v>11.671120371343685</v>
      </c>
      <c r="CN63" s="199">
        <v>18.00005259322603</v>
      </c>
      <c r="CO63" s="199">
        <v>18.00005259322603</v>
      </c>
      <c r="CP63" s="199">
        <v>17.216596257944094</v>
      </c>
      <c r="CQ63" s="199">
        <v>17.216596257944094</v>
      </c>
      <c r="CR63" s="199">
        <v>23.47032631810719</v>
      </c>
      <c r="CS63" s="199">
        <v>21.613731818623155</v>
      </c>
      <c r="CT63" s="199">
        <v>20.798362237288099</v>
      </c>
      <c r="CU63" s="199">
        <v>20.798362237288099</v>
      </c>
      <c r="CV63" s="199">
        <v>28.350186530706992</v>
      </c>
    </row>
    <row r="64" spans="2:100" s="159" customFormat="1" ht="10.5" customHeight="1">
      <c r="B64" s="197" t="s">
        <v>551</v>
      </c>
      <c r="C64" s="199" t="s">
        <v>549</v>
      </c>
      <c r="D64" s="199" t="s">
        <v>549</v>
      </c>
      <c r="E64" s="199" t="s">
        <v>549</v>
      </c>
      <c r="F64" s="199" t="s">
        <v>549</v>
      </c>
      <c r="G64" s="199" t="s">
        <v>549</v>
      </c>
      <c r="H64" s="199" t="s">
        <v>549</v>
      </c>
      <c r="I64" s="199" t="s">
        <v>549</v>
      </c>
      <c r="J64" s="199">
        <v>4.5552674196923926</v>
      </c>
      <c r="K64" s="199">
        <v>9.975695096053105</v>
      </c>
      <c r="L64" s="199">
        <v>4.43</v>
      </c>
      <c r="M64" s="199" t="s">
        <v>549</v>
      </c>
      <c r="N64" s="172"/>
      <c r="O64" s="199">
        <v>20.736406675957259</v>
      </c>
      <c r="P64" s="199">
        <v>20.736406675957259</v>
      </c>
      <c r="Q64" s="199">
        <v>26.747623889549011</v>
      </c>
      <c r="R64" s="199">
        <v>35.16407790811737</v>
      </c>
      <c r="S64" s="199">
        <v>6.0112172135917499</v>
      </c>
      <c r="T64" s="199">
        <v>6.0112172135917499</v>
      </c>
      <c r="U64" s="199">
        <v>15.899644085837112</v>
      </c>
      <c r="V64" s="199">
        <v>15.899644085837112</v>
      </c>
      <c r="W64" s="199">
        <v>15.899644085837112</v>
      </c>
      <c r="X64" s="199">
        <v>15.899644085837112</v>
      </c>
      <c r="Y64" s="199">
        <v>15.899644085837112</v>
      </c>
      <c r="Z64" s="144"/>
      <c r="AA64" s="197" t="s">
        <v>551</v>
      </c>
      <c r="AB64" s="199" t="s">
        <v>549</v>
      </c>
      <c r="AC64" s="199" t="s">
        <v>549</v>
      </c>
      <c r="AD64" s="199" t="s">
        <v>549</v>
      </c>
      <c r="AE64" s="199" t="s">
        <v>549</v>
      </c>
      <c r="AF64" s="199" t="s">
        <v>549</v>
      </c>
      <c r="AG64" s="199" t="s">
        <v>549</v>
      </c>
      <c r="AH64" s="199" t="s">
        <v>549</v>
      </c>
      <c r="AI64" s="199">
        <v>6.5476579358857476</v>
      </c>
      <c r="AJ64" s="199">
        <v>9.975695096053105</v>
      </c>
      <c r="AK64" s="199">
        <v>4.43</v>
      </c>
      <c r="AL64" s="199" t="s">
        <v>549</v>
      </c>
      <c r="AM64" s="172"/>
      <c r="AN64" s="199">
        <v>20.701931196232078</v>
      </c>
      <c r="AO64" s="199">
        <v>20.701931196232078</v>
      </c>
      <c r="AP64" s="199">
        <v>26.713148409823834</v>
      </c>
      <c r="AQ64" s="199">
        <v>38.116086112400332</v>
      </c>
      <c r="AR64" s="199">
        <v>6.0112172135917499</v>
      </c>
      <c r="AS64" s="199">
        <v>6.0112172135917499</v>
      </c>
      <c r="AT64" s="199">
        <v>15.899644085837112</v>
      </c>
      <c r="AU64" s="199">
        <v>15.899644085837112</v>
      </c>
      <c r="AV64" s="199">
        <v>15.899644085837112</v>
      </c>
      <c r="AW64" s="199">
        <v>15.899644085837112</v>
      </c>
      <c r="AX64" s="199">
        <v>15.899644085837112</v>
      </c>
      <c r="AZ64" s="197" t="s">
        <v>551</v>
      </c>
      <c r="BA64" s="199" t="s">
        <v>549</v>
      </c>
      <c r="BB64" s="199" t="s">
        <v>549</v>
      </c>
      <c r="BC64" s="199" t="s">
        <v>549</v>
      </c>
      <c r="BD64" s="199" t="s">
        <v>549</v>
      </c>
      <c r="BE64" s="199" t="s">
        <v>549</v>
      </c>
      <c r="BF64" s="199" t="s">
        <v>549</v>
      </c>
      <c r="BG64" s="199" t="s">
        <v>549</v>
      </c>
      <c r="BH64" s="199">
        <v>10.705717509101307</v>
      </c>
      <c r="BI64" s="199">
        <v>13.71215092385904</v>
      </c>
      <c r="BJ64" s="199">
        <v>4.43</v>
      </c>
      <c r="BK64" s="199" t="s">
        <v>549</v>
      </c>
      <c r="BL64" s="172"/>
      <c r="BM64" s="199">
        <v>26.67954491790935</v>
      </c>
      <c r="BN64" s="199">
        <v>26.67954491790935</v>
      </c>
      <c r="BO64" s="199">
        <v>32.690762131501103</v>
      </c>
      <c r="BP64" s="199">
        <v>32.690762131501103</v>
      </c>
      <c r="BQ64" s="199">
        <v>6.0112172135917499</v>
      </c>
      <c r="BR64" s="199">
        <v>6.0112172135917499</v>
      </c>
      <c r="BS64" s="199">
        <v>14.668937868380539</v>
      </c>
      <c r="BT64" s="199">
        <v>14.668937868380539</v>
      </c>
      <c r="BU64" s="199">
        <v>14.668937868380539</v>
      </c>
      <c r="BV64" s="199">
        <v>14.668937868380539</v>
      </c>
      <c r="BW64" s="199">
        <v>14.668937868380539</v>
      </c>
      <c r="BX64" s="144"/>
      <c r="BY64" s="197" t="s">
        <v>551</v>
      </c>
      <c r="BZ64" s="199" t="s">
        <v>549</v>
      </c>
      <c r="CA64" s="199" t="s">
        <v>549</v>
      </c>
      <c r="CB64" s="199" t="s">
        <v>549</v>
      </c>
      <c r="CC64" s="199" t="s">
        <v>549</v>
      </c>
      <c r="CD64" s="199" t="s">
        <v>549</v>
      </c>
      <c r="CE64" s="199" t="s">
        <v>549</v>
      </c>
      <c r="CF64" s="199" t="s">
        <v>549</v>
      </c>
      <c r="CG64" s="199">
        <v>15.2609849287937</v>
      </c>
      <c r="CH64" s="199">
        <v>23.687846019912143</v>
      </c>
      <c r="CI64" s="199">
        <v>8.86</v>
      </c>
      <c r="CJ64" s="199" t="s">
        <v>549</v>
      </c>
      <c r="CK64" s="172"/>
      <c r="CL64" s="199">
        <v>47.415951593866609</v>
      </c>
      <c r="CM64" s="199">
        <v>47.415951593866609</v>
      </c>
      <c r="CN64" s="199">
        <v>59.438386021050114</v>
      </c>
      <c r="CO64" s="199">
        <v>67.854840039618466</v>
      </c>
      <c r="CP64" s="199">
        <v>12.0224344271835</v>
      </c>
      <c r="CQ64" s="199">
        <v>12.0224344271835</v>
      </c>
      <c r="CR64" s="199">
        <v>30.568581954217649</v>
      </c>
      <c r="CS64" s="199">
        <v>30.568581954217649</v>
      </c>
      <c r="CT64" s="199">
        <v>30.568581954217649</v>
      </c>
      <c r="CU64" s="199">
        <v>30.568581954217649</v>
      </c>
      <c r="CV64" s="199">
        <v>30.568581954217649</v>
      </c>
    </row>
    <row r="65" spans="2:100" s="159" customFormat="1" ht="10.5" customHeight="1">
      <c r="B65" s="197" t="s">
        <v>552</v>
      </c>
      <c r="C65" s="199">
        <v>88.907900801057167</v>
      </c>
      <c r="D65" s="199">
        <v>89.2228354434869</v>
      </c>
      <c r="E65" s="199">
        <v>103.18869384400993</v>
      </c>
      <c r="F65" s="199">
        <v>103.25784488604373</v>
      </c>
      <c r="G65" s="199">
        <v>110.38956078047262</v>
      </c>
      <c r="H65" s="199">
        <v>111.70052282209861</v>
      </c>
      <c r="I65" s="199">
        <v>114.89567331049632</v>
      </c>
      <c r="J65" s="199">
        <v>114.41325620654189</v>
      </c>
      <c r="K65" s="199">
        <v>121.04715621876539</v>
      </c>
      <c r="L65" s="199">
        <v>120.45617283230332</v>
      </c>
      <c r="M65" s="199">
        <v>126.56935319315116</v>
      </c>
      <c r="N65" s="172"/>
      <c r="O65" s="199">
        <v>125.49442106415583</v>
      </c>
      <c r="P65" s="199">
        <v>125.49442106415583</v>
      </c>
      <c r="Q65" s="199">
        <v>139.71758497034597</v>
      </c>
      <c r="R65" s="199">
        <v>139.71758497034597</v>
      </c>
      <c r="S65" s="199">
        <v>141.39334325971123</v>
      </c>
      <c r="T65" s="199">
        <v>141.39334325971123</v>
      </c>
      <c r="U65" s="199">
        <v>161.61679535715993</v>
      </c>
      <c r="V65" s="199">
        <v>161.61679535715993</v>
      </c>
      <c r="W65" s="199">
        <v>160.46648304372471</v>
      </c>
      <c r="X65" s="199">
        <v>160.46648304372471</v>
      </c>
      <c r="Y65" s="199">
        <v>168.58419578891841</v>
      </c>
      <c r="Z65" s="144"/>
      <c r="AA65" s="197" t="s">
        <v>552</v>
      </c>
      <c r="AB65" s="199">
        <v>118.07705875336698</v>
      </c>
      <c r="AC65" s="199">
        <v>118.50377291366176</v>
      </c>
      <c r="AD65" s="199">
        <v>137.2785412534873</v>
      </c>
      <c r="AE65" s="199">
        <v>137.37219711784317</v>
      </c>
      <c r="AF65" s="199">
        <v>146.97498129828324</v>
      </c>
      <c r="AG65" s="199">
        <v>148.78179429410963</v>
      </c>
      <c r="AH65" s="199">
        <v>153.05177827785991</v>
      </c>
      <c r="AI65" s="199">
        <v>152.50792343202036</v>
      </c>
      <c r="AJ65" s="199">
        <v>161.47386372529701</v>
      </c>
      <c r="AK65" s="199">
        <v>160.71814985263919</v>
      </c>
      <c r="AL65" s="199">
        <v>168.06212548551051</v>
      </c>
      <c r="AM65" s="172"/>
      <c r="AN65" s="199">
        <v>166.49125558391935</v>
      </c>
      <c r="AO65" s="199">
        <v>166.49125558391935</v>
      </c>
      <c r="AP65" s="199">
        <v>185.6375469898137</v>
      </c>
      <c r="AQ65" s="199">
        <v>185.6375469898137</v>
      </c>
      <c r="AR65" s="199">
        <v>187.90853505419244</v>
      </c>
      <c r="AS65" s="199">
        <v>187.90853505419244</v>
      </c>
      <c r="AT65" s="199">
        <v>215.09117813160694</v>
      </c>
      <c r="AU65" s="199">
        <v>215.09117813160694</v>
      </c>
      <c r="AV65" s="199">
        <v>213.53265009099579</v>
      </c>
      <c r="AW65" s="199">
        <v>213.53265009099579</v>
      </c>
      <c r="AX65" s="199">
        <v>224.49869490443493</v>
      </c>
      <c r="AZ65" s="197" t="s">
        <v>552</v>
      </c>
      <c r="BA65" s="199">
        <v>19.106297226763822</v>
      </c>
      <c r="BB65" s="199">
        <v>19.106297226763822</v>
      </c>
      <c r="BC65" s="199">
        <v>20.852393125569616</v>
      </c>
      <c r="BD65" s="199">
        <v>20.849370287873601</v>
      </c>
      <c r="BE65" s="199">
        <v>21.50319340120604</v>
      </c>
      <c r="BF65" s="199">
        <v>21.819481548965165</v>
      </c>
      <c r="BG65" s="199">
        <v>25.256715910577434</v>
      </c>
      <c r="BH65" s="199">
        <v>24.167303215101221</v>
      </c>
      <c r="BI65" s="199">
        <v>23.962512789411697</v>
      </c>
      <c r="BJ65" s="199">
        <v>23.858648398084732</v>
      </c>
      <c r="BK65" s="199">
        <v>33.366817904048837</v>
      </c>
      <c r="BL65" s="172"/>
      <c r="BM65" s="199">
        <v>33.475871166766694</v>
      </c>
      <c r="BN65" s="199">
        <v>33.475871166766694</v>
      </c>
      <c r="BO65" s="199">
        <v>33.951682778351355</v>
      </c>
      <c r="BP65" s="199">
        <v>33.951682778351355</v>
      </c>
      <c r="BQ65" s="199">
        <v>33.94954851889451</v>
      </c>
      <c r="BR65" s="199">
        <v>33.94954851889451</v>
      </c>
      <c r="BS65" s="199">
        <v>47.221804792101878</v>
      </c>
      <c r="BT65" s="199">
        <v>47.221804792101878</v>
      </c>
      <c r="BU65" s="199">
        <v>47.168940722773513</v>
      </c>
      <c r="BV65" s="199">
        <v>47.168940722773513</v>
      </c>
      <c r="BW65" s="199">
        <v>51.038387658929757</v>
      </c>
      <c r="BX65" s="144"/>
      <c r="BY65" s="197" t="s">
        <v>552</v>
      </c>
      <c r="BZ65" s="199">
        <v>108.01419802782098</v>
      </c>
      <c r="CA65" s="199">
        <v>108.32913267025071</v>
      </c>
      <c r="CB65" s="199">
        <v>124.04108696957955</v>
      </c>
      <c r="CC65" s="199">
        <v>124.10721517391733</v>
      </c>
      <c r="CD65" s="199">
        <v>131.89275418167867</v>
      </c>
      <c r="CE65" s="199">
        <v>133.52000437106378</v>
      </c>
      <c r="CF65" s="199">
        <v>140.15238922107375</v>
      </c>
      <c r="CG65" s="199">
        <v>138.5805594216431</v>
      </c>
      <c r="CH65" s="199">
        <v>145.0096690081771</v>
      </c>
      <c r="CI65" s="199">
        <v>144.31482123038805</v>
      </c>
      <c r="CJ65" s="199">
        <v>159.9361710972</v>
      </c>
      <c r="CK65" s="172"/>
      <c r="CL65" s="199">
        <v>158.97029223092252</v>
      </c>
      <c r="CM65" s="199">
        <v>158.97029223092252</v>
      </c>
      <c r="CN65" s="199">
        <v>173.66926774869734</v>
      </c>
      <c r="CO65" s="199">
        <v>173.66926774869734</v>
      </c>
      <c r="CP65" s="199">
        <v>175.34289177860575</v>
      </c>
      <c r="CQ65" s="199">
        <v>175.34289177860575</v>
      </c>
      <c r="CR65" s="199">
        <v>208.83860014926182</v>
      </c>
      <c r="CS65" s="199">
        <v>208.83860014926182</v>
      </c>
      <c r="CT65" s="199">
        <v>207.63542376649821</v>
      </c>
      <c r="CU65" s="199">
        <v>207.63542376649821</v>
      </c>
      <c r="CV65" s="199">
        <v>219.62258344784817</v>
      </c>
    </row>
    <row r="66" spans="2:100" s="159" customFormat="1" ht="10.5" customHeight="1">
      <c r="B66" s="197" t="s">
        <v>553</v>
      </c>
      <c r="C66" s="199">
        <v>134.94626558994401</v>
      </c>
      <c r="D66" s="199">
        <v>135.83719089936108</v>
      </c>
      <c r="E66" s="199">
        <v>131.67837067324322</v>
      </c>
      <c r="F66" s="199">
        <v>131.2842545781717</v>
      </c>
      <c r="G66" s="199">
        <v>138.51639149164146</v>
      </c>
      <c r="H66" s="199">
        <v>140.23783389769395</v>
      </c>
      <c r="I66" s="199">
        <v>140.5199304149771</v>
      </c>
      <c r="J66" s="199">
        <v>144.00471246533911</v>
      </c>
      <c r="K66" s="199">
        <v>153.15544286240794</v>
      </c>
      <c r="L66" s="199">
        <v>153.27044256757927</v>
      </c>
      <c r="M66" s="199">
        <v>201.74330332289634</v>
      </c>
      <c r="N66" s="172"/>
      <c r="O66" s="199">
        <v>207.14962998740157</v>
      </c>
      <c r="P66" s="199">
        <v>207.14962998740157</v>
      </c>
      <c r="Q66" s="199">
        <v>225.97684176362142</v>
      </c>
      <c r="R66" s="199">
        <v>232.19848662979393</v>
      </c>
      <c r="S66" s="199">
        <v>233.19085855084813</v>
      </c>
      <c r="T66" s="199">
        <v>233.19085855084813</v>
      </c>
      <c r="U66" s="199">
        <v>216.88781027942559</v>
      </c>
      <c r="V66" s="199">
        <v>210.63280209342579</v>
      </c>
      <c r="W66" s="199">
        <v>224.9909074076389</v>
      </c>
      <c r="X66" s="199">
        <v>224.9909074076389</v>
      </c>
      <c r="Y66" s="199">
        <v>213.41163941704266</v>
      </c>
      <c r="Z66" s="144"/>
      <c r="AA66" s="197" t="s">
        <v>553</v>
      </c>
      <c r="AB66" s="199">
        <v>140.67827761874798</v>
      </c>
      <c r="AC66" s="199">
        <v>141.88362767308908</v>
      </c>
      <c r="AD66" s="199">
        <v>146.74643050364855</v>
      </c>
      <c r="AE66" s="199">
        <v>146.21321809921974</v>
      </c>
      <c r="AF66" s="199">
        <v>154.98695474225545</v>
      </c>
      <c r="AG66" s="199">
        <v>155.91941768584419</v>
      </c>
      <c r="AH66" s="199">
        <v>156.82128408270361</v>
      </c>
      <c r="AI66" s="199">
        <v>160.05334295858538</v>
      </c>
      <c r="AJ66" s="199">
        <v>171.05986563571534</v>
      </c>
      <c r="AK66" s="199">
        <v>170.07802785187067</v>
      </c>
      <c r="AL66" s="199">
        <v>211.18364579762692</v>
      </c>
      <c r="AM66" s="172"/>
      <c r="AN66" s="199">
        <v>221.9286821365277</v>
      </c>
      <c r="AO66" s="199">
        <v>221.9286821365277</v>
      </c>
      <c r="AP66" s="199">
        <v>252.2686339812083</v>
      </c>
      <c r="AQ66" s="199">
        <v>260.18181224363241</v>
      </c>
      <c r="AR66" s="199">
        <v>264.07391017309408</v>
      </c>
      <c r="AS66" s="199">
        <v>264.07391017309408</v>
      </c>
      <c r="AT66" s="199">
        <v>235.36368567467744</v>
      </c>
      <c r="AU66" s="199">
        <v>227.40600489841836</v>
      </c>
      <c r="AV66" s="199">
        <v>248.31934622974373</v>
      </c>
      <c r="AW66" s="199">
        <v>248.31934622974373</v>
      </c>
      <c r="AX66" s="199">
        <v>237.80738359084313</v>
      </c>
      <c r="AZ66" s="197" t="s">
        <v>553</v>
      </c>
      <c r="BA66" s="199">
        <v>122.43954491549439</v>
      </c>
      <c r="BB66" s="199">
        <v>122.46354491524748</v>
      </c>
      <c r="BC66" s="199">
        <v>126.26991866834115</v>
      </c>
      <c r="BD66" s="199">
        <v>126.34191866760045</v>
      </c>
      <c r="BE66" s="199">
        <v>131.74472031618731</v>
      </c>
      <c r="BF66" s="199">
        <v>131.30072032075481</v>
      </c>
      <c r="BG66" s="199">
        <v>132.24553140529321</v>
      </c>
      <c r="BH66" s="199">
        <v>129.58153143269809</v>
      </c>
      <c r="BI66" s="199">
        <v>123.6783856835283</v>
      </c>
      <c r="BJ66" s="199">
        <v>123.24638568797238</v>
      </c>
      <c r="BK66" s="199">
        <v>176.88696739639255</v>
      </c>
      <c r="BL66" s="172"/>
      <c r="BM66" s="199">
        <v>172.44542104951498</v>
      </c>
      <c r="BN66" s="199">
        <v>172.44542104951498</v>
      </c>
      <c r="BO66" s="199">
        <v>169.73380104854746</v>
      </c>
      <c r="BP66" s="199">
        <v>169.73380104854746</v>
      </c>
      <c r="BQ66" s="199">
        <v>172.01380102509276</v>
      </c>
      <c r="BR66" s="199">
        <v>172.01380102509276</v>
      </c>
      <c r="BS66" s="199">
        <v>170.80268983677828</v>
      </c>
      <c r="BT66" s="199">
        <v>170.80268983677828</v>
      </c>
      <c r="BU66" s="199">
        <v>165.30668989331633</v>
      </c>
      <c r="BV66" s="199">
        <v>165.30668989331633</v>
      </c>
      <c r="BW66" s="199">
        <v>181.42019750424308</v>
      </c>
      <c r="BX66" s="144"/>
      <c r="BY66" s="197" t="s">
        <v>553</v>
      </c>
      <c r="BZ66" s="199">
        <v>257.38581050543837</v>
      </c>
      <c r="CA66" s="199">
        <v>258.30073581460857</v>
      </c>
      <c r="CB66" s="199">
        <v>257.94828934158437</v>
      </c>
      <c r="CC66" s="199">
        <v>257.62617324577218</v>
      </c>
      <c r="CD66" s="199">
        <v>270.2611118078288</v>
      </c>
      <c r="CE66" s="199">
        <v>271.53855421844878</v>
      </c>
      <c r="CF66" s="199">
        <v>272.76546182027027</v>
      </c>
      <c r="CG66" s="199">
        <v>273.5862438980372</v>
      </c>
      <c r="CH66" s="199">
        <v>276.83382854593623</v>
      </c>
      <c r="CI66" s="199">
        <v>276.51682825555167</v>
      </c>
      <c r="CJ66" s="199">
        <v>378.63027071928889</v>
      </c>
      <c r="CK66" s="172"/>
      <c r="CL66" s="199">
        <v>379.59505103691652</v>
      </c>
      <c r="CM66" s="199">
        <v>379.59505103691652</v>
      </c>
      <c r="CN66" s="199">
        <v>395.71064281216889</v>
      </c>
      <c r="CO66" s="199">
        <v>401.93228767834137</v>
      </c>
      <c r="CP66" s="199">
        <v>405.20465957594092</v>
      </c>
      <c r="CQ66" s="199">
        <v>405.20465957594092</v>
      </c>
      <c r="CR66" s="199">
        <v>387.69050011620391</v>
      </c>
      <c r="CS66" s="199">
        <v>381.43549193020408</v>
      </c>
      <c r="CT66" s="199">
        <v>390.2975973009552</v>
      </c>
      <c r="CU66" s="199">
        <v>390.2975973009552</v>
      </c>
      <c r="CV66" s="199">
        <v>394.83183692128574</v>
      </c>
    </row>
    <row r="67" spans="2:100" s="159" customFormat="1" ht="10.5" customHeight="1">
      <c r="B67" s="197" t="s">
        <v>554</v>
      </c>
      <c r="C67" s="199">
        <v>78.263999999999996</v>
      </c>
      <c r="D67" s="199">
        <v>79.259530332681024</v>
      </c>
      <c r="E67" s="199">
        <v>80.408219178082177</v>
      </c>
      <c r="F67" s="199">
        <v>81.097432485322898</v>
      </c>
      <c r="G67" s="199">
        <v>82.016383561643821</v>
      </c>
      <c r="H67" s="199">
        <v>82.629017612524436</v>
      </c>
      <c r="I67" s="199">
        <v>83.088493150684926</v>
      </c>
      <c r="J67" s="199">
        <v>83.318230919765156</v>
      </c>
      <c r="K67" s="199">
        <v>83.777706457925646</v>
      </c>
      <c r="L67" s="199">
        <v>85.309291585127184</v>
      </c>
      <c r="M67" s="199">
        <v>87.836407045009778</v>
      </c>
      <c r="N67" s="172"/>
      <c r="O67" s="199">
        <v>92.278003913894295</v>
      </c>
      <c r="P67" s="199">
        <v>92.278003913894295</v>
      </c>
      <c r="Q67" s="199">
        <v>95.953808219178057</v>
      </c>
      <c r="R67" s="199">
        <v>95.953808219178057</v>
      </c>
      <c r="S67" s="199">
        <v>99.093557729941281</v>
      </c>
      <c r="T67" s="199">
        <v>99.093557729941281</v>
      </c>
      <c r="U67" s="199">
        <v>99.935929549902113</v>
      </c>
      <c r="V67" s="199">
        <v>99.935929549902113</v>
      </c>
      <c r="W67" s="199">
        <v>101.85041095890412</v>
      </c>
      <c r="X67" s="199">
        <v>101.85041095890412</v>
      </c>
      <c r="Y67" s="199">
        <v>103.45857534246578</v>
      </c>
      <c r="Z67" s="144"/>
      <c r="AA67" s="197" t="s">
        <v>554</v>
      </c>
      <c r="AB67" s="199">
        <v>78.263999999999996</v>
      </c>
      <c r="AC67" s="199">
        <v>79.259530332681024</v>
      </c>
      <c r="AD67" s="199">
        <v>80.408219178082177</v>
      </c>
      <c r="AE67" s="199">
        <v>81.097432485322898</v>
      </c>
      <c r="AF67" s="199">
        <v>82.016383561643821</v>
      </c>
      <c r="AG67" s="199">
        <v>82.629017612524436</v>
      </c>
      <c r="AH67" s="199">
        <v>83.088493150684926</v>
      </c>
      <c r="AI67" s="199">
        <v>83.318230919765156</v>
      </c>
      <c r="AJ67" s="199">
        <v>83.777706457925646</v>
      </c>
      <c r="AK67" s="199">
        <v>85.309291585127184</v>
      </c>
      <c r="AL67" s="199">
        <v>87.836407045009778</v>
      </c>
      <c r="AM67" s="172"/>
      <c r="AN67" s="199">
        <v>92.278003913894295</v>
      </c>
      <c r="AO67" s="199">
        <v>92.278003913894295</v>
      </c>
      <c r="AP67" s="199">
        <v>95.953808219178057</v>
      </c>
      <c r="AQ67" s="199">
        <v>95.953808219178057</v>
      </c>
      <c r="AR67" s="199">
        <v>99.093557729941281</v>
      </c>
      <c r="AS67" s="199">
        <v>99.093557729941281</v>
      </c>
      <c r="AT67" s="199">
        <v>99.935929549902113</v>
      </c>
      <c r="AU67" s="199">
        <v>99.935929549902113</v>
      </c>
      <c r="AV67" s="199">
        <v>101.85041095890412</v>
      </c>
      <c r="AW67" s="199">
        <v>101.85041095890412</v>
      </c>
      <c r="AX67" s="199">
        <v>103.45857534246578</v>
      </c>
      <c r="AZ67" s="197" t="s">
        <v>554</v>
      </c>
      <c r="BA67" s="199">
        <v>89.202099999999987</v>
      </c>
      <c r="BB67" s="199">
        <v>90.336764677103716</v>
      </c>
      <c r="BC67" s="199">
        <v>91.64599315068493</v>
      </c>
      <c r="BD67" s="199">
        <v>92.431530234833659</v>
      </c>
      <c r="BE67" s="199">
        <v>93.478913013698644</v>
      </c>
      <c r="BF67" s="199">
        <v>94.177168199608587</v>
      </c>
      <c r="BG67" s="199">
        <v>94.700859589041102</v>
      </c>
      <c r="BH67" s="199">
        <v>94.96270528375733</v>
      </c>
      <c r="BI67" s="199">
        <v>95.486396673189816</v>
      </c>
      <c r="BJ67" s="199">
        <v>97.232034637964787</v>
      </c>
      <c r="BK67" s="199">
        <v>100.11233727984344</v>
      </c>
      <c r="BL67" s="172"/>
      <c r="BM67" s="199">
        <v>105.1746873776908</v>
      </c>
      <c r="BN67" s="199">
        <v>105.1746873776908</v>
      </c>
      <c r="BO67" s="199">
        <v>109.36421849315069</v>
      </c>
      <c r="BP67" s="199">
        <v>109.36421849315069</v>
      </c>
      <c r="BQ67" s="199">
        <v>112.94277632093933</v>
      </c>
      <c r="BR67" s="199">
        <v>112.94277632093933</v>
      </c>
      <c r="BS67" s="199">
        <v>113.90287720156557</v>
      </c>
      <c r="BT67" s="199">
        <v>113.90287720156557</v>
      </c>
      <c r="BU67" s="199">
        <v>116.08492465753422</v>
      </c>
      <c r="BV67" s="199">
        <v>116.08492465753422</v>
      </c>
      <c r="BW67" s="199">
        <v>117.91784452054797</v>
      </c>
      <c r="BX67" s="144"/>
      <c r="BY67" s="197" t="s">
        <v>554</v>
      </c>
      <c r="BZ67" s="199">
        <v>167.46609999999998</v>
      </c>
      <c r="CA67" s="199">
        <v>169.59629500978474</v>
      </c>
      <c r="CB67" s="199">
        <v>172.05421232876711</v>
      </c>
      <c r="CC67" s="199">
        <v>173.52896272015656</v>
      </c>
      <c r="CD67" s="199">
        <v>175.49529657534248</v>
      </c>
      <c r="CE67" s="199">
        <v>176.80618581213304</v>
      </c>
      <c r="CF67" s="199">
        <v>177.78935273972604</v>
      </c>
      <c r="CG67" s="199">
        <v>178.28093620352249</v>
      </c>
      <c r="CH67" s="199">
        <v>179.26410313111546</v>
      </c>
      <c r="CI67" s="199">
        <v>182.54132622309197</v>
      </c>
      <c r="CJ67" s="199">
        <v>187.94874432485324</v>
      </c>
      <c r="CK67" s="172"/>
      <c r="CL67" s="199">
        <v>197.4526912915851</v>
      </c>
      <c r="CM67" s="199">
        <v>197.4526912915851</v>
      </c>
      <c r="CN67" s="199">
        <v>205.31802671232873</v>
      </c>
      <c r="CO67" s="199">
        <v>205.31802671232873</v>
      </c>
      <c r="CP67" s="199">
        <v>212.03633405088061</v>
      </c>
      <c r="CQ67" s="199">
        <v>212.03633405088061</v>
      </c>
      <c r="CR67" s="199">
        <v>213.8388067514677</v>
      </c>
      <c r="CS67" s="199">
        <v>213.8388067514677</v>
      </c>
      <c r="CT67" s="199">
        <v>217.93533561643835</v>
      </c>
      <c r="CU67" s="199">
        <v>217.93533561643835</v>
      </c>
      <c r="CV67" s="199">
        <v>221.37641986301375</v>
      </c>
    </row>
    <row r="68" spans="2:100" s="159" customFormat="1" ht="10.5" customHeight="1">
      <c r="B68" s="197" t="s">
        <v>555</v>
      </c>
      <c r="C68" s="199">
        <v>0</v>
      </c>
      <c r="D68" s="199">
        <v>-0.18995111249132623</v>
      </c>
      <c r="E68" s="199">
        <v>2.3898870370752552</v>
      </c>
      <c r="F68" s="199">
        <v>11.485481460604179</v>
      </c>
      <c r="G68" s="199">
        <v>13.90509559648177</v>
      </c>
      <c r="H68" s="199">
        <v>14.008016342776509</v>
      </c>
      <c r="I68" s="199">
        <v>16.592254432324488</v>
      </c>
      <c r="J68" s="199">
        <v>16.855736391237038</v>
      </c>
      <c r="K68" s="199">
        <v>16.486105842624763</v>
      </c>
      <c r="L68" s="199">
        <v>16.529685824397355</v>
      </c>
      <c r="M68" s="199">
        <v>15.149258026029942</v>
      </c>
      <c r="N68" s="172"/>
      <c r="O68" s="199">
        <v>16.072618119862025</v>
      </c>
      <c r="P68" s="199">
        <v>16.072618119862025</v>
      </c>
      <c r="Q68" s="199">
        <v>17.32126615003747</v>
      </c>
      <c r="R68" s="199">
        <v>17.32126615003747</v>
      </c>
      <c r="S68" s="199">
        <v>15.505924067383233</v>
      </c>
      <c r="T68" s="199">
        <v>15.505924067383233</v>
      </c>
      <c r="U68" s="199">
        <v>16.061282668640136</v>
      </c>
      <c r="V68" s="199">
        <v>16.061282668640136</v>
      </c>
      <c r="W68" s="199">
        <v>19.203600376309364</v>
      </c>
      <c r="X68" s="199">
        <v>19.203600376309364</v>
      </c>
      <c r="Y68" s="199">
        <v>19.818932207430212</v>
      </c>
      <c r="Z68" s="144"/>
      <c r="AA68" s="197" t="s">
        <v>555</v>
      </c>
      <c r="AB68" s="199">
        <v>0</v>
      </c>
      <c r="AC68" s="199">
        <v>-0.18995111249132623</v>
      </c>
      <c r="AD68" s="199">
        <v>2.3898870370752552</v>
      </c>
      <c r="AE68" s="199">
        <v>11.485481460604179</v>
      </c>
      <c r="AF68" s="199">
        <v>13.90509559648177</v>
      </c>
      <c r="AG68" s="199">
        <v>14.008016342776509</v>
      </c>
      <c r="AH68" s="199">
        <v>16.592254432324488</v>
      </c>
      <c r="AI68" s="199">
        <v>16.855736391237038</v>
      </c>
      <c r="AJ68" s="199">
        <v>16.486105842624763</v>
      </c>
      <c r="AK68" s="199">
        <v>16.529685824397355</v>
      </c>
      <c r="AL68" s="199">
        <v>15.149258026029942</v>
      </c>
      <c r="AM68" s="172"/>
      <c r="AN68" s="199">
        <v>16.072618119862025</v>
      </c>
      <c r="AO68" s="199">
        <v>16.072618119862025</v>
      </c>
      <c r="AP68" s="199">
        <v>17.32126615003747</v>
      </c>
      <c r="AQ68" s="199">
        <v>17.32126615003747</v>
      </c>
      <c r="AR68" s="199">
        <v>15.505924067383233</v>
      </c>
      <c r="AS68" s="199">
        <v>15.505924067383233</v>
      </c>
      <c r="AT68" s="199">
        <v>16.061282668640136</v>
      </c>
      <c r="AU68" s="199">
        <v>16.061282668640136</v>
      </c>
      <c r="AV68" s="199">
        <v>19.203600376309364</v>
      </c>
      <c r="AW68" s="199">
        <v>19.203600376309364</v>
      </c>
      <c r="AX68" s="199">
        <v>19.818932207430212</v>
      </c>
      <c r="AZ68" s="197" t="s">
        <v>555</v>
      </c>
      <c r="BA68" s="199">
        <v>0</v>
      </c>
      <c r="BB68" s="199">
        <v>-0.14839729644435984</v>
      </c>
      <c r="BC68" s="199">
        <v>1.899695256253338</v>
      </c>
      <c r="BD68" s="199">
        <v>12.665365920990933</v>
      </c>
      <c r="BE68" s="199">
        <v>14.640709693750987</v>
      </c>
      <c r="BF68" s="199">
        <v>14.927787132222536</v>
      </c>
      <c r="BG68" s="199">
        <v>17.170757060355502</v>
      </c>
      <c r="BH68" s="199">
        <v>11.164989866554466</v>
      </c>
      <c r="BI68" s="199">
        <v>10.900121345430581</v>
      </c>
      <c r="BJ68" s="199">
        <v>7.9767627265742549</v>
      </c>
      <c r="BK68" s="199">
        <v>3.3826300925037529</v>
      </c>
      <c r="BL68" s="172"/>
      <c r="BM68" s="199">
        <v>3.4563122415280962</v>
      </c>
      <c r="BN68" s="199">
        <v>3.4563122415280962</v>
      </c>
      <c r="BO68" s="199">
        <v>4.0165235041284371</v>
      </c>
      <c r="BP68" s="199">
        <v>4.0165235041284371</v>
      </c>
      <c r="BQ68" s="199">
        <v>1.6619224346274917</v>
      </c>
      <c r="BR68" s="199">
        <v>1.6619224346274917</v>
      </c>
      <c r="BS68" s="199">
        <v>1.0224004674714153</v>
      </c>
      <c r="BT68" s="199">
        <v>1.0224004674714153</v>
      </c>
      <c r="BU68" s="199">
        <v>3.1562464090757585</v>
      </c>
      <c r="BV68" s="199">
        <v>3.1562464090757585</v>
      </c>
      <c r="BW68" s="199">
        <v>2.8854725115042354</v>
      </c>
      <c r="BX68" s="144"/>
      <c r="BY68" s="197" t="s">
        <v>555</v>
      </c>
      <c r="BZ68" s="199">
        <v>0</v>
      </c>
      <c r="CA68" s="199">
        <v>-0.33834840893568607</v>
      </c>
      <c r="CB68" s="199">
        <v>4.2895822933285928</v>
      </c>
      <c r="CC68" s="199">
        <v>24.150847381595113</v>
      </c>
      <c r="CD68" s="199">
        <v>28.545805290232757</v>
      </c>
      <c r="CE68" s="199">
        <v>28.935803474999044</v>
      </c>
      <c r="CF68" s="199">
        <v>33.763011492679993</v>
      </c>
      <c r="CG68" s="199">
        <v>28.020726257791502</v>
      </c>
      <c r="CH68" s="199">
        <v>27.386227188055344</v>
      </c>
      <c r="CI68" s="199">
        <v>24.506448550971609</v>
      </c>
      <c r="CJ68" s="199">
        <v>18.531888118533693</v>
      </c>
      <c r="CK68" s="172"/>
      <c r="CL68" s="199">
        <v>19.52893036139012</v>
      </c>
      <c r="CM68" s="199">
        <v>19.52893036139012</v>
      </c>
      <c r="CN68" s="199">
        <v>21.337789654165906</v>
      </c>
      <c r="CO68" s="199">
        <v>21.337789654165906</v>
      </c>
      <c r="CP68" s="199">
        <v>17.167846502010725</v>
      </c>
      <c r="CQ68" s="199">
        <v>17.167846502010725</v>
      </c>
      <c r="CR68" s="199">
        <v>17.083683136111549</v>
      </c>
      <c r="CS68" s="199">
        <v>17.083683136111549</v>
      </c>
      <c r="CT68" s="199">
        <v>22.359846785385123</v>
      </c>
      <c r="CU68" s="199">
        <v>22.359846785385123</v>
      </c>
      <c r="CV68" s="199">
        <v>22.704404718934448</v>
      </c>
    </row>
    <row r="69" spans="2:100" s="159" customFormat="1" ht="10.5" customHeight="1">
      <c r="B69" s="197" t="s">
        <v>556</v>
      </c>
      <c r="C69" s="199">
        <v>13.745800000000001</v>
      </c>
      <c r="D69" s="199">
        <v>13.920648727984345</v>
      </c>
      <c r="E69" s="199">
        <v>14.122397260273971</v>
      </c>
      <c r="F69" s="199">
        <v>14.243446379647756</v>
      </c>
      <c r="G69" s="199">
        <v>14.404845205479452</v>
      </c>
      <c r="H69" s="199">
        <v>14.512444422700584</v>
      </c>
      <c r="I69" s="199">
        <v>14.593143835616443</v>
      </c>
      <c r="J69" s="199">
        <v>14.633493542074357</v>
      </c>
      <c r="K69" s="199">
        <v>14.714192954990212</v>
      </c>
      <c r="L69" s="199">
        <v>14.983190998043055</v>
      </c>
      <c r="M69" s="199">
        <v>15.427037769080238</v>
      </c>
      <c r="N69" s="172"/>
      <c r="O69" s="199">
        <v>16.207132093933463</v>
      </c>
      <c r="P69" s="199">
        <v>16.207132093933463</v>
      </c>
      <c r="Q69" s="199">
        <v>16.852727397260278</v>
      </c>
      <c r="R69" s="199">
        <v>16.852727397260278</v>
      </c>
      <c r="S69" s="199">
        <v>17.40417338551859</v>
      </c>
      <c r="T69" s="199">
        <v>17.40417338551859</v>
      </c>
      <c r="U69" s="199">
        <v>17.552122309197646</v>
      </c>
      <c r="V69" s="199">
        <v>17.552122309197646</v>
      </c>
      <c r="W69" s="199">
        <v>17.8883698630137</v>
      </c>
      <c r="X69" s="199">
        <v>17.8883698630137</v>
      </c>
      <c r="Y69" s="199">
        <v>18.170817808219173</v>
      </c>
      <c r="Z69" s="144"/>
      <c r="AA69" s="197" t="s">
        <v>556</v>
      </c>
      <c r="AB69" s="199">
        <v>13.745800000000001</v>
      </c>
      <c r="AC69" s="199">
        <v>13.920648727984345</v>
      </c>
      <c r="AD69" s="199">
        <v>14.122397260273971</v>
      </c>
      <c r="AE69" s="199">
        <v>14.243446379647756</v>
      </c>
      <c r="AF69" s="199">
        <v>14.404845205479452</v>
      </c>
      <c r="AG69" s="199">
        <v>14.512444422700584</v>
      </c>
      <c r="AH69" s="199">
        <v>14.593143835616443</v>
      </c>
      <c r="AI69" s="199">
        <v>14.633493542074357</v>
      </c>
      <c r="AJ69" s="199">
        <v>14.714192954990212</v>
      </c>
      <c r="AK69" s="199">
        <v>14.983190998043055</v>
      </c>
      <c r="AL69" s="199">
        <v>15.427037769080238</v>
      </c>
      <c r="AM69" s="172"/>
      <c r="AN69" s="199">
        <v>16.207132093933463</v>
      </c>
      <c r="AO69" s="199">
        <v>16.207132093933463</v>
      </c>
      <c r="AP69" s="199">
        <v>16.852727397260278</v>
      </c>
      <c r="AQ69" s="199">
        <v>16.852727397260278</v>
      </c>
      <c r="AR69" s="199">
        <v>17.40417338551859</v>
      </c>
      <c r="AS69" s="199">
        <v>17.40417338551859</v>
      </c>
      <c r="AT69" s="199">
        <v>17.552122309197646</v>
      </c>
      <c r="AU69" s="199">
        <v>17.552122309197646</v>
      </c>
      <c r="AV69" s="199">
        <v>17.8883698630137</v>
      </c>
      <c r="AW69" s="199">
        <v>17.8883698630137</v>
      </c>
      <c r="AX69" s="199">
        <v>18.170817808219173</v>
      </c>
      <c r="AZ69" s="197" t="s">
        <v>556</v>
      </c>
      <c r="BA69" s="199">
        <v>13.440300000000006</v>
      </c>
      <c r="BB69" s="199">
        <v>13.611262720156558</v>
      </c>
      <c r="BC69" s="199">
        <v>13.808527397260272</v>
      </c>
      <c r="BD69" s="199">
        <v>13.926886203522512</v>
      </c>
      <c r="BE69" s="199">
        <v>14.084697945205479</v>
      </c>
      <c r="BF69" s="199">
        <v>14.189905772994129</v>
      </c>
      <c r="BG69" s="199">
        <v>14.268811643835617</v>
      </c>
      <c r="BH69" s="199">
        <v>14.30826457925636</v>
      </c>
      <c r="BI69" s="199">
        <v>14.387170450097843</v>
      </c>
      <c r="BJ69" s="199">
        <v>14.65019001956947</v>
      </c>
      <c r="BK69" s="199">
        <v>15.084172309197649</v>
      </c>
      <c r="BL69" s="172"/>
      <c r="BM69" s="199">
        <v>15.846929060665362</v>
      </c>
      <c r="BN69" s="199">
        <v>15.846929060665362</v>
      </c>
      <c r="BO69" s="199">
        <v>16.478176027397264</v>
      </c>
      <c r="BP69" s="199">
        <v>16.478176027397264</v>
      </c>
      <c r="BQ69" s="199">
        <v>17.017366144814098</v>
      </c>
      <c r="BR69" s="199">
        <v>17.017366144814098</v>
      </c>
      <c r="BS69" s="199">
        <v>17.162026908023481</v>
      </c>
      <c r="BT69" s="199">
        <v>17.162026908023481</v>
      </c>
      <c r="BU69" s="199">
        <v>17.490801369863018</v>
      </c>
      <c r="BV69" s="199">
        <v>17.490801369863018</v>
      </c>
      <c r="BW69" s="199">
        <v>17.766971917808227</v>
      </c>
      <c r="BX69" s="144"/>
      <c r="BY69" s="197" t="s">
        <v>556</v>
      </c>
      <c r="BZ69" s="199">
        <v>27.186100000000007</v>
      </c>
      <c r="CA69" s="199">
        <v>27.531911448140903</v>
      </c>
      <c r="CB69" s="199">
        <v>27.930924657534241</v>
      </c>
      <c r="CC69" s="199">
        <v>28.170332583170268</v>
      </c>
      <c r="CD69" s="199">
        <v>28.489543150684931</v>
      </c>
      <c r="CE69" s="199">
        <v>28.702350195694713</v>
      </c>
      <c r="CF69" s="199">
        <v>28.86195547945206</v>
      </c>
      <c r="CG69" s="199">
        <v>28.941758121330714</v>
      </c>
      <c r="CH69" s="199">
        <v>29.101363405088055</v>
      </c>
      <c r="CI69" s="199">
        <v>29.633381017612525</v>
      </c>
      <c r="CJ69" s="199">
        <v>30.511210078277887</v>
      </c>
      <c r="CK69" s="172"/>
      <c r="CL69" s="199">
        <v>32.054061154598827</v>
      </c>
      <c r="CM69" s="199">
        <v>32.054061154598827</v>
      </c>
      <c r="CN69" s="199">
        <v>33.330903424657542</v>
      </c>
      <c r="CO69" s="199">
        <v>33.330903424657542</v>
      </c>
      <c r="CP69" s="199">
        <v>34.421539530332687</v>
      </c>
      <c r="CQ69" s="199">
        <v>34.421539530332687</v>
      </c>
      <c r="CR69" s="199">
        <v>34.714149217221127</v>
      </c>
      <c r="CS69" s="199">
        <v>34.714149217221127</v>
      </c>
      <c r="CT69" s="199">
        <v>35.379171232876715</v>
      </c>
      <c r="CU69" s="199">
        <v>35.379171232876715</v>
      </c>
      <c r="CV69" s="199">
        <v>35.937789726027404</v>
      </c>
    </row>
    <row r="70" spans="2:100" s="159" customFormat="1" ht="10.5" customHeight="1">
      <c r="B70" s="197" t="s">
        <v>557</v>
      </c>
      <c r="C70" s="199">
        <v>28.259994130657365</v>
      </c>
      <c r="D70" s="199">
        <v>27.921222087001279</v>
      </c>
      <c r="E70" s="199">
        <v>30.186225866733395</v>
      </c>
      <c r="F70" s="199">
        <v>31.716208428030939</v>
      </c>
      <c r="G70" s="199">
        <v>35.227711932521892</v>
      </c>
      <c r="H70" s="199">
        <v>34.070933135623299</v>
      </c>
      <c r="I70" s="199">
        <v>34.170019575177868</v>
      </c>
      <c r="J70" s="199">
        <v>33.133311939016487</v>
      </c>
      <c r="K70" s="199">
        <v>36.166396428184363</v>
      </c>
      <c r="L70" s="199">
        <v>39.22322881017957</v>
      </c>
      <c r="M70" s="199">
        <v>55.740441973657539</v>
      </c>
      <c r="N70" s="172"/>
      <c r="O70" s="199">
        <v>94.934751720718509</v>
      </c>
      <c r="P70" s="199">
        <v>120.75189416559083</v>
      </c>
      <c r="Q70" s="199">
        <v>94.106457280332648</v>
      </c>
      <c r="R70" s="199">
        <v>60.16543858870368</v>
      </c>
      <c r="S70" s="199">
        <v>55.393671632442491</v>
      </c>
      <c r="T70" s="199">
        <v>57.495392352587075</v>
      </c>
      <c r="U70" s="199">
        <v>51.709902048774744</v>
      </c>
      <c r="V70" s="199">
        <v>48.154959773581652</v>
      </c>
      <c r="W70" s="199">
        <v>51.847427844426129</v>
      </c>
      <c r="X70" s="199">
        <v>52.434667586269931</v>
      </c>
      <c r="Y70" s="199">
        <v>54.631724669408356</v>
      </c>
      <c r="Z70" s="144"/>
      <c r="AA70" s="197" t="s">
        <v>557</v>
      </c>
      <c r="AB70" s="199">
        <v>33.832107170552689</v>
      </c>
      <c r="AC70" s="199">
        <v>33.377573874807595</v>
      </c>
      <c r="AD70" s="199">
        <v>36.781602257067775</v>
      </c>
      <c r="AE70" s="199">
        <v>38.699276668723613</v>
      </c>
      <c r="AF70" s="199">
        <v>43.175565741282966</v>
      </c>
      <c r="AG70" s="199">
        <v>41.542849793773087</v>
      </c>
      <c r="AH70" s="199">
        <v>41.578041722772362</v>
      </c>
      <c r="AI70" s="199">
        <v>40.020012099272662</v>
      </c>
      <c r="AJ70" s="199">
        <v>43.897325126036755</v>
      </c>
      <c r="AK70" s="199">
        <v>48.14738553495129</v>
      </c>
      <c r="AL70" s="199">
        <v>68.21987211085235</v>
      </c>
      <c r="AM70" s="172"/>
      <c r="AN70" s="199">
        <v>118.25682420701278</v>
      </c>
      <c r="AO70" s="199">
        <v>158.53075440724635</v>
      </c>
      <c r="AP70" s="199">
        <v>121.05454638711758</v>
      </c>
      <c r="AQ70" s="199">
        <v>74.254528526749738</v>
      </c>
      <c r="AR70" s="199">
        <v>68.633304892101322</v>
      </c>
      <c r="AS70" s="199">
        <v>71.660246234810458</v>
      </c>
      <c r="AT70" s="199">
        <v>62.80423965550797</v>
      </c>
      <c r="AU70" s="199">
        <v>57.80386170900119</v>
      </c>
      <c r="AV70" s="199">
        <v>63.135028385217659</v>
      </c>
      <c r="AW70" s="199">
        <v>64.221092516101322</v>
      </c>
      <c r="AX70" s="199">
        <v>67.264667529412336</v>
      </c>
      <c r="AZ70" s="197" t="s">
        <v>557</v>
      </c>
      <c r="BA70" s="199">
        <v>24.822350619675547</v>
      </c>
      <c r="BB70" s="199">
        <v>24.783248321001146</v>
      </c>
      <c r="BC70" s="199">
        <v>26.257052399554038</v>
      </c>
      <c r="BD70" s="199">
        <v>28.512657496712563</v>
      </c>
      <c r="BE70" s="199">
        <v>31.210589580375522</v>
      </c>
      <c r="BF70" s="199">
        <v>28.360614673176428</v>
      </c>
      <c r="BG70" s="199">
        <v>27.364765218465969</v>
      </c>
      <c r="BH70" s="199">
        <v>23.914262738594708</v>
      </c>
      <c r="BI70" s="199">
        <v>26.163375175139418</v>
      </c>
      <c r="BJ70" s="199">
        <v>30.675959908026993</v>
      </c>
      <c r="BK70" s="199">
        <v>51.805542806254827</v>
      </c>
      <c r="BL70" s="172"/>
      <c r="BM70" s="199">
        <v>98.831552625653174</v>
      </c>
      <c r="BN70" s="199">
        <v>113.50702502612809</v>
      </c>
      <c r="BO70" s="199">
        <v>85.321474421149802</v>
      </c>
      <c r="BP70" s="199">
        <v>53.0400975689601</v>
      </c>
      <c r="BQ70" s="199">
        <v>48.946786561263558</v>
      </c>
      <c r="BR70" s="199">
        <v>52.281379682753666</v>
      </c>
      <c r="BS70" s="199">
        <v>43.558697046643623</v>
      </c>
      <c r="BT70" s="199">
        <v>39.988094534030459</v>
      </c>
      <c r="BU70" s="199">
        <v>44.924678575963306</v>
      </c>
      <c r="BV70" s="199">
        <v>45.552371842812214</v>
      </c>
      <c r="BW70" s="199">
        <v>49.905906735732721</v>
      </c>
      <c r="BX70" s="144"/>
      <c r="BY70" s="197" t="s">
        <v>557</v>
      </c>
      <c r="BZ70" s="199">
        <v>53.082344750332908</v>
      </c>
      <c r="CA70" s="199">
        <v>52.704470408002422</v>
      </c>
      <c r="CB70" s="199">
        <v>56.443278266287436</v>
      </c>
      <c r="CC70" s="199">
        <v>60.228865924743502</v>
      </c>
      <c r="CD70" s="199">
        <v>66.438301512897411</v>
      </c>
      <c r="CE70" s="199">
        <v>62.431547808799728</v>
      </c>
      <c r="CF70" s="199">
        <v>61.534784793643837</v>
      </c>
      <c r="CG70" s="199">
        <v>57.047574677611195</v>
      </c>
      <c r="CH70" s="199">
        <v>62.329771603323778</v>
      </c>
      <c r="CI70" s="199">
        <v>69.89918871820656</v>
      </c>
      <c r="CJ70" s="199">
        <v>107.54598477991237</v>
      </c>
      <c r="CK70" s="172"/>
      <c r="CL70" s="199">
        <v>193.76630434637167</v>
      </c>
      <c r="CM70" s="199">
        <v>234.25891919171892</v>
      </c>
      <c r="CN70" s="199">
        <v>179.42793170148246</v>
      </c>
      <c r="CO70" s="199">
        <v>113.20553615766377</v>
      </c>
      <c r="CP70" s="199">
        <v>104.34045819370604</v>
      </c>
      <c r="CQ70" s="199">
        <v>109.77677203534074</v>
      </c>
      <c r="CR70" s="199">
        <v>95.268599095418367</v>
      </c>
      <c r="CS70" s="199">
        <v>88.143054307612118</v>
      </c>
      <c r="CT70" s="199">
        <v>96.772106420389434</v>
      </c>
      <c r="CU70" s="199">
        <v>97.987039429082145</v>
      </c>
      <c r="CV70" s="199">
        <v>104.53763140514107</v>
      </c>
    </row>
    <row r="71" spans="2:100" s="159" customFormat="1" ht="10.5" customHeight="1">
      <c r="B71" s="197" t="s">
        <v>558</v>
      </c>
      <c r="C71" s="199">
        <v>10.198999242406646</v>
      </c>
      <c r="D71" s="199">
        <v>10.083314739812485</v>
      </c>
      <c r="E71" s="199">
        <v>10.883321554204937</v>
      </c>
      <c r="F71" s="199">
        <v>11.423421480869928</v>
      </c>
      <c r="G71" s="199">
        <v>12.660764225201641</v>
      </c>
      <c r="H71" s="199">
        <v>12.256265729946378</v>
      </c>
      <c r="I71" s="199">
        <v>12.292655435103111</v>
      </c>
      <c r="J71" s="199">
        <v>11.92905684132829</v>
      </c>
      <c r="K71" s="199">
        <v>12.996682766766225</v>
      </c>
      <c r="L71" s="199">
        <v>14.076302525620884</v>
      </c>
      <c r="M71" s="199">
        <v>19.890338552859848</v>
      </c>
      <c r="N71" s="172"/>
      <c r="O71" s="199">
        <v>33.681391083174709</v>
      </c>
      <c r="P71" s="199">
        <v>42.755552668531003</v>
      </c>
      <c r="Q71" s="199">
        <v>33.402767571579929</v>
      </c>
      <c r="R71" s="199">
        <v>21.473240954252425</v>
      </c>
      <c r="S71" s="199">
        <v>24.171130157170072</v>
      </c>
      <c r="T71" s="199">
        <v>24.704146326203645</v>
      </c>
      <c r="U71" s="199">
        <v>23.234961630955858</v>
      </c>
      <c r="V71" s="199">
        <v>22.33932996948753</v>
      </c>
      <c r="W71" s="199">
        <v>24.635074368985471</v>
      </c>
      <c r="X71" s="199">
        <v>24.79084559827319</v>
      </c>
      <c r="Y71" s="199">
        <v>25.545465559251685</v>
      </c>
      <c r="Z71" s="144"/>
      <c r="AA71" s="197" t="s">
        <v>558</v>
      </c>
      <c r="AB71" s="199">
        <v>12.237809914632464</v>
      </c>
      <c r="AC71" s="199">
        <v>12.080358567096381</v>
      </c>
      <c r="AD71" s="199">
        <v>13.288790544989686</v>
      </c>
      <c r="AE71" s="199">
        <v>13.969709224104179</v>
      </c>
      <c r="AF71" s="199">
        <v>15.556782010939202</v>
      </c>
      <c r="AG71" s="199">
        <v>14.981125104552756</v>
      </c>
      <c r="AH71" s="199">
        <v>14.995140848619362</v>
      </c>
      <c r="AI71" s="199">
        <v>14.444609408444137</v>
      </c>
      <c r="AJ71" s="199">
        <v>15.818169939410097</v>
      </c>
      <c r="AK71" s="199">
        <v>17.327275092518867</v>
      </c>
      <c r="AL71" s="199">
        <v>24.438574370224824</v>
      </c>
      <c r="AM71" s="172"/>
      <c r="AN71" s="199">
        <v>42.159392048380305</v>
      </c>
      <c r="AO71" s="199">
        <v>56.41042955043342</v>
      </c>
      <c r="AP71" s="199">
        <v>43.161877385537785</v>
      </c>
      <c r="AQ71" s="199">
        <v>26.601566377674207</v>
      </c>
      <c r="AR71" s="199">
        <v>27.646417332208198</v>
      </c>
      <c r="AS71" s="199">
        <v>28.419264313853471</v>
      </c>
      <c r="AT71" s="199">
        <v>26.136963498076856</v>
      </c>
      <c r="AU71" s="199">
        <v>24.868658078495194</v>
      </c>
      <c r="AV71" s="199">
        <v>27.742364002293986</v>
      </c>
      <c r="AW71" s="199">
        <v>28.032399671098371</v>
      </c>
      <c r="AX71" s="199">
        <v>29.017021204802919</v>
      </c>
      <c r="AZ71" s="197" t="s">
        <v>558</v>
      </c>
      <c r="BA71" s="199">
        <v>9.0983231606131323</v>
      </c>
      <c r="BB71" s="199">
        <v>9.0877119718802266</v>
      </c>
      <c r="BC71" s="199">
        <v>9.616281337394744</v>
      </c>
      <c r="BD71" s="199">
        <v>10.421683131621787</v>
      </c>
      <c r="BE71" s="199">
        <v>11.385339814271807</v>
      </c>
      <c r="BF71" s="199">
        <v>10.372642364681072</v>
      </c>
      <c r="BG71" s="199">
        <v>10.019597873948353</v>
      </c>
      <c r="BH71" s="199">
        <v>8.7918087149382291</v>
      </c>
      <c r="BI71" s="199">
        <v>9.5941346693714404</v>
      </c>
      <c r="BJ71" s="199">
        <v>11.205937079332832</v>
      </c>
      <c r="BK71" s="199">
        <v>18.737541924122656</v>
      </c>
      <c r="BL71" s="172"/>
      <c r="BM71" s="199">
        <v>35.495951353859155</v>
      </c>
      <c r="BN71" s="199">
        <v>40.721161278835631</v>
      </c>
      <c r="BO71" s="199">
        <v>30.697906657054808</v>
      </c>
      <c r="BP71" s="199">
        <v>19.204104882434667</v>
      </c>
      <c r="BQ71" s="199">
        <v>22.692219570757945</v>
      </c>
      <c r="BR71" s="199">
        <v>23.548905321243328</v>
      </c>
      <c r="BS71" s="199">
        <v>21.318695786996013</v>
      </c>
      <c r="BT71" s="199">
        <v>20.40741606453312</v>
      </c>
      <c r="BU71" s="199">
        <v>22.947959411307121</v>
      </c>
      <c r="BV71" s="199">
        <v>23.116627371864492</v>
      </c>
      <c r="BW71" s="199">
        <v>24.458206005299964</v>
      </c>
      <c r="BX71" s="144"/>
      <c r="BY71" s="197" t="s">
        <v>558</v>
      </c>
      <c r="BZ71" s="199">
        <v>19.297322403019777</v>
      </c>
      <c r="CA71" s="199">
        <v>19.171026711692711</v>
      </c>
      <c r="CB71" s="199">
        <v>20.499602891599679</v>
      </c>
      <c r="CC71" s="199">
        <v>21.845104612491717</v>
      </c>
      <c r="CD71" s="199">
        <v>24.046104039473448</v>
      </c>
      <c r="CE71" s="199">
        <v>22.628908094627448</v>
      </c>
      <c r="CF71" s="199">
        <v>22.312253309051464</v>
      </c>
      <c r="CG71" s="199">
        <v>20.720865556266517</v>
      </c>
      <c r="CH71" s="199">
        <v>22.590817436137666</v>
      </c>
      <c r="CI71" s="199">
        <v>25.282239604953716</v>
      </c>
      <c r="CJ71" s="199">
        <v>38.627880476982504</v>
      </c>
      <c r="CK71" s="172"/>
      <c r="CL71" s="199">
        <v>69.177342437033872</v>
      </c>
      <c r="CM71" s="199">
        <v>83.476713947366633</v>
      </c>
      <c r="CN71" s="199">
        <v>64.100674228634745</v>
      </c>
      <c r="CO71" s="199">
        <v>40.677345836687095</v>
      </c>
      <c r="CP71" s="199">
        <v>46.863349727928018</v>
      </c>
      <c r="CQ71" s="199">
        <v>48.253051647446974</v>
      </c>
      <c r="CR71" s="199">
        <v>44.553657417951868</v>
      </c>
      <c r="CS71" s="199">
        <v>42.746746034020646</v>
      </c>
      <c r="CT71" s="199">
        <v>47.583033780292595</v>
      </c>
      <c r="CU71" s="199">
        <v>47.907472970137682</v>
      </c>
      <c r="CV71" s="199">
        <v>50.003671564551652</v>
      </c>
    </row>
    <row r="72" spans="2:100" s="159" customFormat="1" ht="10.5" customHeight="1">
      <c r="B72" s="198" t="s">
        <v>559</v>
      </c>
      <c r="C72" s="199">
        <v>5.8833825796880115</v>
      </c>
      <c r="D72" s="199">
        <v>5.7811945368181537</v>
      </c>
      <c r="E72" s="199">
        <v>6.4585519780370522</v>
      </c>
      <c r="F72" s="199">
        <v>6.8805116928401144</v>
      </c>
      <c r="G72" s="199">
        <v>7.7280958519178506</v>
      </c>
      <c r="H72" s="199">
        <v>7.3911943177125599</v>
      </c>
      <c r="I72" s="199">
        <v>7.4151052717152792</v>
      </c>
      <c r="J72" s="199">
        <v>7.0839032717899135</v>
      </c>
      <c r="K72" s="199">
        <v>7.7726171500394772</v>
      </c>
      <c r="L72" s="199">
        <v>8.602865353060773</v>
      </c>
      <c r="M72" s="199">
        <v>12.373346110027262</v>
      </c>
      <c r="N72" s="172"/>
      <c r="O72" s="199">
        <v>22.921282433697264</v>
      </c>
      <c r="P72" s="199">
        <v>29.913637428181477</v>
      </c>
      <c r="Q72" s="199">
        <v>22.430931902487792</v>
      </c>
      <c r="R72" s="199">
        <v>13.14720253366176</v>
      </c>
      <c r="S72" s="199">
        <v>11.912409425362901</v>
      </c>
      <c r="T72" s="199">
        <v>12.478631184919882</v>
      </c>
      <c r="U72" s="199">
        <v>11.160800798727186</v>
      </c>
      <c r="V72" s="199">
        <v>10.294735041489785</v>
      </c>
      <c r="W72" s="199">
        <v>11.104125398396672</v>
      </c>
      <c r="X72" s="199">
        <v>11.262433038739147</v>
      </c>
      <c r="Y72" s="199">
        <v>12.030897131061861</v>
      </c>
      <c r="Z72" s="144"/>
      <c r="AA72" s="198" t="s">
        <v>559</v>
      </c>
      <c r="AB72" s="199">
        <v>7.3705241243294788</v>
      </c>
      <c r="AC72" s="199">
        <v>7.2315479506528932</v>
      </c>
      <c r="AD72" s="199">
        <v>8.0915435112707907</v>
      </c>
      <c r="AE72" s="199">
        <v>8.6240516563502876</v>
      </c>
      <c r="AF72" s="199">
        <v>9.7185597504873549</v>
      </c>
      <c r="AG72" s="199">
        <v>9.2613186507872047</v>
      </c>
      <c r="AH72" s="199">
        <v>9.2589146577191563</v>
      </c>
      <c r="AI72" s="199">
        <v>8.787366321282315</v>
      </c>
      <c r="AJ72" s="199">
        <v>9.6846562136750816</v>
      </c>
      <c r="AK72" s="199">
        <v>10.861915480686799</v>
      </c>
      <c r="AL72" s="199">
        <v>15.73990337672736</v>
      </c>
      <c r="AM72" s="172"/>
      <c r="AN72" s="199">
        <v>29.237868692279573</v>
      </c>
      <c r="AO72" s="199">
        <v>40.219413633563548</v>
      </c>
      <c r="AP72" s="199">
        <v>29.566155234100112</v>
      </c>
      <c r="AQ72" s="199">
        <v>16.689276637600347</v>
      </c>
      <c r="AR72" s="199">
        <v>15.152039646966697</v>
      </c>
      <c r="AS72" s="199">
        <v>15.97303308626314</v>
      </c>
      <c r="AT72" s="199">
        <v>13.993232418881021</v>
      </c>
      <c r="AU72" s="199">
        <v>12.753617745996664</v>
      </c>
      <c r="AV72" s="199">
        <v>13.920459119195199</v>
      </c>
      <c r="AW72" s="199">
        <v>14.215217416690352</v>
      </c>
      <c r="AX72" s="199">
        <v>15.20180176216461</v>
      </c>
      <c r="AZ72" s="198" t="s">
        <v>559</v>
      </c>
      <c r="BA72" s="199">
        <v>5.218336010914256</v>
      </c>
      <c r="BB72" s="199">
        <v>5.2098078716511704</v>
      </c>
      <c r="BC72" s="199">
        <v>5.5613830105834028</v>
      </c>
      <c r="BD72" s="199">
        <v>6.1809542690474029</v>
      </c>
      <c r="BE72" s="199">
        <v>6.8444250955296111</v>
      </c>
      <c r="BF72" s="199">
        <v>6.0705626870854177</v>
      </c>
      <c r="BG72" s="199">
        <v>5.7846811683240151</v>
      </c>
      <c r="BH72" s="199">
        <v>4.8775767049748326</v>
      </c>
      <c r="BI72" s="199">
        <v>5.5822598959299849</v>
      </c>
      <c r="BJ72" s="199">
        <v>6.8306052992790258</v>
      </c>
      <c r="BK72" s="199">
        <v>11.848947278548135</v>
      </c>
      <c r="BL72" s="172"/>
      <c r="BM72" s="199">
        <v>24.827648122521914</v>
      </c>
      <c r="BN72" s="199">
        <v>28.854083223159716</v>
      </c>
      <c r="BO72" s="199">
        <v>21.170078246233338</v>
      </c>
      <c r="BP72" s="199">
        <v>12.313200231842</v>
      </c>
      <c r="BQ72" s="199">
        <v>11.237059662275353</v>
      </c>
      <c r="BR72" s="199">
        <v>12.147114818588392</v>
      </c>
      <c r="BS72" s="199">
        <v>9.7865846686165732</v>
      </c>
      <c r="BT72" s="199">
        <v>8.8122078014422893</v>
      </c>
      <c r="BU72" s="199">
        <v>10.263375905069108</v>
      </c>
      <c r="BV72" s="199">
        <v>10.434790273173604</v>
      </c>
      <c r="BW72" s="199">
        <v>11.39432051370135</v>
      </c>
      <c r="BX72" s="144"/>
      <c r="BY72" s="198" t="s">
        <v>559</v>
      </c>
      <c r="BZ72" s="199">
        <v>11.101718590602268</v>
      </c>
      <c r="CA72" s="199">
        <v>10.991002408469324</v>
      </c>
      <c r="CB72" s="199">
        <v>12.019934988620456</v>
      </c>
      <c r="CC72" s="199">
        <v>13.061465961887517</v>
      </c>
      <c r="CD72" s="199">
        <v>14.572520947447462</v>
      </c>
      <c r="CE72" s="199">
        <v>13.461757004797978</v>
      </c>
      <c r="CF72" s="199">
        <v>13.199786440039293</v>
      </c>
      <c r="CG72" s="199">
        <v>11.961479976764746</v>
      </c>
      <c r="CH72" s="199">
        <v>13.354877045969463</v>
      </c>
      <c r="CI72" s="199">
        <v>15.4334706523398</v>
      </c>
      <c r="CJ72" s="199">
        <v>24.222293388575395</v>
      </c>
      <c r="CK72" s="172"/>
      <c r="CL72" s="199">
        <v>47.748930556219179</v>
      </c>
      <c r="CM72" s="199">
        <v>58.767720651341193</v>
      </c>
      <c r="CN72" s="199">
        <v>43.60101014872113</v>
      </c>
      <c r="CO72" s="199">
        <v>25.460402765503758</v>
      </c>
      <c r="CP72" s="199">
        <v>23.149469087638252</v>
      </c>
      <c r="CQ72" s="199">
        <v>24.625746003508276</v>
      </c>
      <c r="CR72" s="199">
        <v>20.947385467343757</v>
      </c>
      <c r="CS72" s="199">
        <v>19.106942842932074</v>
      </c>
      <c r="CT72" s="199">
        <v>21.367501303465779</v>
      </c>
      <c r="CU72" s="199">
        <v>21.697223311912751</v>
      </c>
      <c r="CV72" s="199">
        <v>23.425217644763212</v>
      </c>
    </row>
    <row r="73" spans="2:100" s="159" customFormat="1" ht="10.5" customHeight="1">
      <c r="B73" s="197" t="s">
        <v>561</v>
      </c>
      <c r="C73" s="199">
        <v>542.67259466836924</v>
      </c>
      <c r="D73" s="199">
        <v>536.48175110916293</v>
      </c>
      <c r="E73" s="199">
        <v>579.26471296868033</v>
      </c>
      <c r="F73" s="199">
        <v>608.11297287166155</v>
      </c>
      <c r="G73" s="199">
        <v>674.08383246464746</v>
      </c>
      <c r="H73" s="199">
        <v>652.45754523695985</v>
      </c>
      <c r="I73" s="199">
        <v>654.39670303969262</v>
      </c>
      <c r="J73" s="199">
        <v>634.92874085084497</v>
      </c>
      <c r="K73" s="199">
        <v>691.80826970027465</v>
      </c>
      <c r="L73" s="199">
        <v>749.46058700408867</v>
      </c>
      <c r="M73" s="199">
        <v>1059.2328375366915</v>
      </c>
      <c r="N73" s="172"/>
      <c r="O73" s="199">
        <v>1795.6253440649255</v>
      </c>
      <c r="P73" s="199">
        <v>2280.2049536515974</v>
      </c>
      <c r="Q73" s="199">
        <v>1780.4706042437872</v>
      </c>
      <c r="R73" s="199">
        <v>1143.3173122535288</v>
      </c>
      <c r="S73" s="199">
        <v>1058.7368603102661</v>
      </c>
      <c r="T73" s="199">
        <v>1097.9767901196133</v>
      </c>
      <c r="U73" s="199">
        <v>990.34632289614251</v>
      </c>
      <c r="V73" s="199">
        <v>924.07179241049676</v>
      </c>
      <c r="W73" s="199">
        <v>994.52173852263093</v>
      </c>
      <c r="X73" s="199">
        <v>1005.492671007074</v>
      </c>
      <c r="Y73" s="199">
        <v>1047.1689986109325</v>
      </c>
      <c r="Z73" s="144"/>
      <c r="AA73" s="197" t="s">
        <v>561</v>
      </c>
      <c r="AB73" s="199">
        <v>651.46551674406658</v>
      </c>
      <c r="AC73" s="199">
        <v>643.03963096510472</v>
      </c>
      <c r="AD73" s="199">
        <v>707.50128330190739</v>
      </c>
      <c r="AE73" s="199">
        <v>743.87160186063716</v>
      </c>
      <c r="AF73" s="199">
        <v>828.49622212796953</v>
      </c>
      <c r="AG73" s="199">
        <v>797.74126162774576</v>
      </c>
      <c r="AH73" s="199">
        <v>798.47652807032887</v>
      </c>
      <c r="AI73" s="199">
        <v>769.02965274563599</v>
      </c>
      <c r="AJ73" s="199">
        <v>842.21957230189219</v>
      </c>
      <c r="AK73" s="199">
        <v>922.82338576728216</v>
      </c>
      <c r="AL73" s="199">
        <v>1301.9801284194441</v>
      </c>
      <c r="AM73" s="172"/>
      <c r="AN73" s="199">
        <v>2248.1523231312167</v>
      </c>
      <c r="AO73" s="199">
        <v>3009.1881636318185</v>
      </c>
      <c r="AP73" s="199">
        <v>2301.2429740455873</v>
      </c>
      <c r="AQ73" s="199">
        <v>1416.7711392603285</v>
      </c>
      <c r="AR73" s="199">
        <v>1314.1306453303876</v>
      </c>
      <c r="AS73" s="199">
        <v>1371.0265953502756</v>
      </c>
      <c r="AT73" s="199">
        <v>1205.1135207082036</v>
      </c>
      <c r="AU73" s="199">
        <v>1111.2488751542612</v>
      </c>
      <c r="AV73" s="199">
        <v>1213.025893675911</v>
      </c>
      <c r="AW73" s="199">
        <v>1233.4530403003751</v>
      </c>
      <c r="AX73" s="199">
        <v>1291.3127002880951</v>
      </c>
      <c r="AZ73" s="197" t="s">
        <v>561</v>
      </c>
      <c r="BA73" s="199">
        <v>484.07725193346113</v>
      </c>
      <c r="BB73" s="199">
        <v>483.51024040735984</v>
      </c>
      <c r="BC73" s="199">
        <v>511.68124434564146</v>
      </c>
      <c r="BD73" s="199">
        <v>554.690366212203</v>
      </c>
      <c r="BE73" s="199">
        <v>606.07258886022532</v>
      </c>
      <c r="BF73" s="199">
        <v>551.99888269948804</v>
      </c>
      <c r="BG73" s="199">
        <v>533.13171986984128</v>
      </c>
      <c r="BH73" s="199">
        <v>467.60416004497654</v>
      </c>
      <c r="BI73" s="199">
        <v>510.53650760595826</v>
      </c>
      <c r="BJ73" s="199">
        <v>596.61652375680455</v>
      </c>
      <c r="BK73" s="199">
        <v>998.03495699091184</v>
      </c>
      <c r="BL73" s="172"/>
      <c r="BM73" s="199">
        <v>1893.0348424472174</v>
      </c>
      <c r="BN73" s="199">
        <v>2172.0722126368378</v>
      </c>
      <c r="BO73" s="199">
        <v>1636.8487086256557</v>
      </c>
      <c r="BP73" s="199">
        <v>1023.0551449756288</v>
      </c>
      <c r="BQ73" s="199">
        <v>950.75715549478252</v>
      </c>
      <c r="BR73" s="199">
        <v>1013.8252023397125</v>
      </c>
      <c r="BS73" s="199">
        <v>849.02617557885787</v>
      </c>
      <c r="BT73" s="199">
        <v>781.50054762403374</v>
      </c>
      <c r="BU73" s="199">
        <v>876.57244986157161</v>
      </c>
      <c r="BV73" s="199">
        <v>888.45169621550315</v>
      </c>
      <c r="BW73" s="199">
        <v>971.06194057797131</v>
      </c>
      <c r="BX73" s="144"/>
      <c r="BY73" s="197" t="s">
        <v>561</v>
      </c>
      <c r="BZ73" s="199">
        <v>1026.7498466018303</v>
      </c>
      <c r="CA73" s="199">
        <v>1019.9919915165228</v>
      </c>
      <c r="CB73" s="199">
        <v>1090.9459573143217</v>
      </c>
      <c r="CC73" s="199">
        <v>1162.8033390838646</v>
      </c>
      <c r="CD73" s="199">
        <v>1280.1564213248728</v>
      </c>
      <c r="CE73" s="199">
        <v>1204.4564279364479</v>
      </c>
      <c r="CF73" s="199">
        <v>1187.5284229095339</v>
      </c>
      <c r="CG73" s="199">
        <v>1102.5329008958215</v>
      </c>
      <c r="CH73" s="199">
        <v>1202.344777306233</v>
      </c>
      <c r="CI73" s="199">
        <v>1346.0771107608932</v>
      </c>
      <c r="CJ73" s="199">
        <v>2057.2677945276032</v>
      </c>
      <c r="CK73" s="172"/>
      <c r="CL73" s="199">
        <v>3688.6601865121429</v>
      </c>
      <c r="CM73" s="199">
        <v>4452.2771662884352</v>
      </c>
      <c r="CN73" s="199">
        <v>3417.3193128694429</v>
      </c>
      <c r="CO73" s="199">
        <v>2166.3724572291576</v>
      </c>
      <c r="CP73" s="199">
        <v>2009.4940158050485</v>
      </c>
      <c r="CQ73" s="199">
        <v>2111.8019924593259</v>
      </c>
      <c r="CR73" s="199">
        <v>1839.3724984750004</v>
      </c>
      <c r="CS73" s="199">
        <v>1705.5723400345305</v>
      </c>
      <c r="CT73" s="199">
        <v>1871.0941883842024</v>
      </c>
      <c r="CU73" s="199">
        <v>1893.9443672225771</v>
      </c>
      <c r="CV73" s="199">
        <v>2018.2309391889039</v>
      </c>
    </row>
    <row r="74" spans="2:100" s="159" customFormat="1" ht="10.5" customHeight="1">
      <c r="B74"/>
      <c r="C74"/>
      <c r="D74"/>
      <c r="E74"/>
      <c r="F74"/>
      <c r="G74"/>
      <c r="H74"/>
      <c r="I74"/>
      <c r="J74"/>
      <c r="K74"/>
      <c r="L74"/>
      <c r="M74"/>
      <c r="N74"/>
      <c r="O74"/>
      <c r="P74"/>
      <c r="Q74"/>
      <c r="R74"/>
      <c r="S74"/>
      <c r="T74"/>
      <c r="U74"/>
      <c r="V74"/>
      <c r="W74"/>
      <c r="X74"/>
      <c r="Y74"/>
      <c r="Z74" s="144"/>
      <c r="AA74"/>
      <c r="AB74"/>
      <c r="AC74"/>
      <c r="AD74"/>
      <c r="AE74"/>
      <c r="AF74"/>
      <c r="AG74"/>
      <c r="AH74"/>
      <c r="AI74"/>
      <c r="AJ74"/>
      <c r="AK74"/>
      <c r="AL74"/>
      <c r="AM74"/>
      <c r="AT74"/>
      <c r="AU74"/>
      <c r="AV74"/>
      <c r="AW74"/>
      <c r="AX74"/>
      <c r="AZ74"/>
      <c r="BA74"/>
      <c r="BB74"/>
      <c r="BC74"/>
      <c r="BD74"/>
      <c r="BE74"/>
      <c r="BF74"/>
      <c r="BG74"/>
      <c r="BH74"/>
      <c r="BI74"/>
      <c r="BJ74"/>
      <c r="BK74"/>
      <c r="BL74"/>
      <c r="BM74"/>
      <c r="BN74"/>
      <c r="BO74"/>
      <c r="BP74"/>
      <c r="BQ74"/>
      <c r="BR74"/>
      <c r="BS74"/>
      <c r="BT74"/>
      <c r="BU74"/>
      <c r="BV74"/>
      <c r="BW74"/>
      <c r="BX74" s="144"/>
      <c r="BY74" s="197" t="s">
        <v>562</v>
      </c>
      <c r="BZ74" s="199">
        <v>1078.087338931922</v>
      </c>
      <c r="CA74" s="199">
        <v>1070.9915910923489</v>
      </c>
      <c r="CB74" s="199">
        <v>1145.493255180038</v>
      </c>
      <c r="CC74" s="199">
        <v>1220.9435060380579</v>
      </c>
      <c r="CD74" s="199">
        <v>1344.1642423911164</v>
      </c>
      <c r="CE74" s="199">
        <v>1264.6792493332703</v>
      </c>
      <c r="CF74" s="199">
        <v>1246.9048440550107</v>
      </c>
      <c r="CG74" s="199">
        <v>1157.6595459406126</v>
      </c>
      <c r="CH74" s="199">
        <v>1262.4620161715447</v>
      </c>
      <c r="CI74" s="199">
        <v>1413.3809662989379</v>
      </c>
      <c r="CJ74" s="199">
        <v>2160.1311842539835</v>
      </c>
      <c r="CK74" s="172"/>
      <c r="CL74" s="199">
        <v>3873.09319583775</v>
      </c>
      <c r="CM74" s="199">
        <v>4674.8910246028572</v>
      </c>
      <c r="CN74" s="199">
        <v>3588.1852785129154</v>
      </c>
      <c r="CO74" s="199">
        <v>2274.6910800906157</v>
      </c>
      <c r="CP74" s="199">
        <v>2109.968716595301</v>
      </c>
      <c r="CQ74" s="199">
        <v>2217.3920920822925</v>
      </c>
      <c r="CR74" s="199">
        <v>1931.3411233987506</v>
      </c>
      <c r="CS74" s="199">
        <v>1790.8509570362571</v>
      </c>
      <c r="CT74" s="199">
        <v>1964.6488978034126</v>
      </c>
      <c r="CU74" s="199">
        <v>1988.641585583706</v>
      </c>
      <c r="CV74" s="199">
        <v>2119.1424861483492</v>
      </c>
    </row>
    <row r="75" spans="2:100" s="159" customFormat="1" ht="18" customHeight="1">
      <c r="B75" s="179" t="s">
        <v>375</v>
      </c>
      <c r="C75" s="180"/>
      <c r="D75" s="180"/>
      <c r="E75" s="180"/>
      <c r="F75" s="180"/>
      <c r="G75" s="180"/>
      <c r="H75" s="180"/>
      <c r="I75" s="180"/>
      <c r="J75" s="180"/>
      <c r="K75" s="180"/>
      <c r="L75" s="180"/>
      <c r="M75" s="180"/>
      <c r="N75" s="180"/>
      <c r="O75" s="180"/>
      <c r="P75" s="180"/>
      <c r="Q75" s="180"/>
      <c r="R75" s="180"/>
      <c r="S75" s="180"/>
      <c r="T75" s="180"/>
      <c r="U75" s="180"/>
      <c r="V75" s="180"/>
      <c r="W75" s="180"/>
      <c r="X75" s="180"/>
      <c r="Y75" s="232"/>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232"/>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232"/>
      <c r="BX75" s="180"/>
      <c r="BY75" s="180"/>
      <c r="BZ75" s="180"/>
      <c r="CA75" s="180"/>
      <c r="CB75" s="180"/>
      <c r="CC75" s="180"/>
      <c r="CD75" s="180"/>
      <c r="CE75" s="180"/>
      <c r="CF75" s="180"/>
      <c r="CG75" s="180"/>
      <c r="CH75" s="180"/>
      <c r="CI75" s="180"/>
      <c r="CJ75" s="180"/>
      <c r="CK75" s="180"/>
      <c r="CL75" s="180"/>
      <c r="CM75" s="180"/>
      <c r="CN75" s="163"/>
      <c r="CO75" s="163"/>
      <c r="CP75" s="163"/>
      <c r="CQ75" s="217"/>
      <c r="CR75" s="167"/>
      <c r="CS75" s="167"/>
      <c r="CT75" s="167"/>
      <c r="CU75" s="345"/>
      <c r="CV75" s="346"/>
    </row>
    <row r="76" spans="2:100" s="161" customFormat="1" ht="10.5" customHeight="1">
      <c r="B76" s="183"/>
    </row>
    <row r="77" spans="2:100" s="182" customFormat="1" ht="10.5" customHeight="1">
      <c r="B77" s="166" t="s">
        <v>44</v>
      </c>
      <c r="C77" s="181"/>
      <c r="D77" s="181"/>
      <c r="E77" s="181"/>
      <c r="F77" s="181"/>
      <c r="G77" s="181"/>
      <c r="H77" s="181"/>
      <c r="I77" s="181"/>
      <c r="J77" s="181"/>
      <c r="K77" s="181"/>
      <c r="L77" s="181"/>
      <c r="M77" s="181"/>
      <c r="N77" s="181"/>
      <c r="O77" s="181"/>
      <c r="P77" s="181"/>
      <c r="Q77" s="167"/>
      <c r="R77" s="167"/>
      <c r="S77" s="167"/>
      <c r="T77" s="167"/>
      <c r="U77" s="167"/>
      <c r="V77" s="167"/>
      <c r="W77" s="167"/>
      <c r="X77" s="343"/>
      <c r="Y77" s="344"/>
      <c r="Z77" s="169"/>
      <c r="AA77" s="166" t="s">
        <v>45</v>
      </c>
      <c r="AB77" s="181"/>
      <c r="AC77" s="181"/>
      <c r="AD77" s="181"/>
      <c r="AE77" s="181"/>
      <c r="AF77" s="181"/>
      <c r="AG77" s="181"/>
      <c r="AH77" s="181"/>
      <c r="AI77" s="181"/>
      <c r="AJ77" s="181"/>
      <c r="AK77" s="181"/>
      <c r="AL77" s="181"/>
      <c r="AM77" s="181"/>
      <c r="AN77" s="181"/>
      <c r="AO77" s="181"/>
      <c r="AP77" s="167"/>
      <c r="AQ77" s="167"/>
      <c r="AR77" s="167"/>
      <c r="AS77" s="167"/>
      <c r="AT77" s="167"/>
      <c r="AU77" s="167"/>
      <c r="AV77" s="167"/>
      <c r="AW77" s="274"/>
      <c r="AX77" s="275"/>
      <c r="AZ77" s="166" t="s">
        <v>46</v>
      </c>
      <c r="BA77" s="181"/>
      <c r="BB77" s="181"/>
      <c r="BC77" s="181"/>
      <c r="BD77" s="181"/>
      <c r="BE77" s="181"/>
      <c r="BF77" s="181"/>
      <c r="BG77" s="181"/>
      <c r="BH77" s="181"/>
      <c r="BI77" s="181"/>
      <c r="BJ77" s="181"/>
      <c r="BK77" s="181"/>
      <c r="BL77" s="181"/>
      <c r="BM77" s="181"/>
      <c r="BN77" s="181"/>
      <c r="BO77" s="167"/>
      <c r="BP77" s="167"/>
      <c r="BQ77" s="167"/>
      <c r="BR77" s="167"/>
      <c r="BS77" s="167"/>
      <c r="BT77" s="167"/>
      <c r="BU77" s="167"/>
      <c r="BV77" s="274"/>
      <c r="BW77" s="275"/>
      <c r="BX77" s="169"/>
      <c r="BY77" s="166" t="s">
        <v>508</v>
      </c>
      <c r="BZ77" s="181"/>
      <c r="CA77" s="181"/>
      <c r="CB77" s="181"/>
      <c r="CC77" s="181"/>
      <c r="CD77" s="181"/>
      <c r="CE77" s="181"/>
      <c r="CF77" s="181"/>
      <c r="CG77" s="181"/>
      <c r="CH77" s="181"/>
      <c r="CI77" s="181"/>
      <c r="CJ77" s="181"/>
      <c r="CK77" s="181"/>
      <c r="CL77" s="181"/>
      <c r="CM77" s="181"/>
      <c r="CN77" s="167"/>
      <c r="CO77" s="167"/>
      <c r="CP77" s="167"/>
      <c r="CQ77" s="167"/>
      <c r="CR77" s="167"/>
      <c r="CS77" s="167"/>
      <c r="CT77" s="167"/>
      <c r="CU77" s="274"/>
      <c r="CV77" s="275"/>
    </row>
    <row r="78" spans="2:100" s="159"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Z78" s="169"/>
      <c r="AA78" s="169"/>
      <c r="AB78" s="169"/>
      <c r="AC78" s="169"/>
      <c r="AD78" s="169"/>
      <c r="AE78" s="169"/>
      <c r="AF78" s="169"/>
      <c r="AG78" s="169"/>
      <c r="AH78" s="169"/>
      <c r="AI78" s="169"/>
      <c r="AJ78" s="169"/>
      <c r="AK78" s="169"/>
      <c r="AL78" s="169"/>
      <c r="AM78" s="169"/>
      <c r="AT78" s="169"/>
      <c r="AU78" s="169"/>
      <c r="AV78" s="169"/>
      <c r="AW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X78" s="169"/>
      <c r="BY78" s="169"/>
      <c r="BZ78" s="169"/>
      <c r="CA78" s="169"/>
      <c r="CB78" s="169"/>
      <c r="CC78" s="169"/>
      <c r="CD78" s="169"/>
      <c r="CE78" s="169"/>
      <c r="CF78" s="169"/>
      <c r="CG78" s="169"/>
      <c r="CH78" s="169"/>
      <c r="CI78" s="169"/>
      <c r="CJ78" s="169"/>
      <c r="CK78" s="169"/>
      <c r="CL78" s="169"/>
      <c r="CM78" s="169"/>
      <c r="CN78" s="169"/>
      <c r="CO78" s="169"/>
      <c r="CP78" s="169"/>
      <c r="CQ78" s="169"/>
    </row>
    <row r="79" spans="2:100" s="159" customFormat="1" ht="38.25" customHeight="1">
      <c r="B79" s="170" t="s">
        <v>530</v>
      </c>
      <c r="C79" s="171" t="s">
        <v>531</v>
      </c>
      <c r="D79" s="171" t="s">
        <v>532</v>
      </c>
      <c r="E79" s="171" t="s">
        <v>533</v>
      </c>
      <c r="F79" s="171" t="s">
        <v>534</v>
      </c>
      <c r="G79" s="171" t="s">
        <v>535</v>
      </c>
      <c r="H79" s="171" t="s">
        <v>536</v>
      </c>
      <c r="I79" s="171" t="s">
        <v>537</v>
      </c>
      <c r="J79" s="171" t="s">
        <v>538</v>
      </c>
      <c r="K79" s="171" t="s">
        <v>539</v>
      </c>
      <c r="L79" s="171" t="s">
        <v>540</v>
      </c>
      <c r="M79" s="171" t="s">
        <v>541</v>
      </c>
      <c r="N79" s="172"/>
      <c r="O79" s="171" t="s">
        <v>542</v>
      </c>
      <c r="P79" s="171" t="s">
        <v>543</v>
      </c>
      <c r="Q79" s="171" t="s">
        <v>544</v>
      </c>
      <c r="R79" s="173" t="s">
        <v>545</v>
      </c>
      <c r="S79" s="173" t="s">
        <v>546</v>
      </c>
      <c r="T79" s="173" t="s">
        <v>547</v>
      </c>
      <c r="U79" s="173" t="s">
        <v>580</v>
      </c>
      <c r="V79" s="173" t="s">
        <v>588</v>
      </c>
      <c r="W79" s="173" t="s">
        <v>596</v>
      </c>
      <c r="X79" s="173" t="s">
        <v>599</v>
      </c>
      <c r="Y79" s="173" t="s">
        <v>602</v>
      </c>
      <c r="Z79" s="144"/>
      <c r="AA79" s="170" t="s">
        <v>530</v>
      </c>
      <c r="AB79" s="171" t="s">
        <v>531</v>
      </c>
      <c r="AC79" s="171" t="s">
        <v>532</v>
      </c>
      <c r="AD79" s="171" t="s">
        <v>533</v>
      </c>
      <c r="AE79" s="171" t="s">
        <v>534</v>
      </c>
      <c r="AF79" s="171" t="s">
        <v>535</v>
      </c>
      <c r="AG79" s="171" t="s">
        <v>536</v>
      </c>
      <c r="AH79" s="171" t="s">
        <v>537</v>
      </c>
      <c r="AI79" s="171" t="s">
        <v>538</v>
      </c>
      <c r="AJ79" s="171" t="s">
        <v>539</v>
      </c>
      <c r="AK79" s="171" t="s">
        <v>540</v>
      </c>
      <c r="AL79" s="171" t="s">
        <v>541</v>
      </c>
      <c r="AM79" s="172"/>
      <c r="AN79" s="171" t="s">
        <v>542</v>
      </c>
      <c r="AO79" s="171" t="s">
        <v>543</v>
      </c>
      <c r="AP79" s="171" t="s">
        <v>544</v>
      </c>
      <c r="AQ79" s="173" t="s">
        <v>545</v>
      </c>
      <c r="AR79" s="173" t="s">
        <v>546</v>
      </c>
      <c r="AS79" s="173" t="s">
        <v>547</v>
      </c>
      <c r="AT79" s="173" t="s">
        <v>580</v>
      </c>
      <c r="AU79" s="173" t="s">
        <v>588</v>
      </c>
      <c r="AV79" s="173" t="s">
        <v>596</v>
      </c>
      <c r="AW79" s="173" t="s">
        <v>599</v>
      </c>
      <c r="AX79" s="173" t="s">
        <v>602</v>
      </c>
      <c r="AZ79" s="170" t="s">
        <v>530</v>
      </c>
      <c r="BA79" s="171" t="s">
        <v>531</v>
      </c>
      <c r="BB79" s="171" t="s">
        <v>532</v>
      </c>
      <c r="BC79" s="171" t="s">
        <v>533</v>
      </c>
      <c r="BD79" s="171" t="s">
        <v>534</v>
      </c>
      <c r="BE79" s="171" t="s">
        <v>535</v>
      </c>
      <c r="BF79" s="171" t="s">
        <v>536</v>
      </c>
      <c r="BG79" s="171" t="s">
        <v>537</v>
      </c>
      <c r="BH79" s="171" t="s">
        <v>538</v>
      </c>
      <c r="BI79" s="171" t="s">
        <v>539</v>
      </c>
      <c r="BJ79" s="171" t="s">
        <v>540</v>
      </c>
      <c r="BK79" s="171" t="s">
        <v>541</v>
      </c>
      <c r="BL79" s="172"/>
      <c r="BM79" s="171" t="s">
        <v>542</v>
      </c>
      <c r="BN79" s="171" t="s">
        <v>543</v>
      </c>
      <c r="BO79" s="171" t="s">
        <v>544</v>
      </c>
      <c r="BP79" s="173" t="s">
        <v>545</v>
      </c>
      <c r="BQ79" s="173" t="s">
        <v>546</v>
      </c>
      <c r="BR79" s="173" t="s">
        <v>547</v>
      </c>
      <c r="BS79" s="173" t="s">
        <v>580</v>
      </c>
      <c r="BT79" s="173" t="s">
        <v>588</v>
      </c>
      <c r="BU79" s="173" t="s">
        <v>596</v>
      </c>
      <c r="BV79" s="173" t="s">
        <v>599</v>
      </c>
      <c r="BW79" s="173" t="s">
        <v>602</v>
      </c>
      <c r="BX79" s="144"/>
      <c r="BY79" s="170" t="s">
        <v>530</v>
      </c>
      <c r="BZ79" s="171" t="s">
        <v>531</v>
      </c>
      <c r="CA79" s="171" t="s">
        <v>532</v>
      </c>
      <c r="CB79" s="171" t="s">
        <v>533</v>
      </c>
      <c r="CC79" s="171" t="s">
        <v>534</v>
      </c>
      <c r="CD79" s="171" t="s">
        <v>535</v>
      </c>
      <c r="CE79" s="171" t="s">
        <v>536</v>
      </c>
      <c r="CF79" s="171" t="s">
        <v>537</v>
      </c>
      <c r="CG79" s="171" t="s">
        <v>538</v>
      </c>
      <c r="CH79" s="171" t="s">
        <v>539</v>
      </c>
      <c r="CI79" s="171" t="s">
        <v>540</v>
      </c>
      <c r="CJ79" s="171" t="s">
        <v>541</v>
      </c>
      <c r="CK79" s="172"/>
      <c r="CL79" s="171" t="s">
        <v>542</v>
      </c>
      <c r="CM79" s="171" t="s">
        <v>543</v>
      </c>
      <c r="CN79" s="171" t="s">
        <v>544</v>
      </c>
      <c r="CO79" s="173" t="s">
        <v>545</v>
      </c>
      <c r="CP79" s="173" t="s">
        <v>546</v>
      </c>
      <c r="CQ79" s="173" t="s">
        <v>547</v>
      </c>
      <c r="CR79" s="173" t="s">
        <v>580</v>
      </c>
      <c r="CS79" s="173" t="s">
        <v>588</v>
      </c>
      <c r="CT79" s="173" t="s">
        <v>596</v>
      </c>
      <c r="CU79" s="173" t="s">
        <v>599</v>
      </c>
      <c r="CV79" s="173" t="s">
        <v>602</v>
      </c>
    </row>
    <row r="80" spans="2:100" s="159" customFormat="1" ht="10.5" customHeight="1">
      <c r="B80" s="197" t="s">
        <v>548</v>
      </c>
      <c r="C80" s="199" t="s">
        <v>549</v>
      </c>
      <c r="D80" s="199" t="s">
        <v>549</v>
      </c>
      <c r="E80" s="199" t="s">
        <v>549</v>
      </c>
      <c r="F80" s="199" t="s">
        <v>549</v>
      </c>
      <c r="G80" s="199" t="s">
        <v>549</v>
      </c>
      <c r="H80" s="199" t="s">
        <v>549</v>
      </c>
      <c r="I80" s="199" t="s">
        <v>549</v>
      </c>
      <c r="J80" s="199" t="s">
        <v>549</v>
      </c>
      <c r="K80" s="199" t="s">
        <v>549</v>
      </c>
      <c r="L80" s="199" t="s">
        <v>549</v>
      </c>
      <c r="M80" s="199" t="s">
        <v>549</v>
      </c>
      <c r="N80" s="172"/>
      <c r="O80" s="199" t="s">
        <v>549</v>
      </c>
      <c r="P80" s="199" t="s">
        <v>549</v>
      </c>
      <c r="Q80" s="199" t="s">
        <v>549</v>
      </c>
      <c r="R80" s="199" t="s">
        <v>549</v>
      </c>
      <c r="S80" s="199" t="s">
        <v>549</v>
      </c>
      <c r="T80" s="199" t="s">
        <v>549</v>
      </c>
      <c r="U80" s="199" t="s">
        <v>549</v>
      </c>
      <c r="V80" s="199" t="s">
        <v>549</v>
      </c>
      <c r="W80" s="199" t="s">
        <v>549</v>
      </c>
      <c r="X80" s="199" t="s">
        <v>549</v>
      </c>
      <c r="Y80" s="199" t="s">
        <v>549</v>
      </c>
      <c r="Z80" s="144"/>
      <c r="AA80" s="197" t="s">
        <v>548</v>
      </c>
      <c r="AB80" s="199" t="s">
        <v>549</v>
      </c>
      <c r="AC80" s="199" t="s">
        <v>549</v>
      </c>
      <c r="AD80" s="199" t="s">
        <v>549</v>
      </c>
      <c r="AE80" s="199" t="s">
        <v>549</v>
      </c>
      <c r="AF80" s="199" t="s">
        <v>549</v>
      </c>
      <c r="AG80" s="199" t="s">
        <v>549</v>
      </c>
      <c r="AH80" s="199" t="s">
        <v>549</v>
      </c>
      <c r="AI80" s="199" t="s">
        <v>549</v>
      </c>
      <c r="AJ80" s="199" t="s">
        <v>549</v>
      </c>
      <c r="AK80" s="199" t="s">
        <v>549</v>
      </c>
      <c r="AL80" s="199" t="s">
        <v>549</v>
      </c>
      <c r="AM80" s="172"/>
      <c r="AN80" s="199" t="s">
        <v>549</v>
      </c>
      <c r="AO80" s="199" t="s">
        <v>549</v>
      </c>
      <c r="AP80" s="199" t="s">
        <v>549</v>
      </c>
      <c r="AQ80" s="199" t="s">
        <v>549</v>
      </c>
      <c r="AR80" s="199" t="s">
        <v>549</v>
      </c>
      <c r="AS80" s="199" t="s">
        <v>549</v>
      </c>
      <c r="AT80" s="199" t="s">
        <v>549</v>
      </c>
      <c r="AU80" s="199" t="s">
        <v>549</v>
      </c>
      <c r="AV80" s="199" t="s">
        <v>549</v>
      </c>
      <c r="AW80" s="199" t="s">
        <v>549</v>
      </c>
      <c r="AX80" s="199" t="s">
        <v>549</v>
      </c>
      <c r="AZ80" s="197" t="s">
        <v>548</v>
      </c>
      <c r="BA80" s="199" t="s">
        <v>549</v>
      </c>
      <c r="BB80" s="199" t="s">
        <v>549</v>
      </c>
      <c r="BC80" s="199" t="s">
        <v>549</v>
      </c>
      <c r="BD80" s="199" t="s">
        <v>549</v>
      </c>
      <c r="BE80" s="199" t="s">
        <v>549</v>
      </c>
      <c r="BF80" s="199" t="s">
        <v>549</v>
      </c>
      <c r="BG80" s="199" t="s">
        <v>549</v>
      </c>
      <c r="BH80" s="199" t="s">
        <v>549</v>
      </c>
      <c r="BI80" s="199" t="s">
        <v>549</v>
      </c>
      <c r="BJ80" s="199" t="s">
        <v>549</v>
      </c>
      <c r="BK80" s="199" t="s">
        <v>549</v>
      </c>
      <c r="BL80" s="172"/>
      <c r="BM80" s="199" t="s">
        <v>549</v>
      </c>
      <c r="BN80" s="199" t="s">
        <v>549</v>
      </c>
      <c r="BO80" s="199" t="s">
        <v>549</v>
      </c>
      <c r="BP80" s="199" t="s">
        <v>549</v>
      </c>
      <c r="BQ80" s="199" t="s">
        <v>549</v>
      </c>
      <c r="BR80" s="199" t="s">
        <v>549</v>
      </c>
      <c r="BS80" s="199" t="s">
        <v>549</v>
      </c>
      <c r="BT80" s="199" t="s">
        <v>549</v>
      </c>
      <c r="BU80" s="199" t="s">
        <v>549</v>
      </c>
      <c r="BV80" s="199" t="s">
        <v>549</v>
      </c>
      <c r="BW80" s="199" t="s">
        <v>549</v>
      </c>
      <c r="BX80" s="144"/>
      <c r="BY80" s="197" t="s">
        <v>548</v>
      </c>
      <c r="BZ80" s="199" t="s">
        <v>549</v>
      </c>
      <c r="CA80" s="199" t="s">
        <v>549</v>
      </c>
      <c r="CB80" s="199" t="s">
        <v>549</v>
      </c>
      <c r="CC80" s="199" t="s">
        <v>549</v>
      </c>
      <c r="CD80" s="199" t="s">
        <v>549</v>
      </c>
      <c r="CE80" s="199" t="s">
        <v>549</v>
      </c>
      <c r="CF80" s="199" t="s">
        <v>549</v>
      </c>
      <c r="CG80" s="199" t="s">
        <v>549</v>
      </c>
      <c r="CH80" s="199" t="s">
        <v>549</v>
      </c>
      <c r="CI80" s="199" t="s">
        <v>549</v>
      </c>
      <c r="CJ80" s="199" t="s">
        <v>549</v>
      </c>
      <c r="CK80" s="172"/>
      <c r="CL80" s="199" t="s">
        <v>549</v>
      </c>
      <c r="CM80" s="199" t="s">
        <v>549</v>
      </c>
      <c r="CN80" s="199" t="s">
        <v>549</v>
      </c>
      <c r="CO80" s="199" t="s">
        <v>549</v>
      </c>
      <c r="CP80" s="199" t="s">
        <v>549</v>
      </c>
      <c r="CQ80" s="199" t="s">
        <v>549</v>
      </c>
      <c r="CR80" s="199" t="s">
        <v>549</v>
      </c>
      <c r="CS80" s="199" t="s">
        <v>549</v>
      </c>
      <c r="CT80" s="199" t="s">
        <v>549</v>
      </c>
      <c r="CU80" s="199" t="s">
        <v>549</v>
      </c>
      <c r="CV80" s="199" t="s">
        <v>549</v>
      </c>
    </row>
    <row r="81" spans="2:102" s="159" customFormat="1" ht="10.5" customHeight="1">
      <c r="B81" s="197" t="s">
        <v>550</v>
      </c>
      <c r="C81" s="199" t="s">
        <v>549</v>
      </c>
      <c r="D81" s="199" t="s">
        <v>549</v>
      </c>
      <c r="E81" s="199" t="s">
        <v>549</v>
      </c>
      <c r="F81" s="199" t="s">
        <v>549</v>
      </c>
      <c r="G81" s="199" t="s">
        <v>549</v>
      </c>
      <c r="H81" s="199" t="s">
        <v>549</v>
      </c>
      <c r="I81" s="199" t="s">
        <v>549</v>
      </c>
      <c r="J81" s="199" t="s">
        <v>549</v>
      </c>
      <c r="K81" s="199" t="s">
        <v>549</v>
      </c>
      <c r="L81" s="199" t="s">
        <v>549</v>
      </c>
      <c r="M81" s="199" t="s">
        <v>549</v>
      </c>
      <c r="N81" s="172"/>
      <c r="O81" s="199" t="s">
        <v>549</v>
      </c>
      <c r="P81" s="199" t="s">
        <v>549</v>
      </c>
      <c r="Q81" s="199" t="s">
        <v>549</v>
      </c>
      <c r="R81" s="199" t="s">
        <v>549</v>
      </c>
      <c r="S81" s="199" t="s">
        <v>549</v>
      </c>
      <c r="T81" s="199" t="s">
        <v>549</v>
      </c>
      <c r="U81" s="199" t="s">
        <v>549</v>
      </c>
      <c r="V81" s="199" t="s">
        <v>549</v>
      </c>
      <c r="W81" s="199" t="s">
        <v>549</v>
      </c>
      <c r="X81" s="199" t="s">
        <v>549</v>
      </c>
      <c r="Y81" s="199" t="s">
        <v>549</v>
      </c>
      <c r="Z81" s="144"/>
      <c r="AA81" s="197" t="s">
        <v>550</v>
      </c>
      <c r="AB81" s="199" t="s">
        <v>549</v>
      </c>
      <c r="AC81" s="199" t="s">
        <v>549</v>
      </c>
      <c r="AD81" s="199" t="s">
        <v>549</v>
      </c>
      <c r="AE81" s="199" t="s">
        <v>549</v>
      </c>
      <c r="AF81" s="199" t="s">
        <v>549</v>
      </c>
      <c r="AG81" s="199" t="s">
        <v>549</v>
      </c>
      <c r="AH81" s="199" t="s">
        <v>549</v>
      </c>
      <c r="AI81" s="199" t="s">
        <v>549</v>
      </c>
      <c r="AJ81" s="199" t="s">
        <v>549</v>
      </c>
      <c r="AK81" s="199" t="s">
        <v>549</v>
      </c>
      <c r="AL81" s="199" t="s">
        <v>549</v>
      </c>
      <c r="AM81" s="172"/>
      <c r="AN81" s="199" t="s">
        <v>549</v>
      </c>
      <c r="AO81" s="199" t="s">
        <v>549</v>
      </c>
      <c r="AP81" s="199" t="s">
        <v>549</v>
      </c>
      <c r="AQ81" s="199" t="s">
        <v>549</v>
      </c>
      <c r="AR81" s="199" t="s">
        <v>549</v>
      </c>
      <c r="AS81" s="199" t="s">
        <v>549</v>
      </c>
      <c r="AT81" s="199" t="s">
        <v>549</v>
      </c>
      <c r="AU81" s="199" t="s">
        <v>549</v>
      </c>
      <c r="AV81" s="199" t="s">
        <v>549</v>
      </c>
      <c r="AW81" s="199" t="s">
        <v>549</v>
      </c>
      <c r="AX81" s="199" t="s">
        <v>549</v>
      </c>
      <c r="AZ81" s="197" t="s">
        <v>550</v>
      </c>
      <c r="BA81" s="199"/>
      <c r="BB81" s="199"/>
      <c r="BC81" s="199"/>
      <c r="BD81" s="199"/>
      <c r="BE81" s="199"/>
      <c r="BF81" s="199"/>
      <c r="BG81" s="199"/>
      <c r="BH81" s="199"/>
      <c r="BI81" s="199"/>
      <c r="BJ81" s="199"/>
      <c r="BK81" s="199"/>
      <c r="BL81" s="172"/>
      <c r="BM81" s="199"/>
      <c r="BN81" s="199"/>
      <c r="BO81" s="199"/>
      <c r="BP81" s="199"/>
      <c r="BQ81" s="199"/>
      <c r="BR81" s="199"/>
      <c r="BS81" s="199"/>
      <c r="BT81" s="199"/>
      <c r="BU81" s="199"/>
      <c r="BV81" s="199"/>
      <c r="BW81" s="199"/>
      <c r="BX81" s="144"/>
      <c r="BY81" s="197" t="s">
        <v>550</v>
      </c>
      <c r="BZ81" s="199" t="s">
        <v>549</v>
      </c>
      <c r="CA81" s="199" t="s">
        <v>549</v>
      </c>
      <c r="CB81" s="199" t="s">
        <v>549</v>
      </c>
      <c r="CC81" s="199" t="s">
        <v>549</v>
      </c>
      <c r="CD81" s="199" t="s">
        <v>549</v>
      </c>
      <c r="CE81" s="199" t="s">
        <v>549</v>
      </c>
      <c r="CF81" s="199" t="s">
        <v>549</v>
      </c>
      <c r="CG81" s="199" t="s">
        <v>549</v>
      </c>
      <c r="CH81" s="199" t="s">
        <v>549</v>
      </c>
      <c r="CI81" s="199" t="s">
        <v>549</v>
      </c>
      <c r="CJ81" s="199" t="s">
        <v>549</v>
      </c>
      <c r="CK81" s="172"/>
      <c r="CL81" s="199" t="s">
        <v>549</v>
      </c>
      <c r="CM81" s="199" t="s">
        <v>549</v>
      </c>
      <c r="CN81" s="199" t="s">
        <v>549</v>
      </c>
      <c r="CO81" s="199" t="s">
        <v>549</v>
      </c>
      <c r="CP81" s="199" t="s">
        <v>549</v>
      </c>
      <c r="CQ81" s="199" t="s">
        <v>549</v>
      </c>
      <c r="CR81" s="199" t="s">
        <v>549</v>
      </c>
      <c r="CS81" s="199" t="s">
        <v>549</v>
      </c>
      <c r="CT81" s="199" t="s">
        <v>549</v>
      </c>
      <c r="CU81" s="199" t="s">
        <v>549</v>
      </c>
      <c r="CV81" s="199" t="s">
        <v>549</v>
      </c>
    </row>
    <row r="82" spans="2:102" s="159" customFormat="1" ht="10.5" customHeight="1">
      <c r="B82" s="197" t="s">
        <v>551</v>
      </c>
      <c r="C82" s="199" t="s">
        <v>549</v>
      </c>
      <c r="D82" s="199" t="s">
        <v>549</v>
      </c>
      <c r="E82" s="199" t="s">
        <v>549</v>
      </c>
      <c r="F82" s="199" t="s">
        <v>549</v>
      </c>
      <c r="G82" s="199" t="s">
        <v>549</v>
      </c>
      <c r="H82" s="199" t="s">
        <v>549</v>
      </c>
      <c r="I82" s="199" t="s">
        <v>549</v>
      </c>
      <c r="J82" s="199">
        <v>0</v>
      </c>
      <c r="K82" s="199">
        <v>0</v>
      </c>
      <c r="L82" s="199">
        <v>0</v>
      </c>
      <c r="M82" s="199" t="s">
        <v>549</v>
      </c>
      <c r="N82" s="172"/>
      <c r="O82" s="199">
        <v>0</v>
      </c>
      <c r="P82" s="199">
        <v>0</v>
      </c>
      <c r="Q82" s="199">
        <v>0</v>
      </c>
      <c r="R82" s="199">
        <v>0</v>
      </c>
      <c r="S82" s="199">
        <v>4.3827690078309374</v>
      </c>
      <c r="T82" s="199">
        <v>4.3827690078309374</v>
      </c>
      <c r="U82" s="199">
        <v>4.3827690078309374</v>
      </c>
      <c r="V82" s="199">
        <v>4.3827690078309374</v>
      </c>
      <c r="W82" s="199">
        <v>4.3827690078309374</v>
      </c>
      <c r="X82" s="199">
        <v>4.3827690078309374</v>
      </c>
      <c r="Y82" s="199">
        <v>4.3827690078309374</v>
      </c>
      <c r="Z82" s="144"/>
      <c r="AA82" s="197" t="s">
        <v>551</v>
      </c>
      <c r="AB82" s="199" t="s">
        <v>549</v>
      </c>
      <c r="AC82" s="199" t="s">
        <v>549</v>
      </c>
      <c r="AD82" s="199" t="s">
        <v>549</v>
      </c>
      <c r="AE82" s="199" t="s">
        <v>549</v>
      </c>
      <c r="AF82" s="199" t="s">
        <v>549</v>
      </c>
      <c r="AG82" s="199" t="s">
        <v>549</v>
      </c>
      <c r="AH82" s="199" t="s">
        <v>549</v>
      </c>
      <c r="AI82" s="199">
        <v>0</v>
      </c>
      <c r="AJ82" s="199">
        <v>0</v>
      </c>
      <c r="AK82" s="199">
        <v>0</v>
      </c>
      <c r="AL82" s="199" t="s">
        <v>549</v>
      </c>
      <c r="AM82" s="172"/>
      <c r="AN82" s="199">
        <v>0</v>
      </c>
      <c r="AO82" s="199">
        <v>0</v>
      </c>
      <c r="AP82" s="199">
        <v>0</v>
      </c>
      <c r="AQ82" s="199">
        <v>0</v>
      </c>
      <c r="AR82" s="199">
        <v>4.3827690078309374</v>
      </c>
      <c r="AS82" s="199">
        <v>4.3827690078309374</v>
      </c>
      <c r="AT82" s="199">
        <v>4.3827690078309374</v>
      </c>
      <c r="AU82" s="199">
        <v>4.3827690078309374</v>
      </c>
      <c r="AV82" s="199">
        <v>4.3827690078309374</v>
      </c>
      <c r="AW82" s="199">
        <v>4.3827690078309374</v>
      </c>
      <c r="AX82" s="199">
        <v>4.3827690078309374</v>
      </c>
      <c r="AZ82" s="197" t="s">
        <v>551</v>
      </c>
      <c r="BA82" s="199" t="s">
        <v>549</v>
      </c>
      <c r="BB82" s="199" t="s">
        <v>549</v>
      </c>
      <c r="BC82" s="199" t="s">
        <v>549</v>
      </c>
      <c r="BD82" s="199" t="s">
        <v>549</v>
      </c>
      <c r="BE82" s="199" t="s">
        <v>549</v>
      </c>
      <c r="BF82" s="199" t="s">
        <v>549</v>
      </c>
      <c r="BG82" s="199" t="s">
        <v>549</v>
      </c>
      <c r="BH82" s="199">
        <v>0</v>
      </c>
      <c r="BI82" s="199">
        <v>0</v>
      </c>
      <c r="BJ82" s="199">
        <v>0</v>
      </c>
      <c r="BK82" s="199" t="s">
        <v>549</v>
      </c>
      <c r="BL82" s="172"/>
      <c r="BM82" s="199">
        <v>0</v>
      </c>
      <c r="BN82" s="199">
        <v>0</v>
      </c>
      <c r="BO82" s="199">
        <v>0</v>
      </c>
      <c r="BP82" s="199">
        <v>0</v>
      </c>
      <c r="BQ82" s="199">
        <v>4.3827690078309374</v>
      </c>
      <c r="BR82" s="199">
        <v>4.3827690078309374</v>
      </c>
      <c r="BS82" s="199">
        <v>4.3827690078309374</v>
      </c>
      <c r="BT82" s="199">
        <v>4.3827690078309374</v>
      </c>
      <c r="BU82" s="199">
        <v>4.3827690078309374</v>
      </c>
      <c r="BV82" s="199">
        <v>4.3827690078309374</v>
      </c>
      <c r="BW82" s="199">
        <v>4.3827690078309374</v>
      </c>
      <c r="BX82" s="144"/>
      <c r="BY82" s="197" t="s">
        <v>551</v>
      </c>
      <c r="BZ82" s="199"/>
      <c r="CA82" s="199"/>
      <c r="CB82" s="199"/>
      <c r="CC82" s="199"/>
      <c r="CD82" s="199"/>
      <c r="CE82" s="199"/>
      <c r="CF82" s="199"/>
      <c r="CG82" s="199"/>
      <c r="CH82" s="199"/>
      <c r="CI82" s="199"/>
      <c r="CJ82" s="199"/>
      <c r="CK82" s="172"/>
      <c r="CL82" s="199"/>
      <c r="CM82" s="199"/>
      <c r="CN82" s="199"/>
      <c r="CO82" s="199"/>
      <c r="CP82" s="200">
        <v>8.7655380156618747</v>
      </c>
      <c r="CQ82" s="200">
        <v>8.7655380156618747</v>
      </c>
      <c r="CR82" s="199">
        <v>8.7655380156618747</v>
      </c>
      <c r="CS82" s="199">
        <v>8.7655380156618747</v>
      </c>
      <c r="CT82" s="199">
        <v>8.7655380156618747</v>
      </c>
      <c r="CU82" s="199">
        <v>8.7655380156618747</v>
      </c>
      <c r="CV82" s="199">
        <v>8.7655380156618747</v>
      </c>
      <c r="CW82" s="184"/>
      <c r="CX82" s="184"/>
    </row>
    <row r="83" spans="2:102" s="159" customFormat="1" ht="10.5" customHeight="1">
      <c r="B83" s="197" t="s">
        <v>552</v>
      </c>
      <c r="C83" s="199">
        <v>6.6995028867368616</v>
      </c>
      <c r="D83" s="199">
        <v>6.6995028867368616</v>
      </c>
      <c r="E83" s="199">
        <v>7.113121830127354</v>
      </c>
      <c r="F83" s="199">
        <v>7.113121830127354</v>
      </c>
      <c r="G83" s="199">
        <v>7.2804579515147188</v>
      </c>
      <c r="H83" s="199">
        <v>7.1935840895118579</v>
      </c>
      <c r="I83" s="199">
        <v>7.3593999937099719</v>
      </c>
      <c r="J83" s="199">
        <v>7.0492243060839295</v>
      </c>
      <c r="K83" s="199">
        <v>7.1089669218364691</v>
      </c>
      <c r="L83" s="199">
        <v>6.9829560851947958</v>
      </c>
      <c r="M83" s="199">
        <v>9.626223597588794</v>
      </c>
      <c r="N83" s="172"/>
      <c r="O83" s="199">
        <v>9.9504863797742455</v>
      </c>
      <c r="P83" s="199">
        <v>9.9504863797742455</v>
      </c>
      <c r="Q83" s="199">
        <v>10.298637820906496</v>
      </c>
      <c r="R83" s="199">
        <v>10.298637820906496</v>
      </c>
      <c r="S83" s="199">
        <v>10.298637820906496</v>
      </c>
      <c r="T83" s="199">
        <v>10.298637820906496</v>
      </c>
      <c r="U83" s="199">
        <v>10.909265371253543</v>
      </c>
      <c r="V83" s="199">
        <v>10.909265371253543</v>
      </c>
      <c r="W83" s="199">
        <v>10.909265371253543</v>
      </c>
      <c r="X83" s="199">
        <v>10.909265371253543</v>
      </c>
      <c r="Y83" s="199">
        <v>10.979819636605354</v>
      </c>
      <c r="Z83" s="144"/>
      <c r="AA83" s="197" t="s">
        <v>552</v>
      </c>
      <c r="AB83" s="199">
        <v>6.6995028867368616</v>
      </c>
      <c r="AC83" s="199">
        <v>6.6995028867368616</v>
      </c>
      <c r="AD83" s="199">
        <v>7.113121830127354</v>
      </c>
      <c r="AE83" s="199">
        <v>7.113121830127354</v>
      </c>
      <c r="AF83" s="199">
        <v>7.2804579515147188</v>
      </c>
      <c r="AG83" s="199">
        <v>7.1935840895118579</v>
      </c>
      <c r="AH83" s="199">
        <v>7.3593999937099719</v>
      </c>
      <c r="AI83" s="199">
        <v>7.0492243060839295</v>
      </c>
      <c r="AJ83" s="199">
        <v>7.1089669218364691</v>
      </c>
      <c r="AK83" s="199">
        <v>6.9829560851947958</v>
      </c>
      <c r="AL83" s="199">
        <v>9.626223597588794</v>
      </c>
      <c r="AM83" s="172"/>
      <c r="AN83" s="199">
        <v>9.9504863797742455</v>
      </c>
      <c r="AO83" s="199">
        <v>9.9504863797742455</v>
      </c>
      <c r="AP83" s="199">
        <v>10.298637820906496</v>
      </c>
      <c r="AQ83" s="199">
        <v>10.298637820906496</v>
      </c>
      <c r="AR83" s="199">
        <v>10.298637820906496</v>
      </c>
      <c r="AS83" s="199">
        <v>10.298637820906496</v>
      </c>
      <c r="AT83" s="199">
        <v>10.909265371253543</v>
      </c>
      <c r="AU83" s="199">
        <v>10.909265371253543</v>
      </c>
      <c r="AV83" s="199">
        <v>10.909265371253543</v>
      </c>
      <c r="AW83" s="199">
        <v>10.909265371253543</v>
      </c>
      <c r="AX83" s="199">
        <v>10.979819636605354</v>
      </c>
      <c r="AZ83" s="197" t="s">
        <v>552</v>
      </c>
      <c r="BA83" s="199">
        <v>6.6995028867368616</v>
      </c>
      <c r="BB83" s="199">
        <v>6.6995028867368616</v>
      </c>
      <c r="BC83" s="199">
        <v>7.113121830127354</v>
      </c>
      <c r="BD83" s="199">
        <v>7.113121830127354</v>
      </c>
      <c r="BE83" s="199">
        <v>7.2804579515147188</v>
      </c>
      <c r="BF83" s="199">
        <v>7.1935840895118579</v>
      </c>
      <c r="BG83" s="199">
        <v>7.3593999937099719</v>
      </c>
      <c r="BH83" s="199">
        <v>7.0492243060839295</v>
      </c>
      <c r="BI83" s="199">
        <v>7.1089669218364691</v>
      </c>
      <c r="BJ83" s="199">
        <v>6.9829560851947958</v>
      </c>
      <c r="BK83" s="199">
        <v>12.319103597588795</v>
      </c>
      <c r="BL83" s="172"/>
      <c r="BM83" s="199">
        <v>12.643366379774246</v>
      </c>
      <c r="BN83" s="199">
        <v>12.643366379774246</v>
      </c>
      <c r="BO83" s="199">
        <v>10.743937820906497</v>
      </c>
      <c r="BP83" s="199">
        <v>10.743937820906497</v>
      </c>
      <c r="BQ83" s="199">
        <v>10.743937820906497</v>
      </c>
      <c r="BR83" s="199">
        <v>10.743937820906497</v>
      </c>
      <c r="BS83" s="199">
        <v>11.292515371253547</v>
      </c>
      <c r="BT83" s="199">
        <v>11.292515371253547</v>
      </c>
      <c r="BU83" s="199">
        <v>11.292515371253547</v>
      </c>
      <c r="BV83" s="199">
        <v>11.292515371253547</v>
      </c>
      <c r="BW83" s="199">
        <v>13.976469636605346</v>
      </c>
      <c r="BX83" s="144"/>
      <c r="BY83" s="197" t="s">
        <v>552</v>
      </c>
      <c r="BZ83" s="199">
        <v>13.399005773473723</v>
      </c>
      <c r="CA83" s="199">
        <v>13.399005773473723</v>
      </c>
      <c r="CB83" s="199">
        <v>14.226243660254708</v>
      </c>
      <c r="CC83" s="199">
        <v>14.226243660254708</v>
      </c>
      <c r="CD83" s="199">
        <v>14.560915903029438</v>
      </c>
      <c r="CE83" s="199">
        <v>14.387168179023716</v>
      </c>
      <c r="CF83" s="199">
        <v>14.718799987419944</v>
      </c>
      <c r="CG83" s="199">
        <v>14.098448612167859</v>
      </c>
      <c r="CH83" s="199">
        <v>14.217933843672938</v>
      </c>
      <c r="CI83" s="199">
        <v>13.965912170389592</v>
      </c>
      <c r="CJ83" s="199">
        <v>21.94532719517759</v>
      </c>
      <c r="CK83" s="172"/>
      <c r="CL83" s="199">
        <v>22.59385275954849</v>
      </c>
      <c r="CM83" s="199">
        <v>22.59385275954849</v>
      </c>
      <c r="CN83" s="199">
        <v>21.042575641812995</v>
      </c>
      <c r="CO83" s="199">
        <v>21.042575641812995</v>
      </c>
      <c r="CP83" s="199">
        <v>21.042575641812995</v>
      </c>
      <c r="CQ83" s="199">
        <v>21.042575641812995</v>
      </c>
      <c r="CR83" s="199">
        <v>22.20178074250709</v>
      </c>
      <c r="CS83" s="199">
        <v>22.20178074250709</v>
      </c>
      <c r="CT83" s="199">
        <v>22.20178074250709</v>
      </c>
      <c r="CU83" s="199">
        <v>22.20178074250709</v>
      </c>
      <c r="CV83" s="199">
        <v>24.9562892732107</v>
      </c>
    </row>
    <row r="84" spans="2:102" s="159" customFormat="1" ht="10.5" customHeight="1">
      <c r="B84" s="197" t="s">
        <v>553</v>
      </c>
      <c r="C84" s="199">
        <v>16.43282142857143</v>
      </c>
      <c r="D84" s="199">
        <v>16.43282142857143</v>
      </c>
      <c r="E84" s="199">
        <v>16.727428571428572</v>
      </c>
      <c r="F84" s="199">
        <v>16.727428571428572</v>
      </c>
      <c r="G84" s="199">
        <v>16.54232142857143</v>
      </c>
      <c r="H84" s="199">
        <v>16.54232142857143</v>
      </c>
      <c r="I84" s="199">
        <v>17.267107142857146</v>
      </c>
      <c r="J84" s="199">
        <v>17.267107142857146</v>
      </c>
      <c r="K84" s="199">
        <v>17.41310714285714</v>
      </c>
      <c r="L84" s="199">
        <v>17.41310714285714</v>
      </c>
      <c r="M84" s="199">
        <v>84.411464285714274</v>
      </c>
      <c r="N84" s="172"/>
      <c r="O84" s="199">
        <v>84.411464285714274</v>
      </c>
      <c r="P84" s="199">
        <v>84.411464285714274</v>
      </c>
      <c r="Q84" s="199">
        <v>103.14368142857143</v>
      </c>
      <c r="R84" s="199">
        <v>103.14368142857143</v>
      </c>
      <c r="S84" s="199">
        <v>103.14368142857143</v>
      </c>
      <c r="T84" s="199">
        <v>103.14368142857143</v>
      </c>
      <c r="U84" s="199">
        <v>120.5856757142857</v>
      </c>
      <c r="V84" s="199">
        <v>120.5856757142857</v>
      </c>
      <c r="W84" s="199">
        <v>120.5856757142857</v>
      </c>
      <c r="X84" s="199">
        <v>120.5856757142857</v>
      </c>
      <c r="Y84" s="199">
        <v>95.202480714285699</v>
      </c>
      <c r="Z84" s="144"/>
      <c r="AA84" s="197" t="s">
        <v>553</v>
      </c>
      <c r="AB84" s="199">
        <v>16.43282142857143</v>
      </c>
      <c r="AC84" s="199">
        <v>16.43282142857143</v>
      </c>
      <c r="AD84" s="199">
        <v>16.727428571428572</v>
      </c>
      <c r="AE84" s="199">
        <v>16.727428571428572</v>
      </c>
      <c r="AF84" s="199">
        <v>16.54232142857143</v>
      </c>
      <c r="AG84" s="199">
        <v>16.54232142857143</v>
      </c>
      <c r="AH84" s="199">
        <v>17.267107142857146</v>
      </c>
      <c r="AI84" s="199">
        <v>17.267107142857146</v>
      </c>
      <c r="AJ84" s="199">
        <v>17.41310714285714</v>
      </c>
      <c r="AK84" s="199">
        <v>17.41310714285714</v>
      </c>
      <c r="AL84" s="199">
        <v>84.411464285714274</v>
      </c>
      <c r="AM84" s="172"/>
      <c r="AN84" s="199">
        <v>84.411464285714274</v>
      </c>
      <c r="AO84" s="199">
        <v>84.411464285714274</v>
      </c>
      <c r="AP84" s="199">
        <v>103.14368142857143</v>
      </c>
      <c r="AQ84" s="199">
        <v>103.14368142857143</v>
      </c>
      <c r="AR84" s="199">
        <v>103.14368142857143</v>
      </c>
      <c r="AS84" s="199">
        <v>103.14368142857143</v>
      </c>
      <c r="AT84" s="199">
        <v>120.5856757142857</v>
      </c>
      <c r="AU84" s="199">
        <v>120.5856757142857</v>
      </c>
      <c r="AV84" s="199">
        <v>120.5856757142857</v>
      </c>
      <c r="AW84" s="199">
        <v>120.5856757142857</v>
      </c>
      <c r="AX84" s="199">
        <v>95.202480714285699</v>
      </c>
      <c r="AZ84" s="197" t="s">
        <v>553</v>
      </c>
      <c r="BA84" s="199"/>
      <c r="BB84" s="199"/>
      <c r="BC84" s="199"/>
      <c r="BD84" s="199"/>
      <c r="BE84" s="199"/>
      <c r="BF84" s="199"/>
      <c r="BG84" s="199"/>
      <c r="BH84" s="199"/>
      <c r="BI84" s="199"/>
      <c r="BJ84" s="199"/>
      <c r="BK84" s="199"/>
      <c r="BL84" s="172"/>
      <c r="BM84" s="199"/>
      <c r="BN84" s="199"/>
      <c r="BO84" s="199"/>
      <c r="BP84" s="199"/>
      <c r="BQ84" s="199"/>
      <c r="BR84" s="199"/>
      <c r="BS84" s="199"/>
      <c r="BT84" s="199"/>
      <c r="BU84" s="199"/>
      <c r="BV84" s="199"/>
      <c r="BW84" s="199"/>
      <c r="BX84" s="144"/>
      <c r="BY84" s="197" t="s">
        <v>553</v>
      </c>
      <c r="BZ84" s="199">
        <v>16.43282142857143</v>
      </c>
      <c r="CA84" s="199">
        <v>16.43282142857143</v>
      </c>
      <c r="CB84" s="199">
        <v>16.727428571428572</v>
      </c>
      <c r="CC84" s="199">
        <v>16.727428571428572</v>
      </c>
      <c r="CD84" s="199">
        <v>16.54232142857143</v>
      </c>
      <c r="CE84" s="199">
        <v>16.54232142857143</v>
      </c>
      <c r="CF84" s="199">
        <v>17.267107142857146</v>
      </c>
      <c r="CG84" s="199">
        <v>17.267107142857146</v>
      </c>
      <c r="CH84" s="199">
        <v>17.41310714285714</v>
      </c>
      <c r="CI84" s="199">
        <v>17.41310714285714</v>
      </c>
      <c r="CJ84" s="199">
        <v>84.411464285714274</v>
      </c>
      <c r="CK84" s="172"/>
      <c r="CL84" s="199">
        <v>84.411464285714274</v>
      </c>
      <c r="CM84" s="199">
        <v>84.411464285714274</v>
      </c>
      <c r="CN84" s="199">
        <v>103.14368142857143</v>
      </c>
      <c r="CO84" s="199">
        <v>103.14368142857143</v>
      </c>
      <c r="CP84" s="199">
        <v>103.14368142857143</v>
      </c>
      <c r="CQ84" s="199">
        <v>103.14368142857143</v>
      </c>
      <c r="CR84" s="199">
        <v>120.5856757142857</v>
      </c>
      <c r="CS84" s="199">
        <v>120.5856757142857</v>
      </c>
      <c r="CT84" s="199">
        <v>120.5856757142857</v>
      </c>
      <c r="CU84" s="199">
        <v>120.5856757142857</v>
      </c>
      <c r="CV84" s="199">
        <v>95.202480714285699</v>
      </c>
    </row>
    <row r="85" spans="2:102" s="159" customFormat="1" ht="10.5" customHeight="1">
      <c r="B85" s="197" t="s">
        <v>554</v>
      </c>
      <c r="C85" s="199">
        <v>39.664800000000007</v>
      </c>
      <c r="D85" s="199">
        <v>40.169342465753417</v>
      </c>
      <c r="E85" s="199">
        <v>40.751506849315078</v>
      </c>
      <c r="F85" s="199">
        <v>41.100805479452056</v>
      </c>
      <c r="G85" s="199">
        <v>41.566536986301358</v>
      </c>
      <c r="H85" s="199">
        <v>41.87702465753425</v>
      </c>
      <c r="I85" s="199">
        <v>42.109890410958897</v>
      </c>
      <c r="J85" s="199">
        <v>42.226323287671228</v>
      </c>
      <c r="K85" s="199">
        <v>42.45918904109589</v>
      </c>
      <c r="L85" s="199">
        <v>43.235408219178098</v>
      </c>
      <c r="M85" s="199">
        <v>44.516169863013708</v>
      </c>
      <c r="N85" s="172"/>
      <c r="O85" s="199">
        <v>46.767205479452052</v>
      </c>
      <c r="P85" s="199">
        <v>46.767205479452052</v>
      </c>
      <c r="Q85" s="199">
        <v>48.630131506849317</v>
      </c>
      <c r="R85" s="199">
        <v>48.630131506849317</v>
      </c>
      <c r="S85" s="199">
        <v>50.221380821917812</v>
      </c>
      <c r="T85" s="199">
        <v>50.221380821917812</v>
      </c>
      <c r="U85" s="199">
        <v>50.648301369863013</v>
      </c>
      <c r="V85" s="199">
        <v>50.648301369863013</v>
      </c>
      <c r="W85" s="199">
        <v>51.618575342465753</v>
      </c>
      <c r="X85" s="199">
        <v>51.618575342465753</v>
      </c>
      <c r="Y85" s="199">
        <v>52.433605479452048</v>
      </c>
      <c r="Z85" s="144"/>
      <c r="AA85" s="197" t="s">
        <v>554</v>
      </c>
      <c r="AB85" s="199">
        <v>39.933199999999992</v>
      </c>
      <c r="AC85" s="199">
        <v>40.441156555772992</v>
      </c>
      <c r="AD85" s="199">
        <v>41.027260273972608</v>
      </c>
      <c r="AE85" s="199">
        <v>41.37892250489238</v>
      </c>
      <c r="AF85" s="199">
        <v>41.847805479452056</v>
      </c>
      <c r="AG85" s="199">
        <v>42.160394129158519</v>
      </c>
      <c r="AH85" s="199">
        <v>42.39483561643835</v>
      </c>
      <c r="AI85" s="199">
        <v>42.51205636007829</v>
      </c>
      <c r="AJ85" s="199">
        <v>42.746497847358121</v>
      </c>
      <c r="AK85" s="199">
        <v>43.527969471624267</v>
      </c>
      <c r="AL85" s="199">
        <v>44.817397651663399</v>
      </c>
      <c r="AM85" s="172"/>
      <c r="AN85" s="199">
        <v>47.083665362035234</v>
      </c>
      <c r="AO85" s="199">
        <v>47.083665362035234</v>
      </c>
      <c r="AP85" s="199">
        <v>48.959197260273974</v>
      </c>
      <c r="AQ85" s="199">
        <v>48.959197260273974</v>
      </c>
      <c r="AR85" s="199">
        <v>50.561214090019568</v>
      </c>
      <c r="AS85" s="199">
        <v>50.561214090019568</v>
      </c>
      <c r="AT85" s="199">
        <v>50.991023483365936</v>
      </c>
      <c r="AU85" s="199">
        <v>50.991023483365936</v>
      </c>
      <c r="AV85" s="199">
        <v>51.967863013698626</v>
      </c>
      <c r="AW85" s="199">
        <v>51.967863013698626</v>
      </c>
      <c r="AX85" s="199">
        <v>52.788408219178102</v>
      </c>
      <c r="AZ85" s="197" t="s">
        <v>554</v>
      </c>
      <c r="BA85" s="199">
        <v>64.944500000000033</v>
      </c>
      <c r="BB85" s="199">
        <v>65.770604207436435</v>
      </c>
      <c r="BC85" s="199">
        <v>66.723801369863025</v>
      </c>
      <c r="BD85" s="199">
        <v>67.295719667318977</v>
      </c>
      <c r="BE85" s="199">
        <v>68.058277397260298</v>
      </c>
      <c r="BF85" s="199">
        <v>68.566649217221112</v>
      </c>
      <c r="BG85" s="199">
        <v>68.94792808219178</v>
      </c>
      <c r="BH85" s="199">
        <v>69.138567514677106</v>
      </c>
      <c r="BI85" s="199">
        <v>69.519846379647774</v>
      </c>
      <c r="BJ85" s="199">
        <v>70.790775929549909</v>
      </c>
      <c r="BK85" s="199">
        <v>72.887809686888446</v>
      </c>
      <c r="BL85" s="172"/>
      <c r="BM85" s="199">
        <v>76.573505381604704</v>
      </c>
      <c r="BN85" s="199">
        <v>76.573505381604704</v>
      </c>
      <c r="BO85" s="199">
        <v>79.62373630136986</v>
      </c>
      <c r="BP85" s="199">
        <v>79.62373630136986</v>
      </c>
      <c r="BQ85" s="199">
        <v>82.229141878669253</v>
      </c>
      <c r="BR85" s="199">
        <v>82.229141878669253</v>
      </c>
      <c r="BS85" s="199">
        <v>82.928153131115451</v>
      </c>
      <c r="BT85" s="199">
        <v>82.928153131115451</v>
      </c>
      <c r="BU85" s="199">
        <v>84.516815068493116</v>
      </c>
      <c r="BV85" s="199">
        <v>84.516815068493116</v>
      </c>
      <c r="BW85" s="199">
        <v>85.851291095890446</v>
      </c>
      <c r="BX85" s="144"/>
      <c r="BY85" s="197" t="s">
        <v>554</v>
      </c>
      <c r="BZ85" s="199">
        <v>104.60930000000005</v>
      </c>
      <c r="CA85" s="199">
        <v>105.93994667318985</v>
      </c>
      <c r="CB85" s="199">
        <v>107.4753082191781</v>
      </c>
      <c r="CC85" s="199">
        <v>108.39652514677104</v>
      </c>
      <c r="CD85" s="199">
        <v>109.62481438356166</v>
      </c>
      <c r="CE85" s="199">
        <v>110.44367387475536</v>
      </c>
      <c r="CF85" s="199">
        <v>111.05781849315068</v>
      </c>
      <c r="CG85" s="199">
        <v>111.36489080234833</v>
      </c>
      <c r="CH85" s="199">
        <v>111.97903542074366</v>
      </c>
      <c r="CI85" s="199">
        <v>114.02618414872801</v>
      </c>
      <c r="CJ85" s="199">
        <v>117.40397954990215</v>
      </c>
      <c r="CK85" s="172"/>
      <c r="CL85" s="199">
        <v>123.34071086105675</v>
      </c>
      <c r="CM85" s="199">
        <v>123.34071086105675</v>
      </c>
      <c r="CN85" s="199">
        <v>128.25386780821918</v>
      </c>
      <c r="CO85" s="199">
        <v>128.25386780821918</v>
      </c>
      <c r="CP85" s="199">
        <v>132.45052270058707</v>
      </c>
      <c r="CQ85" s="199">
        <v>132.45052270058707</v>
      </c>
      <c r="CR85" s="199">
        <v>133.57645450097846</v>
      </c>
      <c r="CS85" s="199">
        <v>133.57645450097846</v>
      </c>
      <c r="CT85" s="199">
        <v>136.13539041095888</v>
      </c>
      <c r="CU85" s="199">
        <v>136.13539041095888</v>
      </c>
      <c r="CV85" s="199">
        <v>138.28489657534249</v>
      </c>
    </row>
    <row r="86" spans="2:102" s="159" customFormat="1" ht="10.5" customHeight="1">
      <c r="B86" s="197" t="s">
        <v>555</v>
      </c>
      <c r="C86" s="199">
        <v>0</v>
      </c>
      <c r="D86" s="199">
        <v>-0.1310662676190151</v>
      </c>
      <c r="E86" s="199">
        <v>1.6490220555819268</v>
      </c>
      <c r="F86" s="199">
        <v>1.7011822078168848</v>
      </c>
      <c r="G86" s="199">
        <v>3.37071596157242</v>
      </c>
      <c r="H86" s="199">
        <v>3.2761312765157915</v>
      </c>
      <c r="I86" s="199">
        <v>4.8946129781636989</v>
      </c>
      <c r="J86" s="199">
        <v>4.2887571563853459</v>
      </c>
      <c r="K86" s="199">
        <v>4.0337120778428703</v>
      </c>
      <c r="L86" s="199">
        <v>4.3260832188341771</v>
      </c>
      <c r="M86" s="199">
        <v>4.2015880379606623</v>
      </c>
      <c r="N86" s="172"/>
      <c r="O86" s="199">
        <v>4.0728065027047933</v>
      </c>
      <c r="P86" s="199">
        <v>4.0728065027047933</v>
      </c>
      <c r="Q86" s="199">
        <v>4.6721736435258503</v>
      </c>
      <c r="R86" s="199">
        <v>4.6721736435258503</v>
      </c>
      <c r="S86" s="199">
        <v>4.1578876064944286</v>
      </c>
      <c r="T86" s="199">
        <v>4.1578876064944286</v>
      </c>
      <c r="U86" s="199">
        <v>4.6652850413616926</v>
      </c>
      <c r="V86" s="199">
        <v>4.6652850413616926</v>
      </c>
      <c r="W86" s="199">
        <v>3.8484746706123665</v>
      </c>
      <c r="X86" s="199">
        <v>3.8484746706123665</v>
      </c>
      <c r="Y86" s="199">
        <v>3.346709798469313</v>
      </c>
      <c r="Z86" s="144"/>
      <c r="AA86" s="197" t="s">
        <v>555</v>
      </c>
      <c r="AB86" s="199">
        <v>0</v>
      </c>
      <c r="AC86" s="199">
        <v>-0.1310662676190151</v>
      </c>
      <c r="AD86" s="199">
        <v>1.6490220555819268</v>
      </c>
      <c r="AE86" s="199">
        <v>1.7011822078168848</v>
      </c>
      <c r="AF86" s="199">
        <v>3.37071596157242</v>
      </c>
      <c r="AG86" s="199">
        <v>3.2761312765157915</v>
      </c>
      <c r="AH86" s="199">
        <v>4.8946129781636989</v>
      </c>
      <c r="AI86" s="199">
        <v>4.2887571563853459</v>
      </c>
      <c r="AJ86" s="199">
        <v>4.0337120778428703</v>
      </c>
      <c r="AK86" s="199">
        <v>4.3260832188341771</v>
      </c>
      <c r="AL86" s="199">
        <v>4.2015880379606623</v>
      </c>
      <c r="AM86" s="172"/>
      <c r="AN86" s="199">
        <v>4.0728065027047933</v>
      </c>
      <c r="AO86" s="199">
        <v>4.0728065027047933</v>
      </c>
      <c r="AP86" s="199">
        <v>4.6721736435258503</v>
      </c>
      <c r="AQ86" s="199">
        <v>4.6721736435258503</v>
      </c>
      <c r="AR86" s="199">
        <v>4.1578876064944286</v>
      </c>
      <c r="AS86" s="199">
        <v>4.1578876064944286</v>
      </c>
      <c r="AT86" s="199">
        <v>4.6652850413616926</v>
      </c>
      <c r="AU86" s="199">
        <v>4.6652850413616926</v>
      </c>
      <c r="AV86" s="199">
        <v>3.8484746706123665</v>
      </c>
      <c r="AW86" s="199">
        <v>3.8484746706123665</v>
      </c>
      <c r="AX86" s="199">
        <v>3.346709798469313</v>
      </c>
      <c r="AZ86" s="197" t="s">
        <v>555</v>
      </c>
      <c r="BA86" s="199">
        <v>0</v>
      </c>
      <c r="BB86" s="199">
        <v>-0.1023941345466083</v>
      </c>
      <c r="BC86" s="199">
        <v>1.3107897268148034</v>
      </c>
      <c r="BD86" s="199">
        <v>1.3561024854837453</v>
      </c>
      <c r="BE86" s="199">
        <v>2.7190896886881832</v>
      </c>
      <c r="BF86" s="199">
        <v>2.5445731212335483</v>
      </c>
      <c r="BG86" s="199">
        <v>3.7238675166956505</v>
      </c>
      <c r="BH86" s="199">
        <v>3.2317970151566944</v>
      </c>
      <c r="BI86" s="199">
        <v>3.0490377355812108</v>
      </c>
      <c r="BJ86" s="199">
        <v>-2.875592827402639</v>
      </c>
      <c r="BK86" s="199">
        <v>-4.4212717332369866</v>
      </c>
      <c r="BL86" s="172"/>
      <c r="BM86" s="199">
        <v>-9.9169703850481579</v>
      </c>
      <c r="BN86" s="199">
        <v>-9.9169703850481579</v>
      </c>
      <c r="BO86" s="199">
        <v>-11.95393302872672</v>
      </c>
      <c r="BP86" s="199">
        <v>-11.95393302872672</v>
      </c>
      <c r="BQ86" s="199">
        <v>-12.429854537719555</v>
      </c>
      <c r="BR86" s="199">
        <v>-12.429854537719555</v>
      </c>
      <c r="BS86" s="199">
        <v>-16.631778706798936</v>
      </c>
      <c r="BT86" s="199">
        <v>-16.631778706798936</v>
      </c>
      <c r="BU86" s="199">
        <v>-30.358102306504858</v>
      </c>
      <c r="BV86" s="199">
        <v>-30.358102306504858</v>
      </c>
      <c r="BW86" s="199">
        <v>-33.604921227336042</v>
      </c>
      <c r="BX86" s="144"/>
      <c r="BY86" s="197" t="s">
        <v>555</v>
      </c>
      <c r="BZ86" s="199">
        <v>0</v>
      </c>
      <c r="CA86" s="199">
        <v>-0.23346040216562342</v>
      </c>
      <c r="CB86" s="199">
        <v>2.9598117823967303</v>
      </c>
      <c r="CC86" s="199">
        <v>3.0572846933006304</v>
      </c>
      <c r="CD86" s="199">
        <v>6.0898056502606028</v>
      </c>
      <c r="CE86" s="199">
        <v>5.8207043977493402</v>
      </c>
      <c r="CF86" s="199">
        <v>8.6184804948593499</v>
      </c>
      <c r="CG86" s="199">
        <v>7.5205541715420399</v>
      </c>
      <c r="CH86" s="199">
        <v>7.0827498134240816</v>
      </c>
      <c r="CI86" s="199">
        <v>1.4504903914315381</v>
      </c>
      <c r="CJ86" s="199">
        <v>-0.21968369527632436</v>
      </c>
      <c r="CK86" s="172"/>
      <c r="CL86" s="199">
        <v>-5.8441638823433646</v>
      </c>
      <c r="CM86" s="199">
        <v>-5.8441638823433646</v>
      </c>
      <c r="CN86" s="199">
        <v>-7.2817593852008695</v>
      </c>
      <c r="CO86" s="199">
        <v>-7.2817593852008695</v>
      </c>
      <c r="CP86" s="199">
        <v>-8.2719669312251263</v>
      </c>
      <c r="CQ86" s="199">
        <v>-8.2719669312251263</v>
      </c>
      <c r="CR86" s="199">
        <v>-11.966493665437245</v>
      </c>
      <c r="CS86" s="199">
        <v>-11.966493665437245</v>
      </c>
      <c r="CT86" s="199">
        <v>-26.509627635892492</v>
      </c>
      <c r="CU86" s="199">
        <v>-26.509627635892492</v>
      </c>
      <c r="CV86" s="199">
        <v>-30.25821142886673</v>
      </c>
    </row>
    <row r="87" spans="2:102" s="159" customFormat="1" ht="10.5" customHeight="1">
      <c r="B87" s="197" t="s">
        <v>556</v>
      </c>
      <c r="C87" s="199">
        <v>24.407199999999992</v>
      </c>
      <c r="D87" s="199">
        <v>24.717663405088064</v>
      </c>
      <c r="E87" s="199">
        <v>25.075890410958895</v>
      </c>
      <c r="F87" s="199">
        <v>25.290826614481411</v>
      </c>
      <c r="G87" s="199">
        <v>25.577408219178089</v>
      </c>
      <c r="H87" s="199">
        <v>25.76846262230919</v>
      </c>
      <c r="I87" s="199">
        <v>25.911753424657544</v>
      </c>
      <c r="J87" s="199">
        <v>25.983398825831703</v>
      </c>
      <c r="K87" s="199">
        <v>26.126689628180035</v>
      </c>
      <c r="L87" s="199">
        <v>26.60432563600784</v>
      </c>
      <c r="M87" s="199">
        <v>27.392425048923673</v>
      </c>
      <c r="N87" s="172"/>
      <c r="O87" s="199">
        <v>28.777569471624258</v>
      </c>
      <c r="P87" s="199">
        <v>28.777569471624258</v>
      </c>
      <c r="Q87" s="199">
        <v>29.923895890410957</v>
      </c>
      <c r="R87" s="199">
        <v>29.923895890410957</v>
      </c>
      <c r="S87" s="199">
        <v>30.903049706457924</v>
      </c>
      <c r="T87" s="199">
        <v>30.903049706457924</v>
      </c>
      <c r="U87" s="199">
        <v>31.165749510763195</v>
      </c>
      <c r="V87" s="199">
        <v>31.165749510763195</v>
      </c>
      <c r="W87" s="199">
        <v>31.762794520547931</v>
      </c>
      <c r="X87" s="199">
        <v>31.762794520547931</v>
      </c>
      <c r="Y87" s="199">
        <v>32.264312328767119</v>
      </c>
      <c r="Z87" s="144"/>
      <c r="AA87" s="197" t="s">
        <v>556</v>
      </c>
      <c r="AB87" s="199">
        <v>24.407199999999992</v>
      </c>
      <c r="AC87" s="199">
        <v>24.717663405088064</v>
      </c>
      <c r="AD87" s="199">
        <v>25.075890410958895</v>
      </c>
      <c r="AE87" s="199">
        <v>25.290826614481411</v>
      </c>
      <c r="AF87" s="199">
        <v>25.577408219178089</v>
      </c>
      <c r="AG87" s="199">
        <v>25.76846262230919</v>
      </c>
      <c r="AH87" s="199">
        <v>25.911753424657544</v>
      </c>
      <c r="AI87" s="199">
        <v>25.983398825831703</v>
      </c>
      <c r="AJ87" s="199">
        <v>26.126689628180035</v>
      </c>
      <c r="AK87" s="199">
        <v>26.60432563600784</v>
      </c>
      <c r="AL87" s="199">
        <v>27.392425048923673</v>
      </c>
      <c r="AM87" s="172"/>
      <c r="AN87" s="199">
        <v>28.777569471624258</v>
      </c>
      <c r="AO87" s="199">
        <v>28.777569471624258</v>
      </c>
      <c r="AP87" s="199">
        <v>29.923895890410957</v>
      </c>
      <c r="AQ87" s="199">
        <v>29.923895890410957</v>
      </c>
      <c r="AR87" s="199">
        <v>30.903049706457924</v>
      </c>
      <c r="AS87" s="199">
        <v>30.903049706457924</v>
      </c>
      <c r="AT87" s="199">
        <v>31.165749510763195</v>
      </c>
      <c r="AU87" s="199">
        <v>31.165749510763195</v>
      </c>
      <c r="AV87" s="199">
        <v>31.762794520547931</v>
      </c>
      <c r="AW87" s="199">
        <v>31.762794520547931</v>
      </c>
      <c r="AX87" s="199">
        <v>32.264312328767119</v>
      </c>
      <c r="AZ87" s="197" t="s">
        <v>556</v>
      </c>
      <c r="BA87" s="199">
        <v>39.661700000000003</v>
      </c>
      <c r="BB87" s="199">
        <v>40.166203033268111</v>
      </c>
      <c r="BC87" s="199">
        <v>40.748321917808212</v>
      </c>
      <c r="BD87" s="199">
        <v>41.097593248532299</v>
      </c>
      <c r="BE87" s="199">
        <v>41.563288356164385</v>
      </c>
      <c r="BF87" s="199">
        <v>41.873751761252443</v>
      </c>
      <c r="BG87" s="199">
        <v>42.106599315068493</v>
      </c>
      <c r="BH87" s="199">
        <v>42.223023091976522</v>
      </c>
      <c r="BI87" s="199">
        <v>42.455870645792565</v>
      </c>
      <c r="BJ87" s="199">
        <v>43.232029158512731</v>
      </c>
      <c r="BK87" s="199">
        <v>44.512690704500983</v>
      </c>
      <c r="BL87" s="172"/>
      <c r="BM87" s="199">
        <v>46.763550391389451</v>
      </c>
      <c r="BN87" s="199">
        <v>46.763550391389451</v>
      </c>
      <c r="BO87" s="199">
        <v>48.626330821917811</v>
      </c>
      <c r="BP87" s="199">
        <v>48.626330821917811</v>
      </c>
      <c r="BQ87" s="199">
        <v>50.217455772994143</v>
      </c>
      <c r="BR87" s="199">
        <v>50.217455772994143</v>
      </c>
      <c r="BS87" s="199">
        <v>50.644342954990215</v>
      </c>
      <c r="BT87" s="199">
        <v>50.644342954990215</v>
      </c>
      <c r="BU87" s="199">
        <v>51.614541095890409</v>
      </c>
      <c r="BV87" s="199">
        <v>51.614541095890409</v>
      </c>
      <c r="BW87" s="199">
        <v>52.429507534246575</v>
      </c>
      <c r="BX87" s="144"/>
      <c r="BY87" s="197" t="s">
        <v>556</v>
      </c>
      <c r="BZ87" s="199">
        <v>64.068899999999999</v>
      </c>
      <c r="CA87" s="199">
        <v>64.883866438356179</v>
      </c>
      <c r="CB87" s="199">
        <v>65.824212328767103</v>
      </c>
      <c r="CC87" s="199">
        <v>66.388419863013709</v>
      </c>
      <c r="CD87" s="199">
        <v>67.140696575342474</v>
      </c>
      <c r="CE87" s="199">
        <v>67.642214383561637</v>
      </c>
      <c r="CF87" s="199">
        <v>68.018352739726041</v>
      </c>
      <c r="CG87" s="199">
        <v>68.206421917808228</v>
      </c>
      <c r="CH87" s="199">
        <v>68.582560273972604</v>
      </c>
      <c r="CI87" s="199">
        <v>69.836354794520574</v>
      </c>
      <c r="CJ87" s="199">
        <v>71.905115753424653</v>
      </c>
      <c r="CK87" s="172"/>
      <c r="CL87" s="199">
        <v>75.541119863013705</v>
      </c>
      <c r="CM87" s="199">
        <v>75.541119863013705</v>
      </c>
      <c r="CN87" s="199">
        <v>78.550226712328765</v>
      </c>
      <c r="CO87" s="199">
        <v>78.550226712328765</v>
      </c>
      <c r="CP87" s="199">
        <v>81.120505479452063</v>
      </c>
      <c r="CQ87" s="199">
        <v>81.120505479452063</v>
      </c>
      <c r="CR87" s="199">
        <v>81.810092465753414</v>
      </c>
      <c r="CS87" s="199">
        <v>81.810092465753414</v>
      </c>
      <c r="CT87" s="199">
        <v>83.377335616438344</v>
      </c>
      <c r="CU87" s="199">
        <v>83.377335616438344</v>
      </c>
      <c r="CV87" s="199">
        <v>84.693819863013687</v>
      </c>
    </row>
    <row r="88" spans="2:102" s="159" customFormat="1" ht="10.5" customHeight="1">
      <c r="B88" s="197" t="s">
        <v>557</v>
      </c>
      <c r="C88" s="199">
        <v>0</v>
      </c>
      <c r="D88" s="199">
        <v>0</v>
      </c>
      <c r="E88" s="199">
        <v>0</v>
      </c>
      <c r="F88" s="199">
        <v>0</v>
      </c>
      <c r="G88" s="199">
        <v>0</v>
      </c>
      <c r="H88" s="199">
        <v>0</v>
      </c>
      <c r="I88" s="199">
        <v>0</v>
      </c>
      <c r="J88" s="199">
        <v>0</v>
      </c>
      <c r="K88" s="199">
        <v>0</v>
      </c>
      <c r="L88" s="199">
        <v>0</v>
      </c>
      <c r="M88" s="199">
        <v>0</v>
      </c>
      <c r="N88" s="172"/>
      <c r="O88" s="199">
        <v>0</v>
      </c>
      <c r="P88" s="199">
        <v>0</v>
      </c>
      <c r="Q88" s="199">
        <v>0</v>
      </c>
      <c r="R88" s="199">
        <v>0</v>
      </c>
      <c r="S88" s="199">
        <v>0</v>
      </c>
      <c r="T88" s="199">
        <v>0</v>
      </c>
      <c r="U88" s="199">
        <v>0</v>
      </c>
      <c r="V88" s="199">
        <v>0</v>
      </c>
      <c r="W88" s="199">
        <v>0</v>
      </c>
      <c r="X88" s="199">
        <v>0</v>
      </c>
      <c r="Y88" s="199">
        <v>0</v>
      </c>
      <c r="Z88" s="144"/>
      <c r="AA88" s="197" t="s">
        <v>557</v>
      </c>
      <c r="AB88" s="199">
        <v>0</v>
      </c>
      <c r="AC88" s="199">
        <v>0</v>
      </c>
      <c r="AD88" s="199">
        <v>0</v>
      </c>
      <c r="AE88" s="199">
        <v>0</v>
      </c>
      <c r="AF88" s="199">
        <v>0</v>
      </c>
      <c r="AG88" s="199">
        <v>0</v>
      </c>
      <c r="AH88" s="199">
        <v>0</v>
      </c>
      <c r="AI88" s="199">
        <v>0</v>
      </c>
      <c r="AJ88" s="199">
        <v>0</v>
      </c>
      <c r="AK88" s="199">
        <v>0</v>
      </c>
      <c r="AL88" s="199">
        <v>0</v>
      </c>
      <c r="AM88" s="172"/>
      <c r="AN88" s="199">
        <v>0</v>
      </c>
      <c r="AO88" s="199">
        <v>0</v>
      </c>
      <c r="AP88" s="199">
        <v>0</v>
      </c>
      <c r="AQ88" s="199">
        <v>0</v>
      </c>
      <c r="AR88" s="199">
        <v>0</v>
      </c>
      <c r="AS88" s="199">
        <v>0</v>
      </c>
      <c r="AT88" s="199">
        <v>0</v>
      </c>
      <c r="AU88" s="199">
        <v>0</v>
      </c>
      <c r="AV88" s="199">
        <v>0</v>
      </c>
      <c r="AW88" s="199">
        <v>0</v>
      </c>
      <c r="AX88" s="199">
        <v>0</v>
      </c>
      <c r="AZ88" s="197" t="s">
        <v>557</v>
      </c>
      <c r="BA88" s="199">
        <v>0</v>
      </c>
      <c r="BB88" s="199">
        <v>0</v>
      </c>
      <c r="BC88" s="199">
        <v>0</v>
      </c>
      <c r="BD88" s="199">
        <v>0</v>
      </c>
      <c r="BE88" s="199">
        <v>0</v>
      </c>
      <c r="BF88" s="199">
        <v>0</v>
      </c>
      <c r="BG88" s="199">
        <v>0</v>
      </c>
      <c r="BH88" s="199">
        <v>0</v>
      </c>
      <c r="BI88" s="199">
        <v>0</v>
      </c>
      <c r="BJ88" s="199">
        <v>0</v>
      </c>
      <c r="BK88" s="199">
        <v>0</v>
      </c>
      <c r="BL88" s="172"/>
      <c r="BM88" s="199">
        <v>0</v>
      </c>
      <c r="BN88" s="199">
        <v>0</v>
      </c>
      <c r="BO88" s="199">
        <v>0</v>
      </c>
      <c r="BP88" s="199">
        <v>0</v>
      </c>
      <c r="BQ88" s="199">
        <v>0</v>
      </c>
      <c r="BR88" s="199">
        <v>0</v>
      </c>
      <c r="BS88" s="199">
        <v>0</v>
      </c>
      <c r="BT88" s="199">
        <v>0</v>
      </c>
      <c r="BU88" s="199">
        <v>0</v>
      </c>
      <c r="BV88" s="199">
        <v>0</v>
      </c>
      <c r="BW88" s="199">
        <v>0</v>
      </c>
      <c r="BX88" s="144"/>
      <c r="BY88" s="197" t="s">
        <v>557</v>
      </c>
      <c r="BZ88" s="199">
        <v>0</v>
      </c>
      <c r="CA88" s="199">
        <v>0</v>
      </c>
      <c r="CB88" s="199">
        <v>0</v>
      </c>
      <c r="CC88" s="199">
        <v>0</v>
      </c>
      <c r="CD88" s="199">
        <v>0</v>
      </c>
      <c r="CE88" s="199">
        <v>0</v>
      </c>
      <c r="CF88" s="199">
        <v>0</v>
      </c>
      <c r="CG88" s="199">
        <v>0</v>
      </c>
      <c r="CH88" s="199">
        <v>0</v>
      </c>
      <c r="CI88" s="199">
        <v>0</v>
      </c>
      <c r="CJ88" s="199">
        <v>0</v>
      </c>
      <c r="CK88" s="172"/>
      <c r="CL88" s="199">
        <v>0</v>
      </c>
      <c r="CM88" s="199">
        <v>0</v>
      </c>
      <c r="CN88" s="199">
        <v>0</v>
      </c>
      <c r="CO88" s="199">
        <v>0</v>
      </c>
      <c r="CP88" s="199">
        <v>0</v>
      </c>
      <c r="CQ88" s="199">
        <v>0</v>
      </c>
      <c r="CR88" s="199">
        <v>0</v>
      </c>
      <c r="CS88" s="199">
        <v>0</v>
      </c>
      <c r="CT88" s="199">
        <v>0</v>
      </c>
      <c r="CU88" s="199">
        <v>0</v>
      </c>
      <c r="CV88" s="199">
        <v>0</v>
      </c>
    </row>
    <row r="89" spans="2:102" s="159" customFormat="1" ht="10.5" customHeight="1">
      <c r="B89" s="197" t="s">
        <v>558</v>
      </c>
      <c r="C89" s="199">
        <v>1.6889733533388911</v>
      </c>
      <c r="D89" s="199">
        <v>1.7022198955741037</v>
      </c>
      <c r="E89" s="199">
        <v>1.768627069486832</v>
      </c>
      <c r="F89" s="199">
        <v>1.7805654075736359</v>
      </c>
      <c r="G89" s="199">
        <v>1.8271275485169689</v>
      </c>
      <c r="H89" s="199">
        <v>1.8333269262738028</v>
      </c>
      <c r="I89" s="199">
        <v>1.8892082521903257</v>
      </c>
      <c r="J89" s="199">
        <v>1.8751092540022867</v>
      </c>
      <c r="K89" s="199">
        <v>1.8814397640751825</v>
      </c>
      <c r="L89" s="199">
        <v>1.908946497690531</v>
      </c>
      <c r="M89" s="199">
        <v>3.2954239622974391</v>
      </c>
      <c r="N89" s="172"/>
      <c r="O89" s="199">
        <v>3.3696355780860143</v>
      </c>
      <c r="P89" s="199">
        <v>3.3696355780860143</v>
      </c>
      <c r="Q89" s="199">
        <v>3.8090759009818345</v>
      </c>
      <c r="R89" s="199">
        <v>3.8090759009818345</v>
      </c>
      <c r="S89" s="199">
        <v>4.9055654174385301</v>
      </c>
      <c r="T89" s="199">
        <v>4.831609559362521</v>
      </c>
      <c r="U89" s="199">
        <v>5.5534126104747958</v>
      </c>
      <c r="V89" s="199">
        <v>5.7329444217727064</v>
      </c>
      <c r="W89" s="199">
        <v>5.9026671433112243</v>
      </c>
      <c r="X89" s="199">
        <v>5.8733845188357439</v>
      </c>
      <c r="Y89" s="199">
        <v>5.1713756610967945</v>
      </c>
      <c r="Z89" s="144"/>
      <c r="AA89" s="197" t="s">
        <v>558</v>
      </c>
      <c r="AB89" s="199">
        <v>1.6941717245388905</v>
      </c>
      <c r="AC89" s="199">
        <v>1.7074843908696027</v>
      </c>
      <c r="AD89" s="199">
        <v>1.773967861815599</v>
      </c>
      <c r="AE89" s="199">
        <v>1.7859519781223645</v>
      </c>
      <c r="AF89" s="199">
        <v>1.8325751566923116</v>
      </c>
      <c r="AG89" s="199">
        <v>1.838815226200222</v>
      </c>
      <c r="AH89" s="199">
        <v>1.8947270709300512</v>
      </c>
      <c r="AI89" s="199">
        <v>1.8806433321486664</v>
      </c>
      <c r="AJ89" s="199">
        <v>1.8870043610348692</v>
      </c>
      <c r="AK89" s="199">
        <v>1.9146128240279083</v>
      </c>
      <c r="AL89" s="199">
        <v>3.3012581421080074</v>
      </c>
      <c r="AM89" s="172"/>
      <c r="AN89" s="199">
        <v>3.3757647730918854</v>
      </c>
      <c r="AO89" s="199">
        <v>3.3757647730918854</v>
      </c>
      <c r="AP89" s="199">
        <v>3.8154492464941634</v>
      </c>
      <c r="AQ89" s="199">
        <v>3.8154492464941634</v>
      </c>
      <c r="AR89" s="199">
        <v>4.5097230225618059</v>
      </c>
      <c r="AS89" s="199">
        <v>4.4405296675486552</v>
      </c>
      <c r="AT89" s="199">
        <v>5.1162335530884162</v>
      </c>
      <c r="AU89" s="199">
        <v>5.2893378244261173</v>
      </c>
      <c r="AV89" s="199">
        <v>5.4274175596417304</v>
      </c>
      <c r="AW89" s="199">
        <v>5.3911596911718016</v>
      </c>
      <c r="AX89" s="199">
        <v>4.7435891318093288</v>
      </c>
      <c r="AZ89" s="197" t="s">
        <v>558</v>
      </c>
      <c r="BA89" s="199">
        <v>2.1557688535103199</v>
      </c>
      <c r="BB89" s="199">
        <v>2.1795568849503861</v>
      </c>
      <c r="BC89" s="199">
        <v>2.2446744028704724</v>
      </c>
      <c r="BD89" s="199">
        <v>2.2633936210989636</v>
      </c>
      <c r="BE89" s="199">
        <v>2.3168217242077782</v>
      </c>
      <c r="BF89" s="199">
        <v>2.3276183150087926</v>
      </c>
      <c r="BG89" s="199">
        <v>2.3655648117716734</v>
      </c>
      <c r="BH89" s="199">
        <v>2.3559741078194563</v>
      </c>
      <c r="BI89" s="199">
        <v>2.3654859215535935</v>
      </c>
      <c r="BJ89" s="199">
        <v>2.2879451005225162</v>
      </c>
      <c r="BK89" s="199">
        <v>2.426778099129197</v>
      </c>
      <c r="BL89" s="172"/>
      <c r="BM89" s="199">
        <v>2.4415969338372041</v>
      </c>
      <c r="BN89" s="199">
        <v>2.4415969338372046</v>
      </c>
      <c r="BO89" s="199">
        <v>2.460512112858773</v>
      </c>
      <c r="BP89" s="199">
        <v>2.460512112858773</v>
      </c>
      <c r="BQ89" s="199">
        <v>3.4234499134514205</v>
      </c>
      <c r="BR89" s="199">
        <v>3.3200308400490823</v>
      </c>
      <c r="BS89" s="199">
        <v>3.5509860445171846</v>
      </c>
      <c r="BT89" s="199">
        <v>3.6995545094660249</v>
      </c>
      <c r="BU89" s="199">
        <v>3.425217952639017</v>
      </c>
      <c r="BV89" s="199">
        <v>3.4021333710360602</v>
      </c>
      <c r="BW89" s="199">
        <v>3.3259663839040381</v>
      </c>
      <c r="BX89" s="144"/>
      <c r="BY89" s="197" t="s">
        <v>558</v>
      </c>
      <c r="BZ89" s="199">
        <v>3.8447422068492108</v>
      </c>
      <c r="CA89" s="199">
        <v>3.8817767805244898</v>
      </c>
      <c r="CB89" s="199">
        <v>4.0133014723573046</v>
      </c>
      <c r="CC89" s="199">
        <v>4.0439590286725995</v>
      </c>
      <c r="CD89" s="199">
        <v>4.1439492727247469</v>
      </c>
      <c r="CE89" s="199">
        <v>4.1609452412825956</v>
      </c>
      <c r="CF89" s="199">
        <v>4.2547730639619994</v>
      </c>
      <c r="CG89" s="199">
        <v>4.2310833618217432</v>
      </c>
      <c r="CH89" s="199">
        <v>4.246925685628776</v>
      </c>
      <c r="CI89" s="199">
        <v>4.196891598213047</v>
      </c>
      <c r="CJ89" s="199">
        <v>5.7222020614266356</v>
      </c>
      <c r="CK89" s="172"/>
      <c r="CL89" s="199">
        <v>5.8112325119232189</v>
      </c>
      <c r="CM89" s="199">
        <v>5.8112325119232189</v>
      </c>
      <c r="CN89" s="199">
        <v>6.2695880138406075</v>
      </c>
      <c r="CO89" s="199">
        <v>6.2695880138406075</v>
      </c>
      <c r="CP89" s="199">
        <v>8.3290153308899502</v>
      </c>
      <c r="CQ89" s="199">
        <v>8.1516403994116029</v>
      </c>
      <c r="CR89" s="199">
        <v>9.1043986549919804</v>
      </c>
      <c r="CS89" s="199">
        <v>9.4324989312387313</v>
      </c>
      <c r="CT89" s="199">
        <v>9.3278850959502417</v>
      </c>
      <c r="CU89" s="199">
        <v>9.2755178898718036</v>
      </c>
      <c r="CV89" s="199">
        <v>8.497342045000833</v>
      </c>
    </row>
    <row r="90" spans="2:102" s="159" customFormat="1" ht="10.5" customHeight="1">
      <c r="B90" s="198" t="s">
        <v>559</v>
      </c>
      <c r="C90" s="199">
        <v>1.0608938326309489</v>
      </c>
      <c r="D90" s="199">
        <v>1.071101334986595</v>
      </c>
      <c r="E90" s="199">
        <v>1.1179599408426975</v>
      </c>
      <c r="F90" s="199">
        <v>1.1271593690391071</v>
      </c>
      <c r="G90" s="199">
        <v>1.1657493134527706</v>
      </c>
      <c r="H90" s="199">
        <v>1.1705264214657733</v>
      </c>
      <c r="I90" s="199">
        <v>1.2029757893387811</v>
      </c>
      <c r="J90" s="199">
        <v>1.1921114026436563</v>
      </c>
      <c r="K90" s="199">
        <v>1.1948519724169988</v>
      </c>
      <c r="L90" s="199">
        <v>1.216048073496752</v>
      </c>
      <c r="M90" s="199">
        <v>1.3035150304937519</v>
      </c>
      <c r="N90" s="172"/>
      <c r="O90" s="199">
        <v>1.3607009156498413</v>
      </c>
      <c r="P90" s="199">
        <v>1.3607009156498413</v>
      </c>
      <c r="Q90" s="199">
        <v>1.4250658460403167</v>
      </c>
      <c r="R90" s="199">
        <v>1.4250658460403167</v>
      </c>
      <c r="S90" s="199">
        <v>1.5353912804688963</v>
      </c>
      <c r="T90" s="199">
        <v>1.5343084927508055</v>
      </c>
      <c r="U90" s="199">
        <v>1.5713421466079627</v>
      </c>
      <c r="V90" s="199">
        <v>1.5739706718571751</v>
      </c>
      <c r="W90" s="199">
        <v>1.5874437788062143</v>
      </c>
      <c r="X90" s="199">
        <v>1.5870150519012689</v>
      </c>
      <c r="Y90" s="199">
        <v>1.5896991641868361</v>
      </c>
      <c r="Z90" s="144"/>
      <c r="AA90" s="198" t="s">
        <v>559</v>
      </c>
      <c r="AB90" s="199">
        <v>1.0648995863836881</v>
      </c>
      <c r="AC90" s="199">
        <v>1.0751580425541933</v>
      </c>
      <c r="AD90" s="199">
        <v>1.122075441273594</v>
      </c>
      <c r="AE90" s="199">
        <v>1.1313101451879828</v>
      </c>
      <c r="AF90" s="199">
        <v>1.1699471238922847</v>
      </c>
      <c r="AG90" s="199">
        <v>1.1747555880990472</v>
      </c>
      <c r="AH90" s="199">
        <v>1.2072284731173739</v>
      </c>
      <c r="AI90" s="199">
        <v>1.1963758449949091</v>
      </c>
      <c r="AJ90" s="199">
        <v>1.1991399319135709</v>
      </c>
      <c r="AK90" s="199">
        <v>1.2204144234777223</v>
      </c>
      <c r="AL90" s="199">
        <v>1.3080107247739787</v>
      </c>
      <c r="AM90" s="172"/>
      <c r="AN90" s="199">
        <v>1.3654239423348222</v>
      </c>
      <c r="AO90" s="199">
        <v>1.3654239423348222</v>
      </c>
      <c r="AP90" s="199">
        <v>1.4299770098878533</v>
      </c>
      <c r="AQ90" s="199">
        <v>1.4299770098878533</v>
      </c>
      <c r="AR90" s="199">
        <v>1.5345712508437841</v>
      </c>
      <c r="AS90" s="199">
        <v>1.5335581909330362</v>
      </c>
      <c r="AT90" s="199">
        <v>1.5699592024925644</v>
      </c>
      <c r="AU90" s="199">
        <v>1.5724936221292203</v>
      </c>
      <c r="AV90" s="199">
        <v>1.5855995704462298</v>
      </c>
      <c r="AW90" s="199">
        <v>1.5850687189939616</v>
      </c>
      <c r="AX90" s="199">
        <v>1.5886306085238668</v>
      </c>
      <c r="AZ90" s="198" t="s">
        <v>559</v>
      </c>
      <c r="BA90" s="199">
        <v>1.6611894077489591</v>
      </c>
      <c r="BB90" s="199">
        <v>1.6795199564045309</v>
      </c>
      <c r="BC90" s="199">
        <v>1.7296981240924116</v>
      </c>
      <c r="BD90" s="199">
        <v>1.7441227536123509</v>
      </c>
      <c r="BE90" s="199">
        <v>1.785293308060228</v>
      </c>
      <c r="BF90" s="199">
        <v>1.7936129301983994</v>
      </c>
      <c r="BG90" s="199">
        <v>1.8228536896522851</v>
      </c>
      <c r="BH90" s="199">
        <v>1.8154632981488845</v>
      </c>
      <c r="BI90" s="199">
        <v>1.8227928985361899</v>
      </c>
      <c r="BJ90" s="199">
        <v>1.7630415989684103</v>
      </c>
      <c r="BK90" s="199">
        <v>1.8700233407056575</v>
      </c>
      <c r="BL90" s="172"/>
      <c r="BM90" s="199">
        <v>1.8814424180395017</v>
      </c>
      <c r="BN90" s="199">
        <v>1.8814424180395017</v>
      </c>
      <c r="BO90" s="199">
        <v>1.8960180507587234</v>
      </c>
      <c r="BP90" s="199">
        <v>1.8960180507587234</v>
      </c>
      <c r="BQ90" s="199">
        <v>2.0287579807936398</v>
      </c>
      <c r="BR90" s="199">
        <v>2.0272438221399556</v>
      </c>
      <c r="BS90" s="199">
        <v>1.9936208684223822</v>
      </c>
      <c r="BT90" s="199">
        <v>1.9957960593176978</v>
      </c>
      <c r="BU90" s="199">
        <v>1.8282766643719661</v>
      </c>
      <c r="BV90" s="199">
        <v>1.8279386830127173</v>
      </c>
      <c r="BW90" s="199">
        <v>1.8500526078743396</v>
      </c>
      <c r="BX90" s="144"/>
      <c r="BY90" s="198" t="s">
        <v>559</v>
      </c>
      <c r="BZ90" s="199">
        <v>2.722083240379908</v>
      </c>
      <c r="CA90" s="199">
        <v>2.7506212913911261</v>
      </c>
      <c r="CB90" s="199">
        <v>2.8476580649351089</v>
      </c>
      <c r="CC90" s="199">
        <v>2.8712821226514578</v>
      </c>
      <c r="CD90" s="199">
        <v>2.9510426215129986</v>
      </c>
      <c r="CE90" s="199">
        <v>2.9641393516641728</v>
      </c>
      <c r="CF90" s="199">
        <v>3.0258294789910662</v>
      </c>
      <c r="CG90" s="199">
        <v>3.0075747007925409</v>
      </c>
      <c r="CH90" s="199">
        <v>3.0176448709531885</v>
      </c>
      <c r="CI90" s="199">
        <v>2.9790896724651623</v>
      </c>
      <c r="CJ90" s="199">
        <v>3.1735383711994096</v>
      </c>
      <c r="CK90" s="172"/>
      <c r="CL90" s="199">
        <v>3.2421433336893433</v>
      </c>
      <c r="CM90" s="199">
        <v>3.2421433336893433</v>
      </c>
      <c r="CN90" s="199">
        <v>3.3210838967990401</v>
      </c>
      <c r="CO90" s="199">
        <v>3.3210838967990401</v>
      </c>
      <c r="CP90" s="199">
        <v>3.5641492612625361</v>
      </c>
      <c r="CQ90" s="199">
        <v>3.5615523148907613</v>
      </c>
      <c r="CR90" s="199">
        <v>3.5649630150303446</v>
      </c>
      <c r="CS90" s="199">
        <v>3.5697667311748731</v>
      </c>
      <c r="CT90" s="199">
        <v>3.4157204431781807</v>
      </c>
      <c r="CU90" s="199">
        <v>3.4149537349139862</v>
      </c>
      <c r="CV90" s="199">
        <v>3.4397517720611757</v>
      </c>
    </row>
    <row r="91" spans="2:102" s="159" customFormat="1" ht="10.5" customHeight="1">
      <c r="B91" s="197" t="s">
        <v>561</v>
      </c>
      <c r="C91" s="199">
        <v>89.954191501278132</v>
      </c>
      <c r="D91" s="199">
        <v>90.661585149091465</v>
      </c>
      <c r="E91" s="199">
        <v>94.203556727741358</v>
      </c>
      <c r="F91" s="199">
        <v>94.841089479919006</v>
      </c>
      <c r="G91" s="199">
        <v>97.330317409107764</v>
      </c>
      <c r="H91" s="199">
        <v>97.661377422182099</v>
      </c>
      <c r="I91" s="199">
        <v>100.63494799187637</v>
      </c>
      <c r="J91" s="199">
        <v>99.882031375475293</v>
      </c>
      <c r="K91" s="199">
        <v>100.21795654830457</v>
      </c>
      <c r="L91" s="199">
        <v>101.68687487325928</v>
      </c>
      <c r="M91" s="199">
        <v>174.74680982599233</v>
      </c>
      <c r="N91" s="172"/>
      <c r="O91" s="199">
        <v>178.70986861300551</v>
      </c>
      <c r="P91" s="199">
        <v>178.70986861300551</v>
      </c>
      <c r="Q91" s="199">
        <v>201.90266203728615</v>
      </c>
      <c r="R91" s="199">
        <v>201.90266203728615</v>
      </c>
      <c r="S91" s="199">
        <v>209.54836309008647</v>
      </c>
      <c r="T91" s="199">
        <v>209.47332444429236</v>
      </c>
      <c r="U91" s="199">
        <v>229.48180077244083</v>
      </c>
      <c r="V91" s="199">
        <v>229.66396110898793</v>
      </c>
      <c r="W91" s="199">
        <v>230.59766554911371</v>
      </c>
      <c r="X91" s="199">
        <v>230.5679541977332</v>
      </c>
      <c r="Y91" s="199">
        <v>205.37077179069411</v>
      </c>
      <c r="Z91" s="144"/>
      <c r="AA91" s="197" t="s">
        <v>561</v>
      </c>
      <c r="AB91" s="199">
        <v>90.231795626230877</v>
      </c>
      <c r="AC91" s="199">
        <v>90.942720441974146</v>
      </c>
      <c r="AD91" s="199">
        <v>94.488766445158518</v>
      </c>
      <c r="AE91" s="199">
        <v>95.128743852056928</v>
      </c>
      <c r="AF91" s="199">
        <v>97.621231320873292</v>
      </c>
      <c r="AG91" s="199">
        <v>97.95446436036606</v>
      </c>
      <c r="AH91" s="199">
        <v>100.92966469987412</v>
      </c>
      <c r="AI91" s="199">
        <v>100.17756296837999</v>
      </c>
      <c r="AJ91" s="199">
        <v>100.51511791102307</v>
      </c>
      <c r="AK91" s="199">
        <v>101.98946880202382</v>
      </c>
      <c r="AL91" s="199">
        <v>175.05836748873284</v>
      </c>
      <c r="AM91" s="172"/>
      <c r="AN91" s="199">
        <v>179.03718071727954</v>
      </c>
      <c r="AO91" s="199">
        <v>179.03718071727954</v>
      </c>
      <c r="AP91" s="199">
        <v>202.24301230007077</v>
      </c>
      <c r="AQ91" s="199">
        <v>202.24301230007077</v>
      </c>
      <c r="AR91" s="199">
        <v>209.49153393368638</v>
      </c>
      <c r="AS91" s="199">
        <v>209.42132751876247</v>
      </c>
      <c r="AT91" s="199">
        <v>229.38596088444203</v>
      </c>
      <c r="AU91" s="199">
        <v>229.56159957541641</v>
      </c>
      <c r="AV91" s="199">
        <v>230.46985942831705</v>
      </c>
      <c r="AW91" s="199">
        <v>230.43307070839487</v>
      </c>
      <c r="AX91" s="199">
        <v>205.29671944546973</v>
      </c>
      <c r="AZ91" s="197" t="s">
        <v>561</v>
      </c>
      <c r="BA91" s="199">
        <v>115.12266114799611</v>
      </c>
      <c r="BB91" s="199">
        <v>116.39299283424974</v>
      </c>
      <c r="BC91" s="199">
        <v>119.87040737157623</v>
      </c>
      <c r="BD91" s="199">
        <v>120.87005360617376</v>
      </c>
      <c r="BE91" s="199">
        <v>123.72322842589558</v>
      </c>
      <c r="BF91" s="199">
        <v>124.29978943442619</v>
      </c>
      <c r="BG91" s="199">
        <v>126.32621340908987</v>
      </c>
      <c r="BH91" s="199">
        <v>125.8140493338626</v>
      </c>
      <c r="BI91" s="199">
        <v>126.32200050294777</v>
      </c>
      <c r="BJ91" s="199">
        <v>122.18115504534576</v>
      </c>
      <c r="BK91" s="199">
        <v>129.5951336955761</v>
      </c>
      <c r="BL91" s="172"/>
      <c r="BM91" s="199">
        <v>130.38649111959694</v>
      </c>
      <c r="BN91" s="199">
        <v>130.38649111959694</v>
      </c>
      <c r="BO91" s="199">
        <v>131.39660207908494</v>
      </c>
      <c r="BP91" s="199">
        <v>131.39660207908494</v>
      </c>
      <c r="BQ91" s="199">
        <v>140.59565783692634</v>
      </c>
      <c r="BR91" s="199">
        <v>140.49072460487031</v>
      </c>
      <c r="BS91" s="199">
        <v>138.16060867133078</v>
      </c>
      <c r="BT91" s="199">
        <v>138.31135232717497</v>
      </c>
      <c r="BU91" s="199">
        <v>126.70203285397419</v>
      </c>
      <c r="BV91" s="199">
        <v>126.67861029101198</v>
      </c>
      <c r="BW91" s="199">
        <v>128.2111350390156</v>
      </c>
      <c r="BX91" s="144"/>
      <c r="BY91" s="197" t="s">
        <v>561</v>
      </c>
      <c r="BZ91" s="199">
        <v>205.07685264927426</v>
      </c>
      <c r="CA91" s="199">
        <v>207.0545779833412</v>
      </c>
      <c r="CB91" s="199">
        <v>214.07396409931761</v>
      </c>
      <c r="CC91" s="199">
        <v>215.71114308609276</v>
      </c>
      <c r="CD91" s="199">
        <v>221.05354583500335</v>
      </c>
      <c r="CE91" s="199">
        <v>221.96116685660829</v>
      </c>
      <c r="CF91" s="199">
        <v>226.96116140096626</v>
      </c>
      <c r="CG91" s="199">
        <v>225.69608070933788</v>
      </c>
      <c r="CH91" s="199">
        <v>226.53995705125234</v>
      </c>
      <c r="CI91" s="199">
        <v>223.86802991860503</v>
      </c>
      <c r="CJ91" s="199">
        <v>304.3419435215684</v>
      </c>
      <c r="CK91" s="172"/>
      <c r="CL91" s="199">
        <v>309.09635973260242</v>
      </c>
      <c r="CM91" s="199">
        <v>309.09635973260242</v>
      </c>
      <c r="CN91" s="199">
        <v>333.29926411637109</v>
      </c>
      <c r="CO91" s="199">
        <v>333.29926411637109</v>
      </c>
      <c r="CP91" s="199">
        <v>350.14402092701278</v>
      </c>
      <c r="CQ91" s="199">
        <v>349.96404904916267</v>
      </c>
      <c r="CR91" s="199">
        <v>367.64240944377161</v>
      </c>
      <c r="CS91" s="199">
        <v>367.97531343616288</v>
      </c>
      <c r="CT91" s="199">
        <v>357.29969840308792</v>
      </c>
      <c r="CU91" s="199">
        <v>357.24656448874521</v>
      </c>
      <c r="CV91" s="199">
        <v>333.58190682970974</v>
      </c>
    </row>
    <row r="92" spans="2:102" s="159" customFormat="1" ht="10.5" customHeight="1">
      <c r="B92"/>
      <c r="C92"/>
      <c r="D92"/>
      <c r="E92"/>
      <c r="F92"/>
      <c r="G92"/>
      <c r="H92"/>
      <c r="I92"/>
      <c r="J92"/>
      <c r="K92"/>
      <c r="L92"/>
      <c r="M92"/>
      <c r="N92"/>
      <c r="O92"/>
      <c r="P92"/>
      <c r="Q92"/>
      <c r="R92"/>
      <c r="S92"/>
      <c r="T92"/>
      <c r="U92"/>
      <c r="V92"/>
      <c r="W92"/>
      <c r="X92"/>
      <c r="Y92"/>
      <c r="Z92" s="144"/>
      <c r="AA92"/>
      <c r="AB92"/>
      <c r="AC92"/>
      <c r="AD92"/>
      <c r="AE92"/>
      <c r="AF92"/>
      <c r="AG92"/>
      <c r="AH92"/>
      <c r="AI92"/>
      <c r="AJ92"/>
      <c r="AK92"/>
      <c r="AL92"/>
      <c r="AM92"/>
      <c r="AT92"/>
      <c r="AU92"/>
      <c r="AV92"/>
      <c r="AW92"/>
      <c r="AX92"/>
      <c r="AZ92"/>
      <c r="BA92"/>
      <c r="BB92"/>
      <c r="BC92"/>
      <c r="BD92"/>
      <c r="BE92"/>
      <c r="BF92"/>
      <c r="BG92"/>
      <c r="BH92"/>
      <c r="BI92"/>
      <c r="BJ92"/>
      <c r="BK92"/>
      <c r="BL92"/>
      <c r="BM92"/>
      <c r="BN92"/>
      <c r="BO92"/>
      <c r="BP92"/>
      <c r="BQ92"/>
      <c r="BR92"/>
      <c r="BS92"/>
      <c r="BT92"/>
      <c r="BU92"/>
      <c r="BV92"/>
      <c r="BW92"/>
      <c r="BX92" s="144"/>
      <c r="BY92" s="197" t="s">
        <v>562</v>
      </c>
      <c r="BZ92" s="199">
        <v>215.33069528173797</v>
      </c>
      <c r="CA92" s="199">
        <v>217.40730688250827</v>
      </c>
      <c r="CB92" s="199">
        <v>224.7776623042835</v>
      </c>
      <c r="CC92" s="199">
        <v>226.49670024039742</v>
      </c>
      <c r="CD92" s="199">
        <v>232.10622312675352</v>
      </c>
      <c r="CE92" s="199">
        <v>233.05922519943871</v>
      </c>
      <c r="CF92" s="199">
        <v>238.30921947101459</v>
      </c>
      <c r="CG92" s="199">
        <v>236.98088474480477</v>
      </c>
      <c r="CH92" s="199">
        <v>237.86695490381499</v>
      </c>
      <c r="CI92" s="199">
        <v>235.06143141453529</v>
      </c>
      <c r="CJ92" s="199">
        <v>319.55904069764682</v>
      </c>
      <c r="CK92" s="172"/>
      <c r="CL92" s="199">
        <v>324.55117771923256</v>
      </c>
      <c r="CM92" s="199">
        <v>324.55117771923256</v>
      </c>
      <c r="CN92" s="199">
        <v>349.96422732218969</v>
      </c>
      <c r="CO92" s="199">
        <v>349.96422732218969</v>
      </c>
      <c r="CP92" s="199">
        <v>367.65122197336342</v>
      </c>
      <c r="CQ92" s="199">
        <v>367.46225150162081</v>
      </c>
      <c r="CR92" s="199">
        <v>386.02452991596022</v>
      </c>
      <c r="CS92" s="199">
        <v>386.37407910797106</v>
      </c>
      <c r="CT92" s="199">
        <v>375.16468332324234</v>
      </c>
      <c r="CU92" s="199">
        <v>375.10889271318246</v>
      </c>
      <c r="CV92" s="199">
        <v>350.26100217119523</v>
      </c>
    </row>
    <row r="93" spans="2:102" s="161" customFormat="1" ht="10.5" customHeight="1">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X93" s="168"/>
      <c r="BY93" s="168"/>
      <c r="BZ93" s="168"/>
      <c r="CA93" s="168"/>
      <c r="CB93" s="168"/>
      <c r="CC93" s="168"/>
      <c r="CD93" s="168"/>
      <c r="CE93" s="168"/>
      <c r="CF93" s="168"/>
      <c r="CG93" s="168"/>
      <c r="CH93" s="168"/>
      <c r="CI93" s="168"/>
      <c r="CJ93" s="168"/>
      <c r="CK93" s="168"/>
      <c r="CL93" s="168"/>
      <c r="CM93" s="168"/>
      <c r="CN93" s="168"/>
      <c r="CO93" s="168"/>
      <c r="CP93" s="168"/>
      <c r="CQ93" s="168"/>
    </row>
    <row r="94" spans="2:102" s="159" customFormat="1" ht="38.25" customHeight="1">
      <c r="B94" s="170" t="s">
        <v>563</v>
      </c>
      <c r="C94" s="171" t="s">
        <v>531</v>
      </c>
      <c r="D94" s="171" t="s">
        <v>532</v>
      </c>
      <c r="E94" s="171" t="s">
        <v>533</v>
      </c>
      <c r="F94" s="171" t="s">
        <v>534</v>
      </c>
      <c r="G94" s="171" t="s">
        <v>535</v>
      </c>
      <c r="H94" s="171" t="s">
        <v>536</v>
      </c>
      <c r="I94" s="171" t="s">
        <v>537</v>
      </c>
      <c r="J94" s="171" t="s">
        <v>538</v>
      </c>
      <c r="K94" s="171" t="s">
        <v>539</v>
      </c>
      <c r="L94" s="171" t="s">
        <v>540</v>
      </c>
      <c r="M94" s="171" t="s">
        <v>541</v>
      </c>
      <c r="N94" s="172"/>
      <c r="O94" s="171" t="s">
        <v>542</v>
      </c>
      <c r="P94" s="171" t="s">
        <v>543</v>
      </c>
      <c r="Q94" s="171" t="s">
        <v>544</v>
      </c>
      <c r="R94" s="173" t="s">
        <v>545</v>
      </c>
      <c r="S94" s="173" t="s">
        <v>546</v>
      </c>
      <c r="T94" s="173" t="s">
        <v>547</v>
      </c>
      <c r="U94" s="173" t="s">
        <v>580</v>
      </c>
      <c r="V94" s="173" t="s">
        <v>588</v>
      </c>
      <c r="W94" s="173" t="s">
        <v>596</v>
      </c>
      <c r="X94" s="173" t="s">
        <v>599</v>
      </c>
      <c r="Y94" s="173" t="s">
        <v>602</v>
      </c>
      <c r="Z94" s="144"/>
      <c r="AA94" s="170" t="s">
        <v>563</v>
      </c>
      <c r="AB94" s="171" t="s">
        <v>531</v>
      </c>
      <c r="AC94" s="171" t="s">
        <v>532</v>
      </c>
      <c r="AD94" s="171" t="s">
        <v>533</v>
      </c>
      <c r="AE94" s="171" t="s">
        <v>534</v>
      </c>
      <c r="AF94" s="171" t="s">
        <v>535</v>
      </c>
      <c r="AG94" s="171" t="s">
        <v>536</v>
      </c>
      <c r="AH94" s="171" t="s">
        <v>537</v>
      </c>
      <c r="AI94" s="171" t="s">
        <v>538</v>
      </c>
      <c r="AJ94" s="171" t="s">
        <v>539</v>
      </c>
      <c r="AK94" s="171" t="s">
        <v>540</v>
      </c>
      <c r="AL94" s="171" t="s">
        <v>541</v>
      </c>
      <c r="AM94" s="172"/>
      <c r="AN94" s="171" t="s">
        <v>542</v>
      </c>
      <c r="AO94" s="171" t="s">
        <v>543</v>
      </c>
      <c r="AP94" s="171" t="s">
        <v>544</v>
      </c>
      <c r="AQ94" s="173" t="s">
        <v>545</v>
      </c>
      <c r="AR94" s="173" t="s">
        <v>546</v>
      </c>
      <c r="AS94" s="173" t="s">
        <v>547</v>
      </c>
      <c r="AT94" s="173" t="s">
        <v>580</v>
      </c>
      <c r="AU94" s="173" t="s">
        <v>588</v>
      </c>
      <c r="AV94" s="173" t="s">
        <v>596</v>
      </c>
      <c r="AW94" s="173" t="s">
        <v>599</v>
      </c>
      <c r="AX94" s="173" t="s">
        <v>602</v>
      </c>
      <c r="AZ94" s="170" t="s">
        <v>563</v>
      </c>
      <c r="BA94" s="171" t="s">
        <v>531</v>
      </c>
      <c r="BB94" s="171" t="s">
        <v>532</v>
      </c>
      <c r="BC94" s="171" t="s">
        <v>533</v>
      </c>
      <c r="BD94" s="171" t="s">
        <v>534</v>
      </c>
      <c r="BE94" s="171" t="s">
        <v>535</v>
      </c>
      <c r="BF94" s="171" t="s">
        <v>536</v>
      </c>
      <c r="BG94" s="171" t="s">
        <v>537</v>
      </c>
      <c r="BH94" s="171" t="s">
        <v>538</v>
      </c>
      <c r="BI94" s="171" t="s">
        <v>539</v>
      </c>
      <c r="BJ94" s="171" t="s">
        <v>540</v>
      </c>
      <c r="BK94" s="171" t="s">
        <v>541</v>
      </c>
      <c r="BL94" s="172"/>
      <c r="BM94" s="171" t="s">
        <v>542</v>
      </c>
      <c r="BN94" s="171" t="s">
        <v>543</v>
      </c>
      <c r="BO94" s="171" t="s">
        <v>544</v>
      </c>
      <c r="BP94" s="173" t="s">
        <v>545</v>
      </c>
      <c r="BQ94" s="173" t="s">
        <v>546</v>
      </c>
      <c r="BR94" s="173" t="s">
        <v>547</v>
      </c>
      <c r="BS94" s="173" t="s">
        <v>580</v>
      </c>
      <c r="BT94" s="173" t="s">
        <v>588</v>
      </c>
      <c r="BU94" s="173" t="s">
        <v>596</v>
      </c>
      <c r="BV94" s="173" t="s">
        <v>599</v>
      </c>
      <c r="BW94" s="173" t="s">
        <v>602</v>
      </c>
      <c r="BX94" s="144"/>
      <c r="BY94" s="170" t="s">
        <v>563</v>
      </c>
      <c r="BZ94" s="171" t="s">
        <v>531</v>
      </c>
      <c r="CA94" s="171" t="s">
        <v>532</v>
      </c>
      <c r="CB94" s="171" t="s">
        <v>533</v>
      </c>
      <c r="CC94" s="171" t="s">
        <v>534</v>
      </c>
      <c r="CD94" s="171" t="s">
        <v>535</v>
      </c>
      <c r="CE94" s="171" t="s">
        <v>536</v>
      </c>
      <c r="CF94" s="171" t="s">
        <v>537</v>
      </c>
      <c r="CG94" s="171" t="s">
        <v>538</v>
      </c>
      <c r="CH94" s="171" t="s">
        <v>539</v>
      </c>
      <c r="CI94" s="171" t="s">
        <v>540</v>
      </c>
      <c r="CJ94" s="171" t="s">
        <v>541</v>
      </c>
      <c r="CK94" s="172"/>
      <c r="CL94" s="171" t="s">
        <v>542</v>
      </c>
      <c r="CM94" s="171" t="s">
        <v>543</v>
      </c>
      <c r="CN94" s="171" t="s">
        <v>544</v>
      </c>
      <c r="CO94" s="173" t="s">
        <v>545</v>
      </c>
      <c r="CP94" s="173" t="s">
        <v>546</v>
      </c>
      <c r="CQ94" s="173" t="s">
        <v>547</v>
      </c>
      <c r="CR94" s="173" t="s">
        <v>580</v>
      </c>
      <c r="CS94" s="173" t="s">
        <v>588</v>
      </c>
      <c r="CT94" s="173" t="s">
        <v>596</v>
      </c>
      <c r="CU94" s="173" t="s">
        <v>599</v>
      </c>
      <c r="CV94" s="173" t="s">
        <v>602</v>
      </c>
    </row>
    <row r="95" spans="2:102" s="159" customFormat="1" ht="10.5" customHeight="1">
      <c r="B95" s="197" t="s">
        <v>548</v>
      </c>
      <c r="C95" s="199">
        <v>179.00136797424895</v>
      </c>
      <c r="D95" s="199">
        <v>171.2844775148248</v>
      </c>
      <c r="E95" s="199">
        <v>188.2966425157575</v>
      </c>
      <c r="F95" s="199">
        <v>205.64726567876167</v>
      </c>
      <c r="G95" s="199">
        <v>244.35175317326426</v>
      </c>
      <c r="H95" s="199">
        <v>220.83214040458211</v>
      </c>
      <c r="I95" s="199">
        <v>213.18332557673111</v>
      </c>
      <c r="J95" s="199">
        <v>186.28634708232781</v>
      </c>
      <c r="K95" s="199">
        <v>221.40767996833435</v>
      </c>
      <c r="L95" s="199">
        <v>277.90448646108462</v>
      </c>
      <c r="M95" s="199">
        <v>515.28606921595917</v>
      </c>
      <c r="N95" s="172"/>
      <c r="O95" s="199">
        <v>1154.4785866007871</v>
      </c>
      <c r="P95" s="199">
        <v>1597.1745371627455</v>
      </c>
      <c r="Q95" s="199">
        <v>1089.9605425061691</v>
      </c>
      <c r="R95" s="199">
        <v>493.32342630895181</v>
      </c>
      <c r="S95" s="199">
        <v>437.44397863035232</v>
      </c>
      <c r="T95" s="199">
        <v>473.48294979096471</v>
      </c>
      <c r="U95" s="199">
        <v>352.81674784941504</v>
      </c>
      <c r="V95" s="199">
        <v>299.97045974315182</v>
      </c>
      <c r="W95" s="199">
        <v>345.83733293810661</v>
      </c>
      <c r="X95" s="199">
        <v>355.90694681107556</v>
      </c>
      <c r="Y95" s="199">
        <v>387.26692007059006</v>
      </c>
      <c r="Z95" s="144"/>
      <c r="AA95" s="197" t="s">
        <v>548</v>
      </c>
      <c r="AB95" s="199">
        <v>243.5641006936373</v>
      </c>
      <c r="AC95" s="199">
        <v>233.38718526559481</v>
      </c>
      <c r="AD95" s="199">
        <v>255.96477111507141</v>
      </c>
      <c r="AE95" s="199">
        <v>280.35133215513343</v>
      </c>
      <c r="AF95" s="199">
        <v>331.88177601701312</v>
      </c>
      <c r="AG95" s="199">
        <v>300.85275986127681</v>
      </c>
      <c r="AH95" s="199">
        <v>290.33538273875416</v>
      </c>
      <c r="AI95" s="199">
        <v>253.3454702673852</v>
      </c>
      <c r="AJ95" s="199">
        <v>301.17601117012339</v>
      </c>
      <c r="AK95" s="199">
        <v>380.12916390301859</v>
      </c>
      <c r="AL95" s="199">
        <v>686.93566973033592</v>
      </c>
      <c r="AM95" s="172"/>
      <c r="AN95" s="199">
        <v>1512.8094841491961</v>
      </c>
      <c r="AO95" s="199">
        <v>2208.3388120062273</v>
      </c>
      <c r="AP95" s="199">
        <v>1494.1918100465305</v>
      </c>
      <c r="AQ95" s="199">
        <v>666.64106676100289</v>
      </c>
      <c r="AR95" s="199">
        <v>594.283958811405</v>
      </c>
      <c r="AS95" s="199">
        <v>646.55912706764207</v>
      </c>
      <c r="AT95" s="199">
        <v>477.16805647172947</v>
      </c>
      <c r="AU95" s="199">
        <v>400.7554662471087</v>
      </c>
      <c r="AV95" s="199">
        <v>467.73429822907428</v>
      </c>
      <c r="AW95" s="199">
        <v>486.49058675635519</v>
      </c>
      <c r="AX95" s="199">
        <v>527.73361474943317</v>
      </c>
      <c r="AZ95" s="197" t="s">
        <v>548</v>
      </c>
      <c r="BA95" s="199">
        <v>200.75</v>
      </c>
      <c r="BB95" s="199">
        <v>199.05999999999997</v>
      </c>
      <c r="BC95" s="199">
        <v>215.77</v>
      </c>
      <c r="BD95" s="199">
        <v>243.3600000000001</v>
      </c>
      <c r="BE95" s="199">
        <v>281.17999999999995</v>
      </c>
      <c r="BF95" s="199">
        <v>230.78000000000006</v>
      </c>
      <c r="BG95" s="199">
        <v>206.32000000000002</v>
      </c>
      <c r="BH95" s="199">
        <v>145.13000000000005</v>
      </c>
      <c r="BI95" s="199">
        <v>187.07</v>
      </c>
      <c r="BJ95" s="199">
        <v>276.5100000000001</v>
      </c>
      <c r="BK95" s="199">
        <v>605.44000000000028</v>
      </c>
      <c r="BL95" s="172"/>
      <c r="BM95" s="199">
        <v>1455.9576357366336</v>
      </c>
      <c r="BN95" s="199">
        <v>1732.575249178142</v>
      </c>
      <c r="BO95" s="199">
        <v>1205.1280820470279</v>
      </c>
      <c r="BP95" s="199">
        <v>600.97417841146103</v>
      </c>
      <c r="BQ95" s="199">
        <v>518.92296556070301</v>
      </c>
      <c r="BR95" s="199">
        <v>581.76539592157781</v>
      </c>
      <c r="BS95" s="199">
        <v>408.88813666757176</v>
      </c>
      <c r="BT95" s="199">
        <v>347.13505914491731</v>
      </c>
      <c r="BU95" s="199">
        <v>434.08711527057773</v>
      </c>
      <c r="BV95" s="199">
        <v>445.17546796775179</v>
      </c>
      <c r="BW95" s="199">
        <v>499.81940903175354</v>
      </c>
      <c r="BX95" s="144"/>
      <c r="BY95" s="197" t="s">
        <v>548</v>
      </c>
      <c r="BZ95" s="199">
        <v>379.75136797424898</v>
      </c>
      <c r="CA95" s="199">
        <v>370.3444775148248</v>
      </c>
      <c r="CB95" s="199">
        <v>404.06664251575751</v>
      </c>
      <c r="CC95" s="199">
        <v>449.00726567876177</v>
      </c>
      <c r="CD95" s="199">
        <v>525.53175317326418</v>
      </c>
      <c r="CE95" s="199">
        <v>451.61214040458219</v>
      </c>
      <c r="CF95" s="199">
        <v>419.50332557673113</v>
      </c>
      <c r="CG95" s="199">
        <v>331.41634708232789</v>
      </c>
      <c r="CH95" s="199">
        <v>408.47767996833431</v>
      </c>
      <c r="CI95" s="199">
        <v>554.41448646108472</v>
      </c>
      <c r="CJ95" s="199">
        <v>1120.7260692159593</v>
      </c>
      <c r="CK95" s="172"/>
      <c r="CL95" s="199">
        <v>2610.436222337421</v>
      </c>
      <c r="CM95" s="199">
        <v>3329.7497863408876</v>
      </c>
      <c r="CN95" s="199">
        <v>2295.088624553197</v>
      </c>
      <c r="CO95" s="199">
        <v>1094.2976047204129</v>
      </c>
      <c r="CP95" s="199">
        <v>956.36694419105538</v>
      </c>
      <c r="CQ95" s="199">
        <v>1055.2483457125425</v>
      </c>
      <c r="CR95" s="199">
        <v>761.70488451698679</v>
      </c>
      <c r="CS95" s="199">
        <v>647.10551888806913</v>
      </c>
      <c r="CT95" s="199">
        <v>779.92444820868434</v>
      </c>
      <c r="CU95" s="199">
        <v>801.08241477882734</v>
      </c>
      <c r="CV95" s="199">
        <v>887.0863291023436</v>
      </c>
    </row>
    <row r="96" spans="2:102" s="159" customFormat="1" ht="10.5" customHeight="1">
      <c r="B96" s="197" t="s">
        <v>550</v>
      </c>
      <c r="C96" s="199">
        <v>3.4648843503671367</v>
      </c>
      <c r="D96" s="199">
        <v>3.3612879396840958</v>
      </c>
      <c r="E96" s="199">
        <v>11.652403061262774</v>
      </c>
      <c r="F96" s="199">
        <v>11.077105801368656</v>
      </c>
      <c r="G96" s="199">
        <v>14.883230646022749</v>
      </c>
      <c r="H96" s="199">
        <v>14.819176551301227</v>
      </c>
      <c r="I96" s="199">
        <v>17.646102036866232</v>
      </c>
      <c r="J96" s="199">
        <v>18.715424771732444</v>
      </c>
      <c r="K96" s="199">
        <v>14.308593954183147</v>
      </c>
      <c r="L96" s="199">
        <v>14.67492004669276</v>
      </c>
      <c r="M96" s="199">
        <v>9.2172823280201097</v>
      </c>
      <c r="N96" s="172"/>
      <c r="O96" s="199">
        <v>11.671120371343685</v>
      </c>
      <c r="P96" s="199">
        <v>11.671120371343685</v>
      </c>
      <c r="Q96" s="199">
        <v>18.00005259322603</v>
      </c>
      <c r="R96" s="199">
        <v>18.00005259322603</v>
      </c>
      <c r="S96" s="199">
        <v>17.216596257944094</v>
      </c>
      <c r="T96" s="199">
        <v>17.216596257944094</v>
      </c>
      <c r="U96" s="199">
        <v>23.47032631810719</v>
      </c>
      <c r="V96" s="199">
        <v>21.613731818623155</v>
      </c>
      <c r="W96" s="199">
        <v>20.798362237288099</v>
      </c>
      <c r="X96" s="199">
        <v>20.798362237288099</v>
      </c>
      <c r="Y96" s="199">
        <v>28.350186530706992</v>
      </c>
      <c r="Z96" s="144"/>
      <c r="AA96" s="197" t="s">
        <v>550</v>
      </c>
      <c r="AB96" s="199">
        <v>3.695838468799503</v>
      </c>
      <c r="AC96" s="199">
        <v>3.5853367720281919</v>
      </c>
      <c r="AD96" s="199">
        <v>12.42910064094038</v>
      </c>
      <c r="AE96" s="199">
        <v>11.815456613688003</v>
      </c>
      <c r="AF96" s="199">
        <v>15.875278204103214</v>
      </c>
      <c r="AG96" s="199">
        <v>15.252517859400495</v>
      </c>
      <c r="AH96" s="199">
        <v>18.162094323274683</v>
      </c>
      <c r="AI96" s="199">
        <v>18.515809469683656</v>
      </c>
      <c r="AJ96" s="199">
        <v>14.155980140040841</v>
      </c>
      <c r="AK96" s="199">
        <v>14.309299644028929</v>
      </c>
      <c r="AL96" s="199">
        <v>8.9876347080460999</v>
      </c>
      <c r="AM96" s="172"/>
      <c r="AN96" s="199">
        <v>12.009130989979031</v>
      </c>
      <c r="AO96" s="199">
        <v>12.009130989979031</v>
      </c>
      <c r="AP96" s="199">
        <v>18.521453844979444</v>
      </c>
      <c r="AQ96" s="199">
        <v>18.521453844979444</v>
      </c>
      <c r="AR96" s="199">
        <v>18.417607023985347</v>
      </c>
      <c r="AS96" s="199">
        <v>18.417607023985347</v>
      </c>
      <c r="AT96" s="199">
        <v>25.107186244146799</v>
      </c>
      <c r="AU96" s="199">
        <v>23.121109730057501</v>
      </c>
      <c r="AV96" s="199">
        <v>23.799722335326042</v>
      </c>
      <c r="AW96" s="199">
        <v>23.799722335326042</v>
      </c>
      <c r="AX96" s="199">
        <v>32.441547103051477</v>
      </c>
      <c r="AZ96" s="197" t="s">
        <v>550</v>
      </c>
      <c r="BA96" s="199"/>
      <c r="BB96" s="199"/>
      <c r="BC96" s="199"/>
      <c r="BD96" s="199"/>
      <c r="BE96" s="199"/>
      <c r="BF96" s="199"/>
      <c r="BG96" s="199"/>
      <c r="BH96" s="199"/>
      <c r="BI96" s="199"/>
      <c r="BJ96" s="199"/>
      <c r="BK96" s="199"/>
      <c r="BL96" s="172"/>
      <c r="BM96" s="199"/>
      <c r="BN96" s="199"/>
      <c r="BO96" s="199"/>
      <c r="BP96" s="199"/>
      <c r="BQ96" s="199"/>
      <c r="BR96" s="199"/>
      <c r="BS96" s="199"/>
      <c r="BT96" s="199"/>
      <c r="BU96" s="199"/>
      <c r="BV96" s="199"/>
      <c r="BW96" s="199"/>
      <c r="BX96" s="144"/>
      <c r="BY96" s="197" t="s">
        <v>550</v>
      </c>
      <c r="BZ96" s="199">
        <v>3.4648843503671367</v>
      </c>
      <c r="CA96" s="199">
        <v>3.3612879396840958</v>
      </c>
      <c r="CB96" s="199">
        <v>11.652403061262774</v>
      </c>
      <c r="CC96" s="199">
        <v>11.077105801368656</v>
      </c>
      <c r="CD96" s="199">
        <v>14.883230646022749</v>
      </c>
      <c r="CE96" s="199">
        <v>14.819176551301227</v>
      </c>
      <c r="CF96" s="199">
        <v>17.646102036866232</v>
      </c>
      <c r="CG96" s="199">
        <v>18.715424771732444</v>
      </c>
      <c r="CH96" s="199">
        <v>14.308593954183147</v>
      </c>
      <c r="CI96" s="199">
        <v>14.67492004669276</v>
      </c>
      <c r="CJ96" s="199">
        <v>9.2172823280201097</v>
      </c>
      <c r="CK96" s="172"/>
      <c r="CL96" s="199">
        <v>11.671120371343685</v>
      </c>
      <c r="CM96" s="199">
        <v>11.671120371343685</v>
      </c>
      <c r="CN96" s="199">
        <v>18.00005259322603</v>
      </c>
      <c r="CO96" s="199">
        <v>18.00005259322603</v>
      </c>
      <c r="CP96" s="199">
        <v>17.216596257944094</v>
      </c>
      <c r="CQ96" s="199">
        <v>17.216596257944094</v>
      </c>
      <c r="CR96" s="199">
        <v>23.47032631810719</v>
      </c>
      <c r="CS96" s="199">
        <v>21.613731818623155</v>
      </c>
      <c r="CT96" s="199">
        <v>20.798362237288099</v>
      </c>
      <c r="CU96" s="199">
        <v>20.798362237288099</v>
      </c>
      <c r="CV96" s="199">
        <v>28.350186530706992</v>
      </c>
    </row>
    <row r="97" spans="2:100" s="159" customFormat="1" ht="10.5" customHeight="1">
      <c r="B97" s="197" t="s">
        <v>551</v>
      </c>
      <c r="C97" s="199" t="s">
        <v>549</v>
      </c>
      <c r="D97" s="199" t="s">
        <v>549</v>
      </c>
      <c r="E97" s="199" t="s">
        <v>549</v>
      </c>
      <c r="F97" s="199" t="s">
        <v>549</v>
      </c>
      <c r="G97" s="199" t="s">
        <v>549</v>
      </c>
      <c r="H97" s="199" t="s">
        <v>549</v>
      </c>
      <c r="I97" s="199" t="s">
        <v>549</v>
      </c>
      <c r="J97" s="199">
        <v>0</v>
      </c>
      <c r="K97" s="199">
        <v>0</v>
      </c>
      <c r="L97" s="199">
        <v>0</v>
      </c>
      <c r="M97" s="199" t="s">
        <v>549</v>
      </c>
      <c r="N97" s="172"/>
      <c r="O97" s="199">
        <v>3.6281576038415646</v>
      </c>
      <c r="P97" s="199">
        <v>3.6281576038415646</v>
      </c>
      <c r="Q97" s="199">
        <v>3.6281576038415646</v>
      </c>
      <c r="R97" s="199">
        <v>12.044611622409928</v>
      </c>
      <c r="S97" s="199">
        <v>4.3827690078309374</v>
      </c>
      <c r="T97" s="199">
        <v>4.3827690078309374</v>
      </c>
      <c r="U97" s="199">
        <v>4.3827690078309374</v>
      </c>
      <c r="V97" s="199">
        <v>4.3827690078309374</v>
      </c>
      <c r="W97" s="199">
        <v>4.3827690078309374</v>
      </c>
      <c r="X97" s="199">
        <v>4.3827690078309374</v>
      </c>
      <c r="Y97" s="199">
        <v>4.3827690078309374</v>
      </c>
      <c r="Z97" s="144"/>
      <c r="AA97" s="197" t="s">
        <v>551</v>
      </c>
      <c r="AB97" s="199" t="s">
        <v>549</v>
      </c>
      <c r="AC97" s="199" t="s">
        <v>549</v>
      </c>
      <c r="AD97" s="199" t="s">
        <v>549</v>
      </c>
      <c r="AE97" s="199" t="s">
        <v>549</v>
      </c>
      <c r="AF97" s="199" t="s">
        <v>549</v>
      </c>
      <c r="AG97" s="199" t="s">
        <v>549</v>
      </c>
      <c r="AH97" s="199" t="s">
        <v>549</v>
      </c>
      <c r="AI97" s="199">
        <v>0</v>
      </c>
      <c r="AJ97" s="199">
        <v>0</v>
      </c>
      <c r="AK97" s="199">
        <v>0</v>
      </c>
      <c r="AL97" s="199" t="s">
        <v>549</v>
      </c>
      <c r="AM97" s="172"/>
      <c r="AN97" s="199">
        <v>3.6221255812319768</v>
      </c>
      <c r="AO97" s="199">
        <v>3.6221255812319768</v>
      </c>
      <c r="AP97" s="199">
        <v>3.6221255812319768</v>
      </c>
      <c r="AQ97" s="199">
        <v>15.025063283808475</v>
      </c>
      <c r="AR97" s="199">
        <v>4.3827690078309374</v>
      </c>
      <c r="AS97" s="199">
        <v>4.3827690078309374</v>
      </c>
      <c r="AT97" s="199">
        <v>4.3827690078309374</v>
      </c>
      <c r="AU97" s="199">
        <v>4.3827690078309374</v>
      </c>
      <c r="AV97" s="199">
        <v>4.3827690078309374</v>
      </c>
      <c r="AW97" s="199">
        <v>4.3827690078309374</v>
      </c>
      <c r="AX97" s="199">
        <v>4.3827690078309374</v>
      </c>
      <c r="AZ97" s="197" t="s">
        <v>551</v>
      </c>
      <c r="BA97" s="199" t="s">
        <v>549</v>
      </c>
      <c r="BB97" s="199" t="s">
        <v>549</v>
      </c>
      <c r="BC97" s="199" t="s">
        <v>549</v>
      </c>
      <c r="BD97" s="199" t="s">
        <v>549</v>
      </c>
      <c r="BE97" s="199" t="s">
        <v>549</v>
      </c>
      <c r="BF97" s="199" t="s">
        <v>549</v>
      </c>
      <c r="BG97" s="199" t="s">
        <v>549</v>
      </c>
      <c r="BH97" s="199">
        <v>0</v>
      </c>
      <c r="BI97" s="199">
        <v>0</v>
      </c>
      <c r="BJ97" s="199">
        <v>0</v>
      </c>
      <c r="BK97" s="199" t="s">
        <v>549</v>
      </c>
      <c r="BL97" s="172"/>
      <c r="BM97" s="199">
        <v>2.9742599903583691</v>
      </c>
      <c r="BN97" s="199">
        <v>2.9742599903583691</v>
      </c>
      <c r="BO97" s="199">
        <v>2.9742599903583691</v>
      </c>
      <c r="BP97" s="199">
        <v>2.9742599903583691</v>
      </c>
      <c r="BQ97" s="199">
        <v>4.3827690078309374</v>
      </c>
      <c r="BR97" s="199">
        <v>4.3827690078309374</v>
      </c>
      <c r="BS97" s="199">
        <v>4.3827690078309374</v>
      </c>
      <c r="BT97" s="199">
        <v>4.3827690078309374</v>
      </c>
      <c r="BU97" s="199">
        <v>4.3827690078309374</v>
      </c>
      <c r="BV97" s="199">
        <v>4.3827690078309374</v>
      </c>
      <c r="BW97" s="199">
        <v>4.3827690078309374</v>
      </c>
      <c r="BX97" s="144"/>
      <c r="BY97" s="197" t="s">
        <v>551</v>
      </c>
      <c r="BZ97" s="199" t="s">
        <v>549</v>
      </c>
      <c r="CA97" s="199" t="s">
        <v>549</v>
      </c>
      <c r="CB97" s="199" t="s">
        <v>549</v>
      </c>
      <c r="CC97" s="199" t="s">
        <v>549</v>
      </c>
      <c r="CD97" s="199" t="s">
        <v>549</v>
      </c>
      <c r="CE97" s="199" t="s">
        <v>549</v>
      </c>
      <c r="CF97" s="199" t="s">
        <v>549</v>
      </c>
      <c r="CG97" s="199">
        <v>0</v>
      </c>
      <c r="CH97" s="199">
        <v>0</v>
      </c>
      <c r="CI97" s="199">
        <v>0</v>
      </c>
      <c r="CJ97" s="199" t="s">
        <v>549</v>
      </c>
      <c r="CK97" s="172"/>
      <c r="CL97" s="199">
        <v>6.6024175941999337</v>
      </c>
      <c r="CM97" s="199">
        <v>6.6024175941999337</v>
      </c>
      <c r="CN97" s="199">
        <v>6.6024175941999337</v>
      </c>
      <c r="CO97" s="199">
        <v>15.018871612768297</v>
      </c>
      <c r="CP97" s="199">
        <v>8.7655380156618747</v>
      </c>
      <c r="CQ97" s="199">
        <v>8.7655380156618747</v>
      </c>
      <c r="CR97" s="199">
        <v>8.7655380156618747</v>
      </c>
      <c r="CS97" s="199">
        <v>8.7655380156618747</v>
      </c>
      <c r="CT97" s="199">
        <v>8.7655380156618747</v>
      </c>
      <c r="CU97" s="199">
        <v>8.7655380156618747</v>
      </c>
      <c r="CV97" s="199">
        <v>8.7655380156618747</v>
      </c>
    </row>
    <row r="98" spans="2:100" s="159" customFormat="1" ht="10.5" customHeight="1">
      <c r="B98" s="197" t="s">
        <v>552</v>
      </c>
      <c r="C98" s="199">
        <v>88.907900801057167</v>
      </c>
      <c r="D98" s="199">
        <v>89.2228354434869</v>
      </c>
      <c r="E98" s="199">
        <v>103.18869384400993</v>
      </c>
      <c r="F98" s="199">
        <v>103.25784488604373</v>
      </c>
      <c r="G98" s="199">
        <v>110.38956078047262</v>
      </c>
      <c r="H98" s="199">
        <v>111.70052282209861</v>
      </c>
      <c r="I98" s="199">
        <v>114.89567331049632</v>
      </c>
      <c r="J98" s="199">
        <v>114.41325620654189</v>
      </c>
      <c r="K98" s="199">
        <v>121.04715621876539</v>
      </c>
      <c r="L98" s="199">
        <v>120.45617283230332</v>
      </c>
      <c r="M98" s="199">
        <v>126.56935319315116</v>
      </c>
      <c r="N98" s="172"/>
      <c r="O98" s="199">
        <v>125.49442106415583</v>
      </c>
      <c r="P98" s="199">
        <v>125.49442106415583</v>
      </c>
      <c r="Q98" s="199">
        <v>139.71758497034597</v>
      </c>
      <c r="R98" s="199">
        <v>139.71758497034597</v>
      </c>
      <c r="S98" s="199">
        <v>141.39334325971123</v>
      </c>
      <c r="T98" s="199">
        <v>141.39334325971123</v>
      </c>
      <c r="U98" s="199">
        <v>161.61679535715993</v>
      </c>
      <c r="V98" s="199">
        <v>161.61679535715993</v>
      </c>
      <c r="W98" s="199">
        <v>160.46648304372471</v>
      </c>
      <c r="X98" s="199">
        <v>160.46648304372471</v>
      </c>
      <c r="Y98" s="199">
        <v>168.58419578891841</v>
      </c>
      <c r="Z98" s="144"/>
      <c r="AA98" s="197" t="s">
        <v>552</v>
      </c>
      <c r="AB98" s="199">
        <v>118.07705875336698</v>
      </c>
      <c r="AC98" s="199">
        <v>118.50377291366176</v>
      </c>
      <c r="AD98" s="199">
        <v>137.2785412534873</v>
      </c>
      <c r="AE98" s="199">
        <v>137.37219711784317</v>
      </c>
      <c r="AF98" s="199">
        <v>146.97498129828324</v>
      </c>
      <c r="AG98" s="199">
        <v>148.78179429410963</v>
      </c>
      <c r="AH98" s="199">
        <v>153.05177827785991</v>
      </c>
      <c r="AI98" s="199">
        <v>152.50792343202036</v>
      </c>
      <c r="AJ98" s="199">
        <v>161.47386372529701</v>
      </c>
      <c r="AK98" s="199">
        <v>160.71814985263919</v>
      </c>
      <c r="AL98" s="199">
        <v>168.06212548551051</v>
      </c>
      <c r="AM98" s="172"/>
      <c r="AN98" s="199">
        <v>166.49125558391935</v>
      </c>
      <c r="AO98" s="199">
        <v>166.49125558391935</v>
      </c>
      <c r="AP98" s="199">
        <v>185.6375469898137</v>
      </c>
      <c r="AQ98" s="199">
        <v>185.6375469898137</v>
      </c>
      <c r="AR98" s="199">
        <v>187.90853505419244</v>
      </c>
      <c r="AS98" s="199">
        <v>187.90853505419244</v>
      </c>
      <c r="AT98" s="199">
        <v>215.09117813160694</v>
      </c>
      <c r="AU98" s="199">
        <v>215.09117813160694</v>
      </c>
      <c r="AV98" s="199">
        <v>213.53265009099579</v>
      </c>
      <c r="AW98" s="199">
        <v>213.53265009099579</v>
      </c>
      <c r="AX98" s="199">
        <v>224.49869490443493</v>
      </c>
      <c r="AZ98" s="197" t="s">
        <v>552</v>
      </c>
      <c r="BA98" s="199">
        <v>19.106297226763822</v>
      </c>
      <c r="BB98" s="199">
        <v>19.106297226763822</v>
      </c>
      <c r="BC98" s="199">
        <v>20.852393125569616</v>
      </c>
      <c r="BD98" s="199">
        <v>20.849370287873601</v>
      </c>
      <c r="BE98" s="199">
        <v>21.50319340120604</v>
      </c>
      <c r="BF98" s="199">
        <v>21.819481548965165</v>
      </c>
      <c r="BG98" s="199">
        <v>25.256715910577434</v>
      </c>
      <c r="BH98" s="199">
        <v>24.167303215101221</v>
      </c>
      <c r="BI98" s="199">
        <v>23.962512789411697</v>
      </c>
      <c r="BJ98" s="199">
        <v>23.858648398084732</v>
      </c>
      <c r="BK98" s="199">
        <v>33.366817904048837</v>
      </c>
      <c r="BL98" s="172"/>
      <c r="BM98" s="199">
        <v>33.475871166766694</v>
      </c>
      <c r="BN98" s="199">
        <v>33.475871166766694</v>
      </c>
      <c r="BO98" s="199">
        <v>33.951682778351355</v>
      </c>
      <c r="BP98" s="199">
        <v>33.951682778351355</v>
      </c>
      <c r="BQ98" s="199">
        <v>33.94954851889451</v>
      </c>
      <c r="BR98" s="199">
        <v>33.94954851889451</v>
      </c>
      <c r="BS98" s="199">
        <v>47.221804792101878</v>
      </c>
      <c r="BT98" s="199">
        <v>47.221804792101878</v>
      </c>
      <c r="BU98" s="199">
        <v>47.168940722773513</v>
      </c>
      <c r="BV98" s="199">
        <v>47.168940722773513</v>
      </c>
      <c r="BW98" s="199">
        <v>51.038387658929757</v>
      </c>
      <c r="BX98" s="144"/>
      <c r="BY98" s="197" t="s">
        <v>552</v>
      </c>
      <c r="BZ98" s="199">
        <v>108.01419802782098</v>
      </c>
      <c r="CA98" s="199">
        <v>108.32913267025071</v>
      </c>
      <c r="CB98" s="199">
        <v>124.04108696957955</v>
      </c>
      <c r="CC98" s="199">
        <v>124.10721517391733</v>
      </c>
      <c r="CD98" s="199">
        <v>131.89275418167867</v>
      </c>
      <c r="CE98" s="199">
        <v>133.52000437106378</v>
      </c>
      <c r="CF98" s="199">
        <v>140.15238922107375</v>
      </c>
      <c r="CG98" s="199">
        <v>138.5805594216431</v>
      </c>
      <c r="CH98" s="199">
        <v>145.0096690081771</v>
      </c>
      <c r="CI98" s="199">
        <v>144.31482123038805</v>
      </c>
      <c r="CJ98" s="199">
        <v>159.9361710972</v>
      </c>
      <c r="CK98" s="172"/>
      <c r="CL98" s="199">
        <v>158.97029223092252</v>
      </c>
      <c r="CM98" s="199">
        <v>158.97029223092252</v>
      </c>
      <c r="CN98" s="199">
        <v>173.66926774869734</v>
      </c>
      <c r="CO98" s="199">
        <v>173.66926774869734</v>
      </c>
      <c r="CP98" s="199">
        <v>175.34289177860575</v>
      </c>
      <c r="CQ98" s="199">
        <v>175.34289177860575</v>
      </c>
      <c r="CR98" s="199">
        <v>208.83860014926182</v>
      </c>
      <c r="CS98" s="199">
        <v>208.83860014926182</v>
      </c>
      <c r="CT98" s="199">
        <v>207.63542376649821</v>
      </c>
      <c r="CU98" s="199">
        <v>207.63542376649821</v>
      </c>
      <c r="CV98" s="199">
        <v>219.62258344784817</v>
      </c>
    </row>
    <row r="99" spans="2:100" s="159" customFormat="1" ht="10.5" customHeight="1">
      <c r="B99" s="197" t="s">
        <v>553</v>
      </c>
      <c r="C99" s="199">
        <v>134.94626558994401</v>
      </c>
      <c r="D99" s="199">
        <v>135.83719089936108</v>
      </c>
      <c r="E99" s="199">
        <v>131.67837067324322</v>
      </c>
      <c r="F99" s="199">
        <v>131.2842545781717</v>
      </c>
      <c r="G99" s="199">
        <v>138.51639149164146</v>
      </c>
      <c r="H99" s="199">
        <v>140.23783389769395</v>
      </c>
      <c r="I99" s="199">
        <v>140.5199304149771</v>
      </c>
      <c r="J99" s="199">
        <v>144.00471246533911</v>
      </c>
      <c r="K99" s="199">
        <v>153.15544286240794</v>
      </c>
      <c r="L99" s="199">
        <v>153.27044256757927</v>
      </c>
      <c r="M99" s="199">
        <v>201.74330332289634</v>
      </c>
      <c r="N99" s="172"/>
      <c r="O99" s="199">
        <v>207.14962998740157</v>
      </c>
      <c r="P99" s="199">
        <v>207.14962998740157</v>
      </c>
      <c r="Q99" s="199">
        <v>225.97684176362142</v>
      </c>
      <c r="R99" s="199">
        <v>232.19848662979393</v>
      </c>
      <c r="S99" s="199">
        <v>233.19085855084813</v>
      </c>
      <c r="T99" s="199">
        <v>233.19085855084813</v>
      </c>
      <c r="U99" s="199">
        <v>216.88781027942559</v>
      </c>
      <c r="V99" s="199">
        <v>210.63280209342579</v>
      </c>
      <c r="W99" s="199">
        <v>224.9909074076389</v>
      </c>
      <c r="X99" s="199">
        <v>224.9909074076389</v>
      </c>
      <c r="Y99" s="199">
        <v>213.41163941704266</v>
      </c>
      <c r="Z99" s="144"/>
      <c r="AA99" s="197" t="s">
        <v>553</v>
      </c>
      <c r="AB99" s="199">
        <v>140.67827761874798</v>
      </c>
      <c r="AC99" s="199">
        <v>141.88362767308908</v>
      </c>
      <c r="AD99" s="199">
        <v>146.74643050364855</v>
      </c>
      <c r="AE99" s="199">
        <v>146.21321809921974</v>
      </c>
      <c r="AF99" s="199">
        <v>154.98695474225545</v>
      </c>
      <c r="AG99" s="199">
        <v>155.91941768584419</v>
      </c>
      <c r="AH99" s="199">
        <v>156.82128408270361</v>
      </c>
      <c r="AI99" s="199">
        <v>160.05334295858538</v>
      </c>
      <c r="AJ99" s="199">
        <v>171.05986563571534</v>
      </c>
      <c r="AK99" s="199">
        <v>170.07802785187067</v>
      </c>
      <c r="AL99" s="199">
        <v>211.18364579762692</v>
      </c>
      <c r="AM99" s="172"/>
      <c r="AN99" s="199">
        <v>221.9286821365277</v>
      </c>
      <c r="AO99" s="199">
        <v>221.9286821365277</v>
      </c>
      <c r="AP99" s="199">
        <v>252.2686339812083</v>
      </c>
      <c r="AQ99" s="199">
        <v>260.18181224363241</v>
      </c>
      <c r="AR99" s="199">
        <v>264.07391017309408</v>
      </c>
      <c r="AS99" s="199">
        <v>264.07391017309408</v>
      </c>
      <c r="AT99" s="199">
        <v>235.36368567467744</v>
      </c>
      <c r="AU99" s="199">
        <v>227.40600489841836</v>
      </c>
      <c r="AV99" s="199">
        <v>248.31934622974373</v>
      </c>
      <c r="AW99" s="199">
        <v>248.31934622974373</v>
      </c>
      <c r="AX99" s="199">
        <v>237.80738359084313</v>
      </c>
      <c r="AZ99" s="197" t="s">
        <v>553</v>
      </c>
      <c r="BA99" s="199">
        <v>122.43954491549439</v>
      </c>
      <c r="BB99" s="199">
        <v>122.46354491524748</v>
      </c>
      <c r="BC99" s="199">
        <v>126.26991866834115</v>
      </c>
      <c r="BD99" s="199">
        <v>126.34191866760045</v>
      </c>
      <c r="BE99" s="199">
        <v>131.74472031618731</v>
      </c>
      <c r="BF99" s="199">
        <v>131.30072032075481</v>
      </c>
      <c r="BG99" s="199">
        <v>132.24553140529321</v>
      </c>
      <c r="BH99" s="199">
        <v>129.58153143269809</v>
      </c>
      <c r="BI99" s="199">
        <v>123.6783856835283</v>
      </c>
      <c r="BJ99" s="199">
        <v>123.24638568797238</v>
      </c>
      <c r="BK99" s="199">
        <v>160.08341657435014</v>
      </c>
      <c r="BL99" s="172"/>
      <c r="BM99" s="199">
        <v>156.36523204518753</v>
      </c>
      <c r="BN99" s="199">
        <v>156.36523204518753</v>
      </c>
      <c r="BO99" s="199">
        <v>158.4287908224137</v>
      </c>
      <c r="BP99" s="199">
        <v>158.4287908224137</v>
      </c>
      <c r="BQ99" s="199">
        <v>160.70879079895903</v>
      </c>
      <c r="BR99" s="199">
        <v>160.70879079895903</v>
      </c>
      <c r="BS99" s="199">
        <v>163.12102913107302</v>
      </c>
      <c r="BT99" s="199">
        <v>163.12102913107302</v>
      </c>
      <c r="BU99" s="199">
        <v>157.62502918761103</v>
      </c>
      <c r="BV99" s="199">
        <v>157.62502918761103</v>
      </c>
      <c r="BW99" s="199">
        <v>175.6493491085235</v>
      </c>
      <c r="BX99" s="144"/>
      <c r="BY99" s="197" t="s">
        <v>553</v>
      </c>
      <c r="BZ99" s="199">
        <v>257.38581050543837</v>
      </c>
      <c r="CA99" s="199">
        <v>258.30073581460857</v>
      </c>
      <c r="CB99" s="199">
        <v>257.94828934158437</v>
      </c>
      <c r="CC99" s="199">
        <v>257.62617324577218</v>
      </c>
      <c r="CD99" s="199">
        <v>270.2611118078288</v>
      </c>
      <c r="CE99" s="199">
        <v>271.53855421844878</v>
      </c>
      <c r="CF99" s="199">
        <v>272.76546182027027</v>
      </c>
      <c r="CG99" s="199">
        <v>273.5862438980372</v>
      </c>
      <c r="CH99" s="199">
        <v>276.83382854593623</v>
      </c>
      <c r="CI99" s="199">
        <v>276.51682825555167</v>
      </c>
      <c r="CJ99" s="199">
        <v>361.82671989724645</v>
      </c>
      <c r="CK99" s="172"/>
      <c r="CL99" s="199">
        <v>363.51486203258912</v>
      </c>
      <c r="CM99" s="199">
        <v>363.51486203258912</v>
      </c>
      <c r="CN99" s="199">
        <v>384.40563258603515</v>
      </c>
      <c r="CO99" s="199">
        <v>390.62727745220764</v>
      </c>
      <c r="CP99" s="199">
        <v>393.89964934980719</v>
      </c>
      <c r="CQ99" s="199">
        <v>393.89964934980719</v>
      </c>
      <c r="CR99" s="199">
        <v>380.00883941049858</v>
      </c>
      <c r="CS99" s="199">
        <v>373.75383122449881</v>
      </c>
      <c r="CT99" s="199">
        <v>382.61593659524993</v>
      </c>
      <c r="CU99" s="199">
        <v>382.61593659524993</v>
      </c>
      <c r="CV99" s="199">
        <v>389.06098852556613</v>
      </c>
    </row>
    <row r="100" spans="2:100" s="159" customFormat="1" ht="10.5" customHeight="1">
      <c r="B100" s="197" t="s">
        <v>554</v>
      </c>
      <c r="C100" s="199">
        <v>78.263999999999996</v>
      </c>
      <c r="D100" s="199">
        <v>79.259530332681024</v>
      </c>
      <c r="E100" s="199">
        <v>80.408219178082177</v>
      </c>
      <c r="F100" s="199">
        <v>81.097432485322898</v>
      </c>
      <c r="G100" s="199">
        <v>82.016383561643821</v>
      </c>
      <c r="H100" s="199">
        <v>82.629017612524436</v>
      </c>
      <c r="I100" s="199">
        <v>83.088493150684926</v>
      </c>
      <c r="J100" s="199">
        <v>83.318230919765156</v>
      </c>
      <c r="K100" s="199">
        <v>83.777706457925646</v>
      </c>
      <c r="L100" s="199">
        <v>85.309291585127184</v>
      </c>
      <c r="M100" s="199">
        <v>87.836407045009778</v>
      </c>
      <c r="N100" s="172"/>
      <c r="O100" s="199">
        <v>92.278003913894295</v>
      </c>
      <c r="P100" s="199">
        <v>92.278003913894295</v>
      </c>
      <c r="Q100" s="199">
        <v>95.953808219178057</v>
      </c>
      <c r="R100" s="199">
        <v>95.953808219178057</v>
      </c>
      <c r="S100" s="199">
        <v>99.093557729941281</v>
      </c>
      <c r="T100" s="199">
        <v>99.093557729941281</v>
      </c>
      <c r="U100" s="199">
        <v>99.935929549902113</v>
      </c>
      <c r="V100" s="199">
        <v>99.935929549902113</v>
      </c>
      <c r="W100" s="199">
        <v>101.85041095890412</v>
      </c>
      <c r="X100" s="199">
        <v>101.85041095890412</v>
      </c>
      <c r="Y100" s="199">
        <v>103.45857534246578</v>
      </c>
      <c r="Z100" s="144"/>
      <c r="AA100" s="197" t="s">
        <v>554</v>
      </c>
      <c r="AB100" s="199">
        <v>78.263999999999996</v>
      </c>
      <c r="AC100" s="199">
        <v>79.259530332681024</v>
      </c>
      <c r="AD100" s="199">
        <v>80.408219178082177</v>
      </c>
      <c r="AE100" s="199">
        <v>81.097432485322898</v>
      </c>
      <c r="AF100" s="199">
        <v>82.016383561643821</v>
      </c>
      <c r="AG100" s="199">
        <v>82.629017612524436</v>
      </c>
      <c r="AH100" s="199">
        <v>83.088493150684926</v>
      </c>
      <c r="AI100" s="199">
        <v>83.318230919765156</v>
      </c>
      <c r="AJ100" s="199">
        <v>83.777706457925646</v>
      </c>
      <c r="AK100" s="199">
        <v>85.309291585127184</v>
      </c>
      <c r="AL100" s="199">
        <v>87.836407045009778</v>
      </c>
      <c r="AM100" s="172"/>
      <c r="AN100" s="199">
        <v>92.278003913894295</v>
      </c>
      <c r="AO100" s="199">
        <v>92.278003913894295</v>
      </c>
      <c r="AP100" s="199">
        <v>95.953808219178057</v>
      </c>
      <c r="AQ100" s="199">
        <v>95.953808219178057</v>
      </c>
      <c r="AR100" s="199">
        <v>99.093557729941281</v>
      </c>
      <c r="AS100" s="199">
        <v>99.093557729941281</v>
      </c>
      <c r="AT100" s="199">
        <v>99.935929549902113</v>
      </c>
      <c r="AU100" s="199">
        <v>99.935929549902113</v>
      </c>
      <c r="AV100" s="199">
        <v>101.85041095890412</v>
      </c>
      <c r="AW100" s="199">
        <v>101.85041095890412</v>
      </c>
      <c r="AX100" s="199">
        <v>103.45857534246578</v>
      </c>
      <c r="AZ100" s="197" t="s">
        <v>554</v>
      </c>
      <c r="BA100" s="199">
        <v>89.202099999999987</v>
      </c>
      <c r="BB100" s="199">
        <v>90.336764677103716</v>
      </c>
      <c r="BC100" s="199">
        <v>91.64599315068493</v>
      </c>
      <c r="BD100" s="199">
        <v>92.431530234833659</v>
      </c>
      <c r="BE100" s="199">
        <v>93.478913013698644</v>
      </c>
      <c r="BF100" s="199">
        <v>94.177168199608587</v>
      </c>
      <c r="BG100" s="199">
        <v>94.700859589041102</v>
      </c>
      <c r="BH100" s="199">
        <v>94.96270528375733</v>
      </c>
      <c r="BI100" s="199">
        <v>95.486396673189816</v>
      </c>
      <c r="BJ100" s="199">
        <v>97.232034637964787</v>
      </c>
      <c r="BK100" s="199">
        <v>100.11233727984344</v>
      </c>
      <c r="BL100" s="172"/>
      <c r="BM100" s="199">
        <v>105.1746873776908</v>
      </c>
      <c r="BN100" s="199">
        <v>105.1746873776908</v>
      </c>
      <c r="BO100" s="199">
        <v>109.36421849315069</v>
      </c>
      <c r="BP100" s="199">
        <v>109.36421849315069</v>
      </c>
      <c r="BQ100" s="199">
        <v>112.94277632093933</v>
      </c>
      <c r="BR100" s="199">
        <v>112.94277632093933</v>
      </c>
      <c r="BS100" s="199">
        <v>113.90287720156557</v>
      </c>
      <c r="BT100" s="199">
        <v>113.90287720156557</v>
      </c>
      <c r="BU100" s="199">
        <v>116.08492465753422</v>
      </c>
      <c r="BV100" s="199">
        <v>116.08492465753422</v>
      </c>
      <c r="BW100" s="199">
        <v>117.91784452054797</v>
      </c>
      <c r="BX100" s="144"/>
      <c r="BY100" s="197" t="s">
        <v>554</v>
      </c>
      <c r="BZ100" s="199">
        <v>167.46609999999998</v>
      </c>
      <c r="CA100" s="199">
        <v>169.59629500978474</v>
      </c>
      <c r="CB100" s="199">
        <v>172.05421232876711</v>
      </c>
      <c r="CC100" s="199">
        <v>173.52896272015656</v>
      </c>
      <c r="CD100" s="199">
        <v>175.49529657534248</v>
      </c>
      <c r="CE100" s="199">
        <v>176.80618581213304</v>
      </c>
      <c r="CF100" s="199">
        <v>177.78935273972604</v>
      </c>
      <c r="CG100" s="199">
        <v>178.28093620352249</v>
      </c>
      <c r="CH100" s="199">
        <v>179.26410313111546</v>
      </c>
      <c r="CI100" s="199">
        <v>182.54132622309197</v>
      </c>
      <c r="CJ100" s="199">
        <v>187.94874432485324</v>
      </c>
      <c r="CK100" s="172"/>
      <c r="CL100" s="199">
        <v>197.4526912915851</v>
      </c>
      <c r="CM100" s="199">
        <v>197.4526912915851</v>
      </c>
      <c r="CN100" s="199">
        <v>205.31802671232873</v>
      </c>
      <c r="CO100" s="199">
        <v>205.31802671232873</v>
      </c>
      <c r="CP100" s="199">
        <v>212.03633405088061</v>
      </c>
      <c r="CQ100" s="199">
        <v>212.03633405088061</v>
      </c>
      <c r="CR100" s="199">
        <v>213.8388067514677</v>
      </c>
      <c r="CS100" s="199">
        <v>213.8388067514677</v>
      </c>
      <c r="CT100" s="199">
        <v>217.93533561643835</v>
      </c>
      <c r="CU100" s="199">
        <v>217.93533561643835</v>
      </c>
      <c r="CV100" s="199">
        <v>221.37641986301375</v>
      </c>
    </row>
    <row r="101" spans="2:100" s="159" customFormat="1" ht="10.5" customHeight="1">
      <c r="B101" s="197" t="s">
        <v>555</v>
      </c>
      <c r="C101" s="199">
        <v>0</v>
      </c>
      <c r="D101" s="199">
        <v>-0.18995111249132623</v>
      </c>
      <c r="E101" s="199">
        <v>2.3898870370752552</v>
      </c>
      <c r="F101" s="199">
        <v>2.4654814606041811</v>
      </c>
      <c r="G101" s="199">
        <v>4.8850955964817686</v>
      </c>
      <c r="H101" s="199">
        <v>4.7480163427765101</v>
      </c>
      <c r="I101" s="199">
        <v>7.0936419973386942</v>
      </c>
      <c r="J101" s="199">
        <v>6.2155900817178926</v>
      </c>
      <c r="K101" s="199">
        <v>5.8459595331056082</v>
      </c>
      <c r="L101" s="199">
        <v>6.2696858243973574</v>
      </c>
      <c r="M101" s="199">
        <v>6.0892580260299445</v>
      </c>
      <c r="N101" s="172"/>
      <c r="O101" s="199">
        <v>5.9026181198620185</v>
      </c>
      <c r="P101" s="199">
        <v>5.9026181198620185</v>
      </c>
      <c r="Q101" s="199">
        <v>6.7712661500374631</v>
      </c>
      <c r="R101" s="199">
        <v>6.7712661500374631</v>
      </c>
      <c r="S101" s="199">
        <v>6.0259240673832313</v>
      </c>
      <c r="T101" s="199">
        <v>6.0259240673832313</v>
      </c>
      <c r="U101" s="199">
        <v>6.7612826686401357</v>
      </c>
      <c r="V101" s="199">
        <v>6.7612826686401357</v>
      </c>
      <c r="W101" s="199">
        <v>5.7994907872682688</v>
      </c>
      <c r="X101" s="199">
        <v>5.7994907872682688</v>
      </c>
      <c r="Y101" s="199">
        <v>5.4481787827726809</v>
      </c>
      <c r="Z101" s="144"/>
      <c r="AA101" s="197" t="s">
        <v>555</v>
      </c>
      <c r="AB101" s="199">
        <v>0</v>
      </c>
      <c r="AC101" s="199">
        <v>-0.18995111249132623</v>
      </c>
      <c r="AD101" s="199">
        <v>2.3898870370752552</v>
      </c>
      <c r="AE101" s="199">
        <v>2.4654814606041811</v>
      </c>
      <c r="AF101" s="199">
        <v>4.8850955964817686</v>
      </c>
      <c r="AG101" s="199">
        <v>4.7480163427765101</v>
      </c>
      <c r="AH101" s="199">
        <v>7.0936419973386942</v>
      </c>
      <c r="AI101" s="199">
        <v>6.2155900817178926</v>
      </c>
      <c r="AJ101" s="199">
        <v>5.8459595331056082</v>
      </c>
      <c r="AK101" s="199">
        <v>6.2696858243973574</v>
      </c>
      <c r="AL101" s="199">
        <v>6.0892580260299445</v>
      </c>
      <c r="AM101" s="172"/>
      <c r="AN101" s="199">
        <v>5.9026181198620185</v>
      </c>
      <c r="AO101" s="199">
        <v>5.9026181198620185</v>
      </c>
      <c r="AP101" s="199">
        <v>6.7712661500374631</v>
      </c>
      <c r="AQ101" s="199">
        <v>6.7712661500374631</v>
      </c>
      <c r="AR101" s="199">
        <v>6.0259240673832313</v>
      </c>
      <c r="AS101" s="199">
        <v>6.0259240673832313</v>
      </c>
      <c r="AT101" s="199">
        <v>6.7612826686401357</v>
      </c>
      <c r="AU101" s="199">
        <v>6.7612826686401357</v>
      </c>
      <c r="AV101" s="199">
        <v>5.7994907872682688</v>
      </c>
      <c r="AW101" s="199">
        <v>5.7994907872682688</v>
      </c>
      <c r="AX101" s="199">
        <v>5.4481787827726809</v>
      </c>
      <c r="AZ101" s="197" t="s">
        <v>555</v>
      </c>
      <c r="BA101" s="199">
        <v>0</v>
      </c>
      <c r="BB101" s="199">
        <v>-0.14839729644435984</v>
      </c>
      <c r="BC101" s="199">
        <v>1.899695256253338</v>
      </c>
      <c r="BD101" s="199">
        <v>1.9653659209909347</v>
      </c>
      <c r="BE101" s="199">
        <v>3.9407096937509896</v>
      </c>
      <c r="BF101" s="199">
        <v>3.6877871322225366</v>
      </c>
      <c r="BG101" s="199">
        <v>5.3969094444864529</v>
      </c>
      <c r="BH101" s="199">
        <v>4.6837637900821667</v>
      </c>
      <c r="BI101" s="199">
        <v>4.4188952689582788</v>
      </c>
      <c r="BJ101" s="199">
        <v>-1.4350963821646192</v>
      </c>
      <c r="BK101" s="199">
        <v>-3.050256404560824</v>
      </c>
      <c r="BL101" s="172"/>
      <c r="BM101" s="199">
        <v>-8.5975135901744455</v>
      </c>
      <c r="BN101" s="199">
        <v>-8.5975135901744455</v>
      </c>
      <c r="BO101" s="199">
        <v>-10.436010742446907</v>
      </c>
      <c r="BP101" s="199">
        <v>-10.436010742446907</v>
      </c>
      <c r="BQ101" s="199">
        <v>-11.080758582985029</v>
      </c>
      <c r="BR101" s="199">
        <v>-11.080758582985029</v>
      </c>
      <c r="BS101" s="199">
        <v>-15.133734561882791</v>
      </c>
      <c r="BT101" s="199">
        <v>-15.133734561882791</v>
      </c>
      <c r="BU101" s="199">
        <v>-28.970465919691367</v>
      </c>
      <c r="BV101" s="199">
        <v>-28.970465919691367</v>
      </c>
      <c r="BW101" s="199">
        <v>-32.136924748769736</v>
      </c>
      <c r="BX101" s="144"/>
      <c r="BY101" s="197" t="s">
        <v>555</v>
      </c>
      <c r="BZ101" s="199">
        <v>0</v>
      </c>
      <c r="CA101" s="199">
        <v>-0.33834840893568607</v>
      </c>
      <c r="CB101" s="199">
        <v>4.2895822933285928</v>
      </c>
      <c r="CC101" s="199">
        <v>4.4308473815951155</v>
      </c>
      <c r="CD101" s="199">
        <v>8.8258052902327577</v>
      </c>
      <c r="CE101" s="199">
        <v>8.4358034749990463</v>
      </c>
      <c r="CF101" s="199">
        <v>12.490551441825147</v>
      </c>
      <c r="CG101" s="199">
        <v>10.899353871800059</v>
      </c>
      <c r="CH101" s="199">
        <v>10.264854802063887</v>
      </c>
      <c r="CI101" s="199">
        <v>4.8345894422327387</v>
      </c>
      <c r="CJ101" s="199">
        <v>3.0390016214691205</v>
      </c>
      <c r="CK101" s="172"/>
      <c r="CL101" s="199">
        <v>-2.694895470312427</v>
      </c>
      <c r="CM101" s="199">
        <v>-2.694895470312427</v>
      </c>
      <c r="CN101" s="199">
        <v>-3.6647445924094439</v>
      </c>
      <c r="CO101" s="199">
        <v>-3.6647445924094439</v>
      </c>
      <c r="CP101" s="199">
        <v>-5.0548345156017973</v>
      </c>
      <c r="CQ101" s="199">
        <v>-5.0548345156017973</v>
      </c>
      <c r="CR101" s="199">
        <v>-8.3724518932426548</v>
      </c>
      <c r="CS101" s="199">
        <v>-8.3724518932426548</v>
      </c>
      <c r="CT101" s="199">
        <v>-23.170975132423099</v>
      </c>
      <c r="CU101" s="199">
        <v>-23.170975132423099</v>
      </c>
      <c r="CV101" s="199">
        <v>-26.688745965997057</v>
      </c>
    </row>
    <row r="102" spans="2:100" s="159" customFormat="1" ht="10.5" customHeight="1">
      <c r="B102" s="197" t="s">
        <v>556</v>
      </c>
      <c r="C102" s="199">
        <v>24.407199999999992</v>
      </c>
      <c r="D102" s="199">
        <v>24.717663405088064</v>
      </c>
      <c r="E102" s="199">
        <v>25.075890410958895</v>
      </c>
      <c r="F102" s="199">
        <v>25.290826614481411</v>
      </c>
      <c r="G102" s="199">
        <v>25.577408219178089</v>
      </c>
      <c r="H102" s="199">
        <v>25.76846262230919</v>
      </c>
      <c r="I102" s="199">
        <v>25.911753424657544</v>
      </c>
      <c r="J102" s="199">
        <v>25.983398825831703</v>
      </c>
      <c r="K102" s="199">
        <v>26.126689628180035</v>
      </c>
      <c r="L102" s="199">
        <v>26.60432563600784</v>
      </c>
      <c r="M102" s="199">
        <v>27.392425048923673</v>
      </c>
      <c r="N102" s="172"/>
      <c r="O102" s="199">
        <v>28.777569471624258</v>
      </c>
      <c r="P102" s="199">
        <v>28.777569471624258</v>
      </c>
      <c r="Q102" s="199">
        <v>29.923895890410957</v>
      </c>
      <c r="R102" s="199">
        <v>29.923895890410957</v>
      </c>
      <c r="S102" s="199">
        <v>30.903049706457924</v>
      </c>
      <c r="T102" s="199">
        <v>30.903049706457924</v>
      </c>
      <c r="U102" s="199">
        <v>31.165749510763195</v>
      </c>
      <c r="V102" s="199">
        <v>31.165749510763195</v>
      </c>
      <c r="W102" s="199">
        <v>31.762794520547931</v>
      </c>
      <c r="X102" s="199">
        <v>31.762794520547931</v>
      </c>
      <c r="Y102" s="199">
        <v>32.264312328767119</v>
      </c>
      <c r="Z102" s="144"/>
      <c r="AA102" s="197" t="s">
        <v>556</v>
      </c>
      <c r="AB102" s="199">
        <v>24.407199999999992</v>
      </c>
      <c r="AC102" s="199">
        <v>24.717663405088064</v>
      </c>
      <c r="AD102" s="199">
        <v>25.075890410958895</v>
      </c>
      <c r="AE102" s="199">
        <v>25.290826614481411</v>
      </c>
      <c r="AF102" s="199">
        <v>25.577408219178089</v>
      </c>
      <c r="AG102" s="199">
        <v>25.76846262230919</v>
      </c>
      <c r="AH102" s="199">
        <v>25.911753424657544</v>
      </c>
      <c r="AI102" s="199">
        <v>25.983398825831703</v>
      </c>
      <c r="AJ102" s="199">
        <v>26.126689628180035</v>
      </c>
      <c r="AK102" s="199">
        <v>26.60432563600784</v>
      </c>
      <c r="AL102" s="199">
        <v>27.392425048923673</v>
      </c>
      <c r="AM102" s="172"/>
      <c r="AN102" s="199">
        <v>28.777569471624258</v>
      </c>
      <c r="AO102" s="199">
        <v>28.777569471624258</v>
      </c>
      <c r="AP102" s="199">
        <v>29.923895890410957</v>
      </c>
      <c r="AQ102" s="199">
        <v>29.923895890410957</v>
      </c>
      <c r="AR102" s="199">
        <v>30.903049706457924</v>
      </c>
      <c r="AS102" s="199">
        <v>30.903049706457924</v>
      </c>
      <c r="AT102" s="199">
        <v>31.165749510763195</v>
      </c>
      <c r="AU102" s="199">
        <v>31.165749510763195</v>
      </c>
      <c r="AV102" s="199">
        <v>31.762794520547931</v>
      </c>
      <c r="AW102" s="199">
        <v>31.762794520547931</v>
      </c>
      <c r="AX102" s="199">
        <v>32.264312328767119</v>
      </c>
      <c r="AZ102" s="197" t="s">
        <v>556</v>
      </c>
      <c r="BA102" s="199">
        <v>39.661700000000003</v>
      </c>
      <c r="BB102" s="199">
        <v>40.166203033268111</v>
      </c>
      <c r="BC102" s="199">
        <v>40.748321917808212</v>
      </c>
      <c r="BD102" s="199">
        <v>41.097593248532299</v>
      </c>
      <c r="BE102" s="199">
        <v>41.563288356164385</v>
      </c>
      <c r="BF102" s="199">
        <v>41.873751761252443</v>
      </c>
      <c r="BG102" s="199">
        <v>42.106599315068493</v>
      </c>
      <c r="BH102" s="199">
        <v>42.223023091976522</v>
      </c>
      <c r="BI102" s="199">
        <v>42.455870645792565</v>
      </c>
      <c r="BJ102" s="199">
        <v>43.232029158512731</v>
      </c>
      <c r="BK102" s="199">
        <v>44.512690704500983</v>
      </c>
      <c r="BL102" s="172"/>
      <c r="BM102" s="199">
        <v>46.763550391389451</v>
      </c>
      <c r="BN102" s="199">
        <v>46.763550391389451</v>
      </c>
      <c r="BO102" s="199">
        <v>48.626330821917811</v>
      </c>
      <c r="BP102" s="199">
        <v>48.626330821917811</v>
      </c>
      <c r="BQ102" s="199">
        <v>50.217455772994143</v>
      </c>
      <c r="BR102" s="199">
        <v>50.217455772994143</v>
      </c>
      <c r="BS102" s="199">
        <v>50.644342954990215</v>
      </c>
      <c r="BT102" s="199">
        <v>50.644342954990215</v>
      </c>
      <c r="BU102" s="199">
        <v>51.614541095890409</v>
      </c>
      <c r="BV102" s="199">
        <v>51.614541095890409</v>
      </c>
      <c r="BW102" s="199">
        <v>52.429507534246575</v>
      </c>
      <c r="BX102" s="144"/>
      <c r="BY102" s="197" t="s">
        <v>556</v>
      </c>
      <c r="BZ102" s="199">
        <v>64.068899999999999</v>
      </c>
      <c r="CA102" s="199">
        <v>64.883866438356179</v>
      </c>
      <c r="CB102" s="199">
        <v>65.824212328767103</v>
      </c>
      <c r="CC102" s="199">
        <v>66.388419863013709</v>
      </c>
      <c r="CD102" s="199">
        <v>67.140696575342474</v>
      </c>
      <c r="CE102" s="199">
        <v>67.642214383561637</v>
      </c>
      <c r="CF102" s="199">
        <v>68.018352739726041</v>
      </c>
      <c r="CG102" s="199">
        <v>68.206421917808228</v>
      </c>
      <c r="CH102" s="199">
        <v>68.582560273972604</v>
      </c>
      <c r="CI102" s="199">
        <v>69.836354794520574</v>
      </c>
      <c r="CJ102" s="199">
        <v>71.905115753424653</v>
      </c>
      <c r="CK102" s="172"/>
      <c r="CL102" s="199">
        <v>75.541119863013705</v>
      </c>
      <c r="CM102" s="199">
        <v>75.541119863013705</v>
      </c>
      <c r="CN102" s="199">
        <v>78.550226712328765</v>
      </c>
      <c r="CO102" s="199">
        <v>78.550226712328765</v>
      </c>
      <c r="CP102" s="199">
        <v>81.120505479452063</v>
      </c>
      <c r="CQ102" s="199">
        <v>81.120505479452063</v>
      </c>
      <c r="CR102" s="199">
        <v>81.810092465753414</v>
      </c>
      <c r="CS102" s="199">
        <v>81.810092465753414</v>
      </c>
      <c r="CT102" s="199">
        <v>83.377335616438344</v>
      </c>
      <c r="CU102" s="199">
        <v>83.377335616438344</v>
      </c>
      <c r="CV102" s="199">
        <v>84.693819863013687</v>
      </c>
    </row>
    <row r="103" spans="2:100" s="159" customFormat="1" ht="10.5" customHeight="1">
      <c r="B103" s="197" t="s">
        <v>557</v>
      </c>
      <c r="C103" s="199">
        <v>0</v>
      </c>
      <c r="D103" s="199">
        <v>0</v>
      </c>
      <c r="E103" s="199">
        <v>0</v>
      </c>
      <c r="F103" s="199">
        <v>0</v>
      </c>
      <c r="G103" s="199">
        <v>0</v>
      </c>
      <c r="H103" s="199">
        <v>0</v>
      </c>
      <c r="I103" s="199">
        <v>0</v>
      </c>
      <c r="J103" s="199">
        <v>0</v>
      </c>
      <c r="K103" s="199">
        <v>0</v>
      </c>
      <c r="L103" s="199">
        <v>0</v>
      </c>
      <c r="M103" s="199">
        <v>0</v>
      </c>
      <c r="N103" s="172"/>
      <c r="O103" s="199">
        <v>0</v>
      </c>
      <c r="P103" s="199">
        <v>0</v>
      </c>
      <c r="Q103" s="199">
        <v>0</v>
      </c>
      <c r="R103" s="199">
        <v>0</v>
      </c>
      <c r="S103" s="199">
        <v>0</v>
      </c>
      <c r="T103" s="199">
        <v>0</v>
      </c>
      <c r="U103" s="199">
        <v>0</v>
      </c>
      <c r="V103" s="199">
        <v>0</v>
      </c>
      <c r="W103" s="199">
        <v>0</v>
      </c>
      <c r="X103" s="199">
        <v>0</v>
      </c>
      <c r="Y103" s="199">
        <v>0</v>
      </c>
      <c r="Z103" s="144"/>
      <c r="AA103" s="197" t="s">
        <v>557</v>
      </c>
      <c r="AB103" s="199">
        <v>0</v>
      </c>
      <c r="AC103" s="199">
        <v>0</v>
      </c>
      <c r="AD103" s="199">
        <v>0</v>
      </c>
      <c r="AE103" s="199">
        <v>0</v>
      </c>
      <c r="AF103" s="199">
        <v>0</v>
      </c>
      <c r="AG103" s="199">
        <v>0</v>
      </c>
      <c r="AH103" s="199">
        <v>0</v>
      </c>
      <c r="AI103" s="199">
        <v>0</v>
      </c>
      <c r="AJ103" s="199">
        <v>0</v>
      </c>
      <c r="AK103" s="199">
        <v>0</v>
      </c>
      <c r="AL103" s="199">
        <v>0</v>
      </c>
      <c r="AM103" s="172"/>
      <c r="AN103" s="199">
        <v>0</v>
      </c>
      <c r="AO103" s="199">
        <v>0</v>
      </c>
      <c r="AP103" s="199">
        <v>0</v>
      </c>
      <c r="AQ103" s="199">
        <v>0</v>
      </c>
      <c r="AR103" s="199">
        <v>0</v>
      </c>
      <c r="AS103" s="199">
        <v>0</v>
      </c>
      <c r="AT103" s="199">
        <v>0</v>
      </c>
      <c r="AU103" s="199">
        <v>0</v>
      </c>
      <c r="AV103" s="199">
        <v>0</v>
      </c>
      <c r="AW103" s="199">
        <v>0</v>
      </c>
      <c r="AX103" s="199">
        <v>0</v>
      </c>
      <c r="AZ103" s="197" t="s">
        <v>557</v>
      </c>
      <c r="BA103" s="199">
        <v>0</v>
      </c>
      <c r="BB103" s="199">
        <v>0</v>
      </c>
      <c r="BC103" s="199">
        <v>0</v>
      </c>
      <c r="BD103" s="199">
        <v>0</v>
      </c>
      <c r="BE103" s="199">
        <v>0</v>
      </c>
      <c r="BF103" s="199">
        <v>0</v>
      </c>
      <c r="BG103" s="199">
        <v>0</v>
      </c>
      <c r="BH103" s="199">
        <v>0</v>
      </c>
      <c r="BI103" s="199">
        <v>0</v>
      </c>
      <c r="BJ103" s="199">
        <v>0</v>
      </c>
      <c r="BK103" s="199">
        <v>0</v>
      </c>
      <c r="BL103" s="172"/>
      <c r="BM103" s="199">
        <v>0</v>
      </c>
      <c r="BN103" s="199">
        <v>0</v>
      </c>
      <c r="BO103" s="199">
        <v>0</v>
      </c>
      <c r="BP103" s="199">
        <v>0</v>
      </c>
      <c r="BQ103" s="199">
        <v>0</v>
      </c>
      <c r="BR103" s="199">
        <v>0</v>
      </c>
      <c r="BS103" s="199">
        <v>0</v>
      </c>
      <c r="BT103" s="199">
        <v>0</v>
      </c>
      <c r="BU103" s="199">
        <v>0</v>
      </c>
      <c r="BV103" s="199">
        <v>0</v>
      </c>
      <c r="BW103" s="199">
        <v>0</v>
      </c>
      <c r="BX103" s="144"/>
      <c r="BY103" s="197" t="s">
        <v>557</v>
      </c>
      <c r="BZ103" s="199">
        <v>0</v>
      </c>
      <c r="CA103" s="199">
        <v>0</v>
      </c>
      <c r="CB103" s="199">
        <v>0</v>
      </c>
      <c r="CC103" s="199">
        <v>0</v>
      </c>
      <c r="CD103" s="199">
        <v>0</v>
      </c>
      <c r="CE103" s="199">
        <v>0</v>
      </c>
      <c r="CF103" s="199">
        <v>0</v>
      </c>
      <c r="CG103" s="199">
        <v>0</v>
      </c>
      <c r="CH103" s="199">
        <v>0</v>
      </c>
      <c r="CI103" s="199">
        <v>0</v>
      </c>
      <c r="CJ103" s="199">
        <v>0</v>
      </c>
      <c r="CK103" s="172"/>
      <c r="CL103" s="199">
        <v>0</v>
      </c>
      <c r="CM103" s="199">
        <v>0</v>
      </c>
      <c r="CN103" s="199">
        <v>0</v>
      </c>
      <c r="CO103" s="199">
        <v>0</v>
      </c>
      <c r="CP103" s="199">
        <v>0</v>
      </c>
      <c r="CQ103" s="199">
        <v>0</v>
      </c>
      <c r="CR103" s="199">
        <v>0</v>
      </c>
      <c r="CS103" s="199">
        <v>0</v>
      </c>
      <c r="CT103" s="199">
        <v>0</v>
      </c>
      <c r="CU103" s="199">
        <v>0</v>
      </c>
      <c r="CV103" s="199">
        <v>0</v>
      </c>
    </row>
    <row r="104" spans="2:100" s="159" customFormat="1" ht="10.5" customHeight="1">
      <c r="B104" s="197" t="s">
        <v>558</v>
      </c>
      <c r="C104" s="199">
        <v>9.8581496712840728</v>
      </c>
      <c r="D104" s="199">
        <v>9.7516530906975891</v>
      </c>
      <c r="E104" s="199">
        <v>10.51082198696051</v>
      </c>
      <c r="F104" s="199">
        <v>10.848408256424081</v>
      </c>
      <c r="G104" s="199">
        <v>12.020164740941874</v>
      </c>
      <c r="H104" s="199">
        <v>11.635038777465644</v>
      </c>
      <c r="I104" s="199">
        <v>11.666100200850812</v>
      </c>
      <c r="J104" s="199">
        <v>11.212851048121861</v>
      </c>
      <c r="K104" s="199">
        <v>12.117961619968371</v>
      </c>
      <c r="L104" s="199">
        <v>13.257189245693427</v>
      </c>
      <c r="M104" s="199">
        <v>18.867029213550047</v>
      </c>
      <c r="N104" s="172"/>
      <c r="O104" s="199">
        <v>31.557833914950201</v>
      </c>
      <c r="P104" s="199">
        <v>40.131969085434221</v>
      </c>
      <c r="Q104" s="199">
        <v>31.181165875328212</v>
      </c>
      <c r="R104" s="199">
        <v>19.909008908020173</v>
      </c>
      <c r="S104" s="199">
        <v>23.430409829016305</v>
      </c>
      <c r="T104" s="199">
        <v>23.934054450985862</v>
      </c>
      <c r="U104" s="199">
        <v>22.417070370544089</v>
      </c>
      <c r="V104" s="199">
        <v>21.570791972682265</v>
      </c>
      <c r="W104" s="199">
        <v>23.715752948524436</v>
      </c>
      <c r="X104" s="199">
        <v>23.862940494505629</v>
      </c>
      <c r="Y104" s="199">
        <v>24.574518783342359</v>
      </c>
      <c r="Z104" s="144"/>
      <c r="AA104" s="197" t="s">
        <v>558</v>
      </c>
      <c r="AB104" s="199">
        <v>11.789039658153198</v>
      </c>
      <c r="AC104" s="199">
        <v>11.643018296555249</v>
      </c>
      <c r="AD104" s="199">
        <v>12.788551727817262</v>
      </c>
      <c r="AE104" s="199">
        <v>13.259447933972599</v>
      </c>
      <c r="AF104" s="199">
        <v>14.762248494111351</v>
      </c>
      <c r="AG104" s="199">
        <v>14.215182070236976</v>
      </c>
      <c r="AH104" s="199">
        <v>14.225107041412457</v>
      </c>
      <c r="AI104" s="199">
        <v>13.556433387016236</v>
      </c>
      <c r="AJ104" s="199">
        <v>14.789716165592237</v>
      </c>
      <c r="AK104" s="199">
        <v>16.335318745146033</v>
      </c>
      <c r="AL104" s="199">
        <v>23.173563428017843</v>
      </c>
      <c r="AM104" s="172"/>
      <c r="AN104" s="199">
        <v>39.584683873118671</v>
      </c>
      <c r="AO104" s="199">
        <v>53.055695895053653</v>
      </c>
      <c r="AP104" s="199">
        <v>40.418895992343273</v>
      </c>
      <c r="AQ104" s="199">
        <v>24.765007730399301</v>
      </c>
      <c r="AR104" s="199">
        <v>26.720673129250706</v>
      </c>
      <c r="AS104" s="199">
        <v>27.451218605631617</v>
      </c>
      <c r="AT104" s="199">
        <v>25.165049548670822</v>
      </c>
      <c r="AU104" s="199">
        <v>23.966164376120503</v>
      </c>
      <c r="AV104" s="199">
        <v>26.658051724728207</v>
      </c>
      <c r="AW104" s="199">
        <v>26.932212394131462</v>
      </c>
      <c r="AX104" s="199">
        <v>27.861418703108907</v>
      </c>
      <c r="AZ104" s="197" t="s">
        <v>558</v>
      </c>
      <c r="BA104" s="199">
        <v>9.1254199490112562</v>
      </c>
      <c r="BB104" s="199">
        <v>9.1220261023834226</v>
      </c>
      <c r="BC104" s="199">
        <v>9.6295046867941512</v>
      </c>
      <c r="BD104" s="199">
        <v>10.188454635273208</v>
      </c>
      <c r="BE104" s="199">
        <v>11.105820854358553</v>
      </c>
      <c r="BF104" s="199">
        <v>10.14183838879158</v>
      </c>
      <c r="BG104" s="199">
        <v>9.8007234921893893</v>
      </c>
      <c r="BH104" s="199">
        <v>8.5364135937261043</v>
      </c>
      <c r="BI104" s="199">
        <v>9.2399316786271388</v>
      </c>
      <c r="BJ104" s="199">
        <v>10.897289021059168</v>
      </c>
      <c r="BK104" s="199">
        <v>18.214926237334886</v>
      </c>
      <c r="BL104" s="172"/>
      <c r="BM104" s="199">
        <v>34.709658589346553</v>
      </c>
      <c r="BN104" s="199">
        <v>40.067188526481672</v>
      </c>
      <c r="BO104" s="199">
        <v>29.982387476354262</v>
      </c>
      <c r="BP104" s="199">
        <v>18.281134670740588</v>
      </c>
      <c r="BQ104" s="199">
        <v>22.038408574877767</v>
      </c>
      <c r="BR104" s="199">
        <v>22.916631539170996</v>
      </c>
      <c r="BS104" s="199">
        <v>20.695436967357892</v>
      </c>
      <c r="BT104" s="199">
        <v>19.838118992110889</v>
      </c>
      <c r="BU104" s="199">
        <v>22.050939547247271</v>
      </c>
      <c r="BV104" s="199">
        <v>22.213017998621861</v>
      </c>
      <c r="BW104" s="199">
        <v>23.491889700666633</v>
      </c>
      <c r="BX104" s="144"/>
      <c r="BY104" s="197" t="s">
        <v>558</v>
      </c>
      <c r="BZ104" s="199">
        <v>18.983569620295327</v>
      </c>
      <c r="CA104" s="199">
        <v>18.87367919308101</v>
      </c>
      <c r="CB104" s="199">
        <v>20.140326673754661</v>
      </c>
      <c r="CC104" s="199">
        <v>21.03686289169729</v>
      </c>
      <c r="CD104" s="199">
        <v>23.125985595300428</v>
      </c>
      <c r="CE104" s="199">
        <v>21.776877166257222</v>
      </c>
      <c r="CF104" s="199">
        <v>21.466823693040201</v>
      </c>
      <c r="CG104" s="199">
        <v>19.749264641847965</v>
      </c>
      <c r="CH104" s="199">
        <v>21.35789329859551</v>
      </c>
      <c r="CI104" s="199">
        <v>24.154478266752594</v>
      </c>
      <c r="CJ104" s="199">
        <v>37.081955450884934</v>
      </c>
      <c r="CK104" s="172"/>
      <c r="CL104" s="199">
        <v>66.267492504296754</v>
      </c>
      <c r="CM104" s="199">
        <v>80.199157611915894</v>
      </c>
      <c r="CN104" s="199">
        <v>61.163553351682474</v>
      </c>
      <c r="CO104" s="199">
        <v>38.190143578760761</v>
      </c>
      <c r="CP104" s="199">
        <v>45.468818403894076</v>
      </c>
      <c r="CQ104" s="199">
        <v>46.850685990156862</v>
      </c>
      <c r="CR104" s="199">
        <v>43.112507337901981</v>
      </c>
      <c r="CS104" s="199">
        <v>41.408910964793151</v>
      </c>
      <c r="CT104" s="199">
        <v>45.766692495771707</v>
      </c>
      <c r="CU104" s="199">
        <v>46.075958493127487</v>
      </c>
      <c r="CV104" s="199">
        <v>48.066408484008988</v>
      </c>
    </row>
    <row r="105" spans="2:100" s="159" customFormat="1" ht="10.5" customHeight="1">
      <c r="B105" s="198" t="s">
        <v>559</v>
      </c>
      <c r="C105" s="199">
        <v>5.6207311844502517</v>
      </c>
      <c r="D105" s="199">
        <v>5.5256231579251516</v>
      </c>
      <c r="E105" s="199">
        <v>6.1715117721773609</v>
      </c>
      <c r="F105" s="199">
        <v>6.4374187906443998</v>
      </c>
      <c r="G105" s="199">
        <v>7.2344635795483132</v>
      </c>
      <c r="H105" s="199">
        <v>6.9124901043230969</v>
      </c>
      <c r="I105" s="199">
        <v>6.9322951982629366</v>
      </c>
      <c r="J105" s="199">
        <v>6.5320103935225422</v>
      </c>
      <c r="K105" s="199">
        <v>7.0954934133973504</v>
      </c>
      <c r="L105" s="199">
        <v>7.9716741647539582</v>
      </c>
      <c r="M105" s="199">
        <v>11.584805802218298</v>
      </c>
      <c r="N105" s="172"/>
      <c r="O105" s="199">
        <v>21.284914662236169</v>
      </c>
      <c r="P105" s="199">
        <v>27.891959987444871</v>
      </c>
      <c r="Q105" s="199">
        <v>20.719013113030794</v>
      </c>
      <c r="R105" s="199">
        <v>11.94183874791484</v>
      </c>
      <c r="S105" s="199">
        <v>11.125544050702137</v>
      </c>
      <c r="T105" s="199">
        <v>11.660564488374922</v>
      </c>
      <c r="U105" s="199">
        <v>10.286278624728419</v>
      </c>
      <c r="V105" s="199">
        <v>9.4729833584745808</v>
      </c>
      <c r="W105" s="199">
        <v>10.169834737310177</v>
      </c>
      <c r="X105" s="199">
        <v>10.319418926885024</v>
      </c>
      <c r="Y105" s="199">
        <v>11.044140502798809</v>
      </c>
      <c r="Z105" s="144"/>
      <c r="AA105" s="198" t="s">
        <v>559</v>
      </c>
      <c r="AB105" s="199">
        <v>7.0247113553203056</v>
      </c>
      <c r="AC105" s="199">
        <v>6.8945428845383168</v>
      </c>
      <c r="AD105" s="199">
        <v>7.7060701693220173</v>
      </c>
      <c r="AE105" s="199">
        <v>8.0767394851128902</v>
      </c>
      <c r="AF105" s="199">
        <v>9.1063092023329144</v>
      </c>
      <c r="AG105" s="199">
        <v>8.671099317451624</v>
      </c>
      <c r="AH105" s="199">
        <v>8.6655430622172549</v>
      </c>
      <c r="AI105" s="199">
        <v>8.1029568603096553</v>
      </c>
      <c r="AJ105" s="199">
        <v>8.8921517145754976</v>
      </c>
      <c r="AK105" s="199">
        <v>10.097535118422135</v>
      </c>
      <c r="AL105" s="199">
        <v>14.765112979111706</v>
      </c>
      <c r="AM105" s="172"/>
      <c r="AN105" s="199">
        <v>27.253853596308243</v>
      </c>
      <c r="AO105" s="199">
        <v>37.634327572476195</v>
      </c>
      <c r="AP105" s="199">
        <v>27.452472392543367</v>
      </c>
      <c r="AQ105" s="199">
        <v>15.274063792960259</v>
      </c>
      <c r="AR105" s="199">
        <v>14.168623867200273</v>
      </c>
      <c r="AS105" s="199">
        <v>14.94468052195953</v>
      </c>
      <c r="AT105" s="199">
        <v>12.954023001792505</v>
      </c>
      <c r="AU105" s="199">
        <v>11.788635244259741</v>
      </c>
      <c r="AV105" s="199">
        <v>12.818491067452104</v>
      </c>
      <c r="AW105" s="199">
        <v>13.097115874140755</v>
      </c>
      <c r="AX105" s="199">
        <v>14.027382673007022</v>
      </c>
      <c r="AZ105" s="198" t="s">
        <v>559</v>
      </c>
      <c r="BA105" s="199">
        <v>5.2392162169705232</v>
      </c>
      <c r="BB105" s="199">
        <v>5.2362496072923559</v>
      </c>
      <c r="BC105" s="199">
        <v>5.5715726410354307</v>
      </c>
      <c r="BD105" s="199">
        <v>6.0012333740689829</v>
      </c>
      <c r="BE105" s="199">
        <v>6.6290337585980934</v>
      </c>
      <c r="BF105" s="199">
        <v>5.8927100757585338</v>
      </c>
      <c r="BG105" s="199">
        <v>5.6160212472877031</v>
      </c>
      <c r="BH105" s="199">
        <v>4.680774682597753</v>
      </c>
      <c r="BI105" s="199">
        <v>5.3093186409065956</v>
      </c>
      <c r="BJ105" s="199">
        <v>6.5927677016666388</v>
      </c>
      <c r="BK105" s="199">
        <v>11.692251586673612</v>
      </c>
      <c r="BL105" s="172"/>
      <c r="BM105" s="199">
        <v>24.457177769201497</v>
      </c>
      <c r="BN105" s="199">
        <v>28.585575843408211</v>
      </c>
      <c r="BO105" s="199">
        <v>20.784231111610278</v>
      </c>
      <c r="BP105" s="199">
        <v>11.767495766154942</v>
      </c>
      <c r="BQ105" s="199">
        <v>10.708034511301618</v>
      </c>
      <c r="BR105" s="199">
        <v>11.640968596635403</v>
      </c>
      <c r="BS105" s="199">
        <v>9.2326385091854259</v>
      </c>
      <c r="BT105" s="199">
        <v>8.3159597087006532</v>
      </c>
      <c r="BU105" s="199">
        <v>9.4642171293192412</v>
      </c>
      <c r="BV105" s="199">
        <v>9.6289346917651422</v>
      </c>
      <c r="BW105" s="199">
        <v>10.496760745686913</v>
      </c>
      <c r="BX105" s="144"/>
      <c r="BY105" s="198" t="s">
        <v>559</v>
      </c>
      <c r="BZ105" s="199">
        <v>10.859947401420776</v>
      </c>
      <c r="CA105" s="199">
        <v>10.761872765217507</v>
      </c>
      <c r="CB105" s="199">
        <v>11.743084413212792</v>
      </c>
      <c r="CC105" s="199">
        <v>12.438652164713382</v>
      </c>
      <c r="CD105" s="199">
        <v>13.863497338146406</v>
      </c>
      <c r="CE105" s="199">
        <v>12.805200180081631</v>
      </c>
      <c r="CF105" s="199">
        <v>12.54831644555064</v>
      </c>
      <c r="CG105" s="199">
        <v>11.212785076120294</v>
      </c>
      <c r="CH105" s="199">
        <v>12.404812054303946</v>
      </c>
      <c r="CI105" s="199">
        <v>14.564441866420598</v>
      </c>
      <c r="CJ105" s="199">
        <v>23.277057388891912</v>
      </c>
      <c r="CK105" s="172"/>
      <c r="CL105" s="199">
        <v>45.742092431437669</v>
      </c>
      <c r="CM105" s="199">
        <v>56.477535830853085</v>
      </c>
      <c r="CN105" s="199">
        <v>41.503244224641072</v>
      </c>
      <c r="CO105" s="199">
        <v>23.709334514069781</v>
      </c>
      <c r="CP105" s="199">
        <v>21.833578562003755</v>
      </c>
      <c r="CQ105" s="199">
        <v>23.301533085010327</v>
      </c>
      <c r="CR105" s="199">
        <v>19.518917133913845</v>
      </c>
      <c r="CS105" s="199">
        <v>17.788943067175232</v>
      </c>
      <c r="CT105" s="199">
        <v>19.63405186662942</v>
      </c>
      <c r="CU105" s="199">
        <v>19.948353618650167</v>
      </c>
      <c r="CV105" s="199">
        <v>21.540901248485724</v>
      </c>
    </row>
    <row r="106" spans="2:100" s="159" customFormat="1" ht="10.5" customHeight="1">
      <c r="B106" s="197" t="s">
        <v>561</v>
      </c>
      <c r="C106" s="199">
        <v>524.47049957135152</v>
      </c>
      <c r="D106" s="199">
        <v>518.77031067125733</v>
      </c>
      <c r="E106" s="199">
        <v>559.37244047952765</v>
      </c>
      <c r="F106" s="199">
        <v>577.40603855182292</v>
      </c>
      <c r="G106" s="199">
        <v>639.87445178919495</v>
      </c>
      <c r="H106" s="199">
        <v>619.28269913507484</v>
      </c>
      <c r="I106" s="199">
        <v>620.93731531086553</v>
      </c>
      <c r="J106" s="199">
        <v>596.68182179490032</v>
      </c>
      <c r="K106" s="199">
        <v>644.88268365626789</v>
      </c>
      <c r="L106" s="199">
        <v>705.71818836363957</v>
      </c>
      <c r="M106" s="199">
        <v>1004.5859331957587</v>
      </c>
      <c r="N106" s="172"/>
      <c r="O106" s="199">
        <v>1682.2228557100966</v>
      </c>
      <c r="P106" s="199">
        <v>2140.0999867677479</v>
      </c>
      <c r="Q106" s="199">
        <v>1661.8323286851894</v>
      </c>
      <c r="R106" s="199">
        <v>1059.7839800402892</v>
      </c>
      <c r="S106" s="199">
        <v>1004.2060310901877</v>
      </c>
      <c r="T106" s="199">
        <v>1041.2836673104425</v>
      </c>
      <c r="U106" s="199">
        <v>929.74075953651652</v>
      </c>
      <c r="V106" s="199">
        <v>867.12329508065409</v>
      </c>
      <c r="W106" s="199">
        <v>929.77413858714431</v>
      </c>
      <c r="X106" s="199">
        <v>940.14052419566917</v>
      </c>
      <c r="Y106" s="199">
        <v>978.78543655523572</v>
      </c>
      <c r="Z106" s="144"/>
      <c r="AA106" s="197" t="s">
        <v>561</v>
      </c>
      <c r="AB106" s="199">
        <v>627.50022654802524</v>
      </c>
      <c r="AC106" s="199">
        <v>619.68472643074506</v>
      </c>
      <c r="AD106" s="199">
        <v>680.78746203640333</v>
      </c>
      <c r="AE106" s="199">
        <v>705.94213196537839</v>
      </c>
      <c r="AF106" s="199">
        <v>786.06643533540296</v>
      </c>
      <c r="AG106" s="199">
        <v>756.83826766592995</v>
      </c>
      <c r="AH106" s="199">
        <v>757.35507809890328</v>
      </c>
      <c r="AI106" s="199">
        <v>721.59915620231527</v>
      </c>
      <c r="AJ106" s="199">
        <v>787.29794417055587</v>
      </c>
      <c r="AK106" s="199">
        <v>869.85079816065797</v>
      </c>
      <c r="AL106" s="199">
        <v>1234.4258422486128</v>
      </c>
      <c r="AM106" s="172"/>
      <c r="AN106" s="199">
        <v>2110.657407415662</v>
      </c>
      <c r="AO106" s="199">
        <v>2830.0382212707955</v>
      </c>
      <c r="AP106" s="199">
        <v>2154.7619090882777</v>
      </c>
      <c r="AQ106" s="199">
        <v>1318.6949849062228</v>
      </c>
      <c r="AR106" s="199">
        <v>1245.978608570741</v>
      </c>
      <c r="AS106" s="199">
        <v>1299.7603789581183</v>
      </c>
      <c r="AT106" s="199">
        <v>1133.0949098097603</v>
      </c>
      <c r="AU106" s="199">
        <v>1044.3742893647079</v>
      </c>
      <c r="AV106" s="199">
        <v>1136.6580249518713</v>
      </c>
      <c r="AW106" s="199">
        <v>1155.9670989552444</v>
      </c>
      <c r="AX106" s="199">
        <v>1209.9238771857151</v>
      </c>
      <c r="AZ106" s="197" t="s">
        <v>561</v>
      </c>
      <c r="BA106" s="199">
        <v>485.52427830824001</v>
      </c>
      <c r="BB106" s="199">
        <v>485.34268826561453</v>
      </c>
      <c r="BC106" s="199">
        <v>512.38739944648671</v>
      </c>
      <c r="BD106" s="199">
        <v>542.23546636917331</v>
      </c>
      <c r="BE106" s="199">
        <v>591.1456793939642</v>
      </c>
      <c r="BF106" s="199">
        <v>539.67345742735358</v>
      </c>
      <c r="BG106" s="199">
        <v>521.44336040394376</v>
      </c>
      <c r="BH106" s="199">
        <v>453.96551508993906</v>
      </c>
      <c r="BI106" s="199">
        <v>491.62131138041457</v>
      </c>
      <c r="BJ106" s="199">
        <v>580.13405822309585</v>
      </c>
      <c r="BK106" s="199">
        <v>970.37218388219117</v>
      </c>
      <c r="BL106" s="172"/>
      <c r="BM106" s="199">
        <v>1851.2805594763995</v>
      </c>
      <c r="BN106" s="199">
        <v>2137.3841009292496</v>
      </c>
      <c r="BO106" s="199">
        <v>1598.803972798738</v>
      </c>
      <c r="BP106" s="199">
        <v>973.93208101210155</v>
      </c>
      <c r="BQ106" s="199">
        <v>902.78999048351534</v>
      </c>
      <c r="BR106" s="199">
        <v>967.44357789401715</v>
      </c>
      <c r="BS106" s="199">
        <v>802.9553006697937</v>
      </c>
      <c r="BT106" s="199">
        <v>739.4282263714075</v>
      </c>
      <c r="BU106" s="199">
        <v>813.50801069909278</v>
      </c>
      <c r="BV106" s="199">
        <v>824.92315941008746</v>
      </c>
      <c r="BW106" s="199">
        <v>903.08899255941583</v>
      </c>
      <c r="BX106" s="144"/>
      <c r="BY106" s="197" t="s">
        <v>561</v>
      </c>
      <c r="BZ106" s="199">
        <v>1009.9947778795915</v>
      </c>
      <c r="CA106" s="199">
        <v>1004.1129989368719</v>
      </c>
      <c r="CB106" s="199">
        <v>1071.7598399260144</v>
      </c>
      <c r="CC106" s="199">
        <v>1119.6415049209963</v>
      </c>
      <c r="CD106" s="199">
        <v>1231.0201311831593</v>
      </c>
      <c r="CE106" s="199">
        <v>1158.9561565624285</v>
      </c>
      <c r="CF106" s="199">
        <v>1142.3806757148093</v>
      </c>
      <c r="CG106" s="199">
        <v>1050.6473368848394</v>
      </c>
      <c r="CH106" s="199">
        <v>1136.5039950366825</v>
      </c>
      <c r="CI106" s="199">
        <v>1285.8522465867354</v>
      </c>
      <c r="CJ106" s="199">
        <v>1974.9581170779497</v>
      </c>
      <c r="CK106" s="172"/>
      <c r="CL106" s="199">
        <v>3533.5034151864961</v>
      </c>
      <c r="CM106" s="199">
        <v>4277.4840876969974</v>
      </c>
      <c r="CN106" s="199">
        <v>3260.6363014839271</v>
      </c>
      <c r="CO106" s="199">
        <v>2033.7160610523906</v>
      </c>
      <c r="CP106" s="199">
        <v>1906.9960215737028</v>
      </c>
      <c r="CQ106" s="199">
        <v>2008.727245204459</v>
      </c>
      <c r="CR106" s="199">
        <v>1732.6960602063102</v>
      </c>
      <c r="CS106" s="199">
        <v>1606.5515214520615</v>
      </c>
      <c r="CT106" s="199">
        <v>1743.2821492862372</v>
      </c>
      <c r="CU106" s="199">
        <v>1765.0636836057565</v>
      </c>
      <c r="CV106" s="199">
        <v>1881.8744291146515</v>
      </c>
    </row>
    <row r="107" spans="2:100" s="185" customFormat="1" ht="10.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X107"/>
      <c r="AZ107"/>
      <c r="BA107"/>
      <c r="BB107"/>
      <c r="BC107"/>
      <c r="BD107"/>
      <c r="BE107"/>
      <c r="BF107"/>
      <c r="BG107"/>
      <c r="BH107"/>
      <c r="BI107"/>
      <c r="BJ107"/>
      <c r="BK107"/>
      <c r="BL107"/>
      <c r="BM107"/>
      <c r="BN107"/>
      <c r="BO107"/>
      <c r="BP107"/>
      <c r="BQ107"/>
      <c r="BR107"/>
      <c r="BS107"/>
      <c r="BT107"/>
      <c r="BU107"/>
      <c r="BV107"/>
      <c r="BW107"/>
      <c r="BX107"/>
      <c r="BY107" s="197" t="s">
        <v>562</v>
      </c>
      <c r="BZ107" s="199">
        <v>1060.4945167735711</v>
      </c>
      <c r="CA107" s="199">
        <v>1054.3186488837155</v>
      </c>
      <c r="CB107" s="199">
        <v>1125.3478319223152</v>
      </c>
      <c r="CC107" s="199">
        <v>1175.6235801670462</v>
      </c>
      <c r="CD107" s="199">
        <v>1292.5711377423172</v>
      </c>
      <c r="CE107" s="199">
        <v>1216.9039643905501</v>
      </c>
      <c r="CF107" s="199">
        <v>1199.4997095005499</v>
      </c>
      <c r="CG107" s="199">
        <v>1103.1797037290814</v>
      </c>
      <c r="CH107" s="199">
        <v>1193.3291947885166</v>
      </c>
      <c r="CI107" s="199">
        <v>1350.1448589160723</v>
      </c>
      <c r="CJ107" s="199">
        <v>2073.7060229318472</v>
      </c>
      <c r="CK107" s="172"/>
      <c r="CL107" s="199">
        <v>3710.1785859458209</v>
      </c>
      <c r="CM107" s="199">
        <v>4491.3582920818471</v>
      </c>
      <c r="CN107" s="199">
        <v>3423.6681165581235</v>
      </c>
      <c r="CO107" s="199">
        <v>2135.4018641050102</v>
      </c>
      <c r="CP107" s="199">
        <v>2002.3458226523881</v>
      </c>
      <c r="CQ107" s="199">
        <v>2109.1636074646822</v>
      </c>
      <c r="CR107" s="199">
        <v>1819.3308632166259</v>
      </c>
      <c r="CS107" s="199">
        <v>1686.8790975246645</v>
      </c>
      <c r="CT107" s="199">
        <v>1830.4462567505491</v>
      </c>
      <c r="CU107" s="199">
        <v>1853.3168677860444</v>
      </c>
      <c r="CV107" s="199">
        <v>1975.9681505703843</v>
      </c>
    </row>
    <row r="108" spans="2:100">
      <c r="CC108" s="186"/>
      <c r="CD108" s="186"/>
      <c r="CE108" s="186"/>
      <c r="CF108" s="186"/>
      <c r="CG108" s="186"/>
      <c r="CH108" s="186"/>
      <c r="CI108" s="186"/>
      <c r="CJ108" s="186"/>
    </row>
    <row r="109" spans="2:100">
      <c r="D109" s="186"/>
      <c r="Z109" s="186"/>
    </row>
    <row r="110" spans="2:100"/>
    <row r="111" spans="2:100"/>
    <row r="112" spans="2:100"/>
    <row r="113"/>
    <row r="114"/>
    <row r="115"/>
    <row r="116"/>
    <row r="117"/>
    <row r="118"/>
    <row r="119"/>
    <row r="120"/>
    <row r="121"/>
    <row r="122"/>
    <row r="123"/>
    <row r="124"/>
    <row r="125"/>
    <row r="126"/>
    <row r="127"/>
    <row r="128"/>
    <row r="129"/>
    <row r="130"/>
    <row r="131"/>
    <row r="132"/>
    <row r="133"/>
    <row r="134"/>
    <row r="135"/>
    <row r="136"/>
    <row r="137"/>
    <row r="138"/>
    <row r="139"/>
    <row r="140" ht="3.75" customHeight="1"/>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206"/>
    <row r="207"/>
    <row r="208"/>
    <row r="209"/>
    <row r="253"/>
    <row r="254"/>
    <row r="255"/>
    <row r="256"/>
    <row r="257"/>
    <row r="258"/>
    <row r="259"/>
    <row r="260"/>
  </sheetData>
  <mergeCells count="17">
    <mergeCell ref="CU77:CV77"/>
    <mergeCell ref="CU8:CV8"/>
    <mergeCell ref="CU10:CV10"/>
    <mergeCell ref="CU42:CV42"/>
    <mergeCell ref="CU44:CV44"/>
    <mergeCell ref="CU75:CV75"/>
    <mergeCell ref="AW77:AX77"/>
    <mergeCell ref="AW44:AX44"/>
    <mergeCell ref="AW10:AX10"/>
    <mergeCell ref="BV10:BW10"/>
    <mergeCell ref="BV44:BW44"/>
    <mergeCell ref="BV77:BW77"/>
    <mergeCell ref="B3:AA3"/>
    <mergeCell ref="V11:W11"/>
    <mergeCell ref="V10:Y10"/>
    <mergeCell ref="X44:Y44"/>
    <mergeCell ref="X77:Y7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164"/>
  <sheetViews>
    <sheetView workbookViewId="0"/>
  </sheetViews>
  <sheetFormatPr defaultColWidth="0" defaultRowHeight="12.75" customHeight="1" zeroHeight="1"/>
  <cols>
    <col min="1" max="1" width="10.26953125" style="74" customWidth="1"/>
    <col min="2" max="2" width="29" style="75" customWidth="1"/>
    <col min="3" max="3" width="21.453125" style="75" customWidth="1"/>
    <col min="4" max="4" width="90" style="75" customWidth="1"/>
    <col min="5" max="13" width="10.26953125" style="75" customWidth="1"/>
    <col min="14" max="16384" width="10.26953125" style="75" hidden="1"/>
  </cols>
  <sheetData>
    <row r="1" spans="1:13" ht="13.5">
      <c r="B1" s="74"/>
      <c r="C1" s="74"/>
      <c r="D1" s="74"/>
      <c r="E1" s="74"/>
      <c r="F1" s="74"/>
      <c r="G1" s="74"/>
      <c r="H1" s="74"/>
      <c r="I1" s="74"/>
      <c r="J1" s="74"/>
      <c r="K1" s="74"/>
      <c r="L1" s="74"/>
      <c r="M1" s="74"/>
    </row>
    <row r="2" spans="1:13" s="76" customFormat="1" ht="13.5">
      <c r="B2" s="76" t="s">
        <v>8</v>
      </c>
    </row>
    <row r="3" spans="1:13" ht="13.5">
      <c r="A3" s="75"/>
      <c r="B3" s="74"/>
      <c r="C3" s="74"/>
      <c r="D3" s="74"/>
      <c r="E3" s="74"/>
      <c r="F3" s="74"/>
      <c r="G3" s="74"/>
      <c r="H3" s="74"/>
      <c r="I3" s="74"/>
      <c r="J3" s="74"/>
      <c r="K3" s="74"/>
      <c r="L3" s="74"/>
      <c r="M3" s="74"/>
    </row>
    <row r="4" spans="1:13" ht="27" customHeight="1">
      <c r="B4" s="249" t="s">
        <v>9</v>
      </c>
      <c r="C4" s="250"/>
      <c r="D4" s="250"/>
      <c r="E4" s="250"/>
      <c r="F4" s="250"/>
      <c r="G4" s="250"/>
      <c r="H4" s="250"/>
      <c r="I4" s="250"/>
      <c r="J4" s="74"/>
      <c r="K4" s="74"/>
      <c r="L4" s="74"/>
      <c r="M4" s="74"/>
    </row>
    <row r="5" spans="1:13" ht="13.5">
      <c r="B5" s="74"/>
      <c r="C5" s="74"/>
      <c r="D5" s="74"/>
      <c r="E5" s="74"/>
      <c r="F5" s="74"/>
      <c r="G5" s="74"/>
      <c r="H5" s="74"/>
      <c r="I5" s="74"/>
      <c r="J5" s="74"/>
      <c r="K5" s="74"/>
      <c r="L5" s="74"/>
      <c r="M5" s="74"/>
    </row>
    <row r="6" spans="1:13" ht="13.5">
      <c r="B6" s="74"/>
      <c r="C6" s="74"/>
      <c r="D6" s="74"/>
      <c r="E6" s="74"/>
      <c r="F6" s="74"/>
      <c r="G6" s="74"/>
      <c r="H6" s="74"/>
      <c r="I6" s="74"/>
      <c r="J6" s="74"/>
      <c r="K6" s="74"/>
      <c r="L6" s="74"/>
      <c r="M6" s="74"/>
    </row>
    <row r="7" spans="1:13" ht="14">
      <c r="B7" s="251" t="s">
        <v>10</v>
      </c>
      <c r="C7" s="252"/>
      <c r="D7" s="252"/>
      <c r="E7" s="252"/>
      <c r="F7" s="252"/>
      <c r="G7" s="252"/>
      <c r="H7" s="252"/>
      <c r="I7" s="252"/>
      <c r="J7" s="74"/>
      <c r="K7" s="74"/>
      <c r="L7" s="74"/>
      <c r="M7" s="74"/>
    </row>
    <row r="8" spans="1:13" ht="13.5">
      <c r="B8" s="74"/>
      <c r="C8" s="74"/>
      <c r="D8" s="74"/>
      <c r="E8" s="74"/>
      <c r="F8" s="74"/>
      <c r="G8" s="74"/>
      <c r="H8" s="74"/>
      <c r="I8" s="74"/>
      <c r="J8" s="74"/>
      <c r="K8" s="74"/>
      <c r="L8" s="74"/>
      <c r="M8" s="74"/>
    </row>
    <row r="9" spans="1:13" ht="12.75" customHeight="1">
      <c r="B9" s="74"/>
      <c r="C9" s="74"/>
      <c r="D9" s="74"/>
      <c r="E9" s="253"/>
      <c r="F9" s="253"/>
      <c r="G9" s="253"/>
      <c r="H9" s="253"/>
      <c r="I9" s="253"/>
      <c r="J9" s="74"/>
      <c r="K9" s="74"/>
      <c r="L9" s="74"/>
      <c r="M9" s="74"/>
    </row>
    <row r="10" spans="1:13" ht="13.5">
      <c r="B10" s="78"/>
      <c r="C10" s="79" t="s">
        <v>11</v>
      </c>
      <c r="D10" s="77"/>
      <c r="E10" s="253"/>
      <c r="F10" s="253"/>
      <c r="G10" s="253"/>
      <c r="H10" s="253"/>
      <c r="I10" s="253"/>
      <c r="J10" s="74"/>
      <c r="K10" s="74"/>
      <c r="L10" s="74"/>
      <c r="M10" s="74"/>
    </row>
    <row r="11" spans="1:13" ht="13.5">
      <c r="B11" s="80"/>
      <c r="C11" s="79" t="s">
        <v>12</v>
      </c>
      <c r="D11" s="77"/>
      <c r="E11" s="253"/>
      <c r="F11" s="253"/>
      <c r="G11" s="253"/>
      <c r="H11" s="253"/>
      <c r="I11" s="253"/>
      <c r="J11" s="74"/>
      <c r="K11" s="74"/>
      <c r="L11" s="74"/>
      <c r="M11" s="74"/>
    </row>
    <row r="12" spans="1:13" ht="13.5">
      <c r="B12" s="74"/>
      <c r="C12" s="74"/>
      <c r="D12" s="74"/>
      <c r="E12" s="253"/>
      <c r="F12" s="253"/>
      <c r="G12" s="253"/>
      <c r="H12" s="253"/>
      <c r="I12" s="253"/>
      <c r="J12" s="74"/>
      <c r="K12" s="74"/>
      <c r="L12" s="74"/>
      <c r="M12" s="74"/>
    </row>
    <row r="13" spans="1:13" ht="13.5">
      <c r="C13" s="74"/>
      <c r="D13" s="74"/>
      <c r="E13" s="253"/>
      <c r="F13" s="253"/>
      <c r="G13" s="253"/>
      <c r="H13" s="253"/>
      <c r="I13" s="253"/>
      <c r="J13" s="74"/>
      <c r="K13" s="74"/>
      <c r="L13" s="74"/>
      <c r="M13" s="74"/>
    </row>
    <row r="14" spans="1:13" ht="14.5">
      <c r="B14" s="81" t="s">
        <v>13</v>
      </c>
      <c r="C14" s="82"/>
      <c r="D14" s="82"/>
      <c r="E14" s="253"/>
      <c r="F14" s="253"/>
      <c r="G14" s="253"/>
      <c r="H14" s="253"/>
      <c r="I14" s="253"/>
      <c r="J14" s="74"/>
      <c r="K14" s="74"/>
      <c r="L14" s="74"/>
      <c r="M14" s="74"/>
    </row>
    <row r="15" spans="1:13" ht="14.5">
      <c r="B15" s="81"/>
      <c r="C15" s="82"/>
      <c r="D15" s="82"/>
      <c r="E15" s="253"/>
      <c r="F15" s="253"/>
      <c r="G15" s="253"/>
      <c r="H15" s="253"/>
      <c r="I15" s="253"/>
      <c r="J15" s="74"/>
      <c r="K15" s="74"/>
      <c r="L15" s="74"/>
      <c r="M15" s="74"/>
    </row>
    <row r="16" spans="1:13" ht="14.5">
      <c r="B16" s="81" t="s">
        <v>14</v>
      </c>
      <c r="C16" s="82"/>
      <c r="D16" s="82"/>
      <c r="E16" s="253"/>
      <c r="F16" s="253"/>
      <c r="G16" s="253"/>
      <c r="H16" s="253"/>
      <c r="I16" s="253"/>
      <c r="J16" s="74"/>
      <c r="K16" s="74"/>
      <c r="L16" s="74"/>
      <c r="M16" s="74"/>
    </row>
    <row r="17" spans="1:13" ht="14.5">
      <c r="B17" s="81"/>
      <c r="C17" s="82"/>
      <c r="D17" s="82"/>
      <c r="E17" s="253"/>
      <c r="F17" s="253"/>
      <c r="G17" s="253"/>
      <c r="H17" s="253"/>
      <c r="I17" s="253"/>
      <c r="J17" s="74"/>
      <c r="K17" s="74"/>
      <c r="L17" s="74"/>
      <c r="M17" s="74"/>
    </row>
    <row r="18" spans="1:13" s="76" customFormat="1" ht="13.5">
      <c r="B18" s="76" t="s">
        <v>15</v>
      </c>
    </row>
    <row r="19" spans="1:13" s="83" customFormat="1" ht="13.5"/>
    <row r="20" spans="1:13" s="83" customFormat="1" ht="12.75" customHeight="1">
      <c r="D20" s="84"/>
    </row>
    <row r="21" spans="1:13" s="83" customFormat="1" ht="21.75" customHeight="1">
      <c r="A21" s="93"/>
      <c r="B21" s="254" t="s">
        <v>598</v>
      </c>
      <c r="D21" s="246" t="s">
        <v>16</v>
      </c>
    </row>
    <row r="22" spans="1:13" s="83" customFormat="1" ht="12.75" customHeight="1">
      <c r="B22" s="255"/>
      <c r="D22" s="247"/>
    </row>
    <row r="23" spans="1:13" s="83" customFormat="1" ht="12.75" customHeight="1">
      <c r="B23" s="255"/>
      <c r="D23" s="248"/>
    </row>
    <row r="24" spans="1:13" s="83" customFormat="1" ht="12.75" customHeight="1">
      <c r="B24" s="255"/>
      <c r="D24" s="84"/>
    </row>
    <row r="25" spans="1:13" s="83" customFormat="1" ht="12.75" customHeight="1">
      <c r="B25" s="255"/>
      <c r="D25" s="93"/>
    </row>
    <row r="26" spans="1:13" s="83" customFormat="1" ht="12.75" customHeight="1">
      <c r="B26" s="255"/>
      <c r="D26" s="246" t="s">
        <v>17</v>
      </c>
    </row>
    <row r="27" spans="1:13" s="83" customFormat="1" ht="12.75" customHeight="1">
      <c r="B27" s="255"/>
      <c r="D27" s="247"/>
    </row>
    <row r="28" spans="1:13" s="83" customFormat="1" ht="12.75" customHeight="1">
      <c r="B28" s="255"/>
      <c r="D28" s="248"/>
    </row>
    <row r="29" spans="1:13" s="83" customFormat="1" ht="12.75" customHeight="1">
      <c r="B29" s="255"/>
    </row>
    <row r="30" spans="1:13" s="83" customFormat="1" ht="12.75" customHeight="1">
      <c r="B30" s="255"/>
    </row>
    <row r="31" spans="1:13" s="83" customFormat="1" ht="12.75" customHeight="1">
      <c r="B31" s="255"/>
    </row>
    <row r="32" spans="1:13" s="83" customFormat="1" ht="12.75" customHeight="1">
      <c r="B32" s="256"/>
    </row>
    <row r="33" spans="2:13" s="83" customFormat="1" ht="13.5"/>
    <row r="34" spans="2:13" ht="13.5">
      <c r="B34" s="74"/>
      <c r="C34" s="74"/>
      <c r="D34" s="74"/>
      <c r="E34" s="74"/>
      <c r="F34" s="74"/>
      <c r="G34" s="74"/>
      <c r="H34" s="74"/>
      <c r="I34" s="74"/>
      <c r="J34" s="74"/>
      <c r="K34" s="74"/>
      <c r="L34" s="74"/>
      <c r="M34" s="74"/>
    </row>
    <row r="35" spans="2:13" s="76" customFormat="1" ht="13.5">
      <c r="B35" s="76" t="s">
        <v>18</v>
      </c>
    </row>
    <row r="36" spans="2:13" ht="13.5">
      <c r="B36" s="74"/>
      <c r="C36" s="74"/>
      <c r="D36" s="74"/>
      <c r="E36" s="74"/>
      <c r="F36" s="74"/>
      <c r="G36" s="74"/>
      <c r="H36" s="74"/>
      <c r="I36" s="74"/>
      <c r="J36" s="74"/>
      <c r="K36" s="74"/>
      <c r="L36" s="74"/>
      <c r="M36" s="74"/>
    </row>
    <row r="37" spans="2:13" ht="13.5">
      <c r="B37" s="74"/>
      <c r="C37" s="74"/>
      <c r="D37" s="74"/>
      <c r="E37" s="74"/>
      <c r="F37" s="74"/>
      <c r="G37" s="74"/>
      <c r="H37" s="74"/>
      <c r="I37" s="74"/>
      <c r="J37" s="74"/>
      <c r="K37" s="74"/>
      <c r="L37" s="74"/>
      <c r="M37" s="74"/>
    </row>
    <row r="38" spans="2:13" ht="13.5">
      <c r="B38" s="74"/>
      <c r="C38" s="74"/>
      <c r="D38" s="74"/>
      <c r="E38" s="74"/>
      <c r="F38" s="74"/>
      <c r="G38" s="74"/>
      <c r="H38" s="74"/>
      <c r="I38" s="74"/>
      <c r="J38" s="74"/>
      <c r="K38" s="74"/>
      <c r="L38" s="74"/>
      <c r="M38" s="74"/>
    </row>
    <row r="39" spans="2:13" ht="13.5">
      <c r="B39" s="74"/>
      <c r="C39" s="74"/>
      <c r="D39" s="74"/>
      <c r="E39" s="74"/>
      <c r="F39" s="74"/>
      <c r="G39" s="74"/>
      <c r="H39" s="74"/>
      <c r="I39" s="74"/>
      <c r="J39" s="74"/>
      <c r="K39" s="74"/>
      <c r="L39" s="74"/>
      <c r="M39" s="74"/>
    </row>
    <row r="40" spans="2:13" ht="13.5">
      <c r="B40" s="74"/>
      <c r="C40" s="74"/>
      <c r="D40" s="74"/>
      <c r="E40" s="74"/>
      <c r="F40" s="74"/>
      <c r="G40" s="74"/>
      <c r="H40" s="74"/>
      <c r="I40" s="74"/>
      <c r="J40" s="74"/>
      <c r="K40" s="74"/>
      <c r="L40" s="74"/>
      <c r="M40" s="74"/>
    </row>
    <row r="41" spans="2:13" ht="13.5">
      <c r="B41" s="74"/>
      <c r="C41" s="74"/>
      <c r="D41" s="74"/>
      <c r="E41" s="74"/>
      <c r="F41" s="74"/>
      <c r="G41" s="74"/>
      <c r="H41" s="74"/>
      <c r="I41" s="74"/>
      <c r="J41" s="74"/>
      <c r="K41" s="74"/>
      <c r="L41" s="74"/>
      <c r="M41" s="74"/>
    </row>
    <row r="42" spans="2:13" ht="13.5">
      <c r="B42" s="74"/>
      <c r="C42" s="74"/>
      <c r="D42" s="74"/>
      <c r="E42" s="74"/>
      <c r="F42" s="74"/>
      <c r="G42" s="74"/>
      <c r="H42" s="74"/>
      <c r="I42" s="74"/>
      <c r="J42" s="74"/>
      <c r="K42" s="74"/>
      <c r="L42" s="74"/>
      <c r="M42" s="74"/>
    </row>
    <row r="43" spans="2:13" ht="13.5">
      <c r="B43" s="74"/>
      <c r="C43" s="74"/>
      <c r="D43" s="74"/>
      <c r="E43" s="74"/>
      <c r="F43" s="74"/>
      <c r="G43" s="74"/>
      <c r="H43" s="74"/>
      <c r="I43" s="74"/>
      <c r="J43" s="74"/>
      <c r="K43" s="74"/>
      <c r="L43" s="74"/>
      <c r="M43" s="74"/>
    </row>
    <row r="44" spans="2:13" ht="13.5">
      <c r="B44" s="74"/>
      <c r="C44" s="74"/>
      <c r="D44" s="74"/>
      <c r="E44" s="74"/>
      <c r="F44" s="74"/>
      <c r="G44" s="74"/>
      <c r="H44" s="74"/>
      <c r="I44" s="74"/>
      <c r="J44" s="74"/>
      <c r="K44" s="74"/>
      <c r="L44" s="74"/>
      <c r="M44" s="74"/>
    </row>
    <row r="45" spans="2:13" ht="13.5">
      <c r="B45" s="74"/>
      <c r="C45" s="74"/>
      <c r="D45" s="74"/>
      <c r="E45" s="74"/>
      <c r="F45" s="74"/>
      <c r="G45" s="74"/>
      <c r="H45" s="74"/>
      <c r="I45" s="74"/>
      <c r="J45" s="74"/>
      <c r="K45" s="74"/>
      <c r="L45" s="74"/>
      <c r="M45" s="74"/>
    </row>
    <row r="46" spans="2:13" ht="13.5">
      <c r="B46" s="74"/>
      <c r="C46" s="74"/>
      <c r="D46" s="74"/>
      <c r="E46" s="74"/>
      <c r="F46" s="74"/>
      <c r="G46" s="74"/>
      <c r="H46" s="74"/>
      <c r="I46" s="74"/>
      <c r="J46" s="74"/>
      <c r="K46" s="74"/>
      <c r="L46" s="74"/>
      <c r="M46" s="74"/>
    </row>
    <row r="47" spans="2:13" ht="13.5">
      <c r="B47" s="74"/>
      <c r="C47" s="74"/>
      <c r="D47" s="74"/>
      <c r="E47" s="74"/>
      <c r="F47" s="74"/>
      <c r="G47" s="74"/>
      <c r="H47" s="74"/>
      <c r="I47" s="74"/>
      <c r="J47" s="74"/>
      <c r="K47" s="74"/>
      <c r="L47" s="74"/>
      <c r="M47" s="74"/>
    </row>
    <row r="48" spans="2:13" ht="13.5">
      <c r="B48" s="74"/>
      <c r="C48" s="74"/>
      <c r="D48" s="74"/>
      <c r="E48" s="74"/>
      <c r="F48" s="74"/>
      <c r="G48" s="74"/>
      <c r="H48" s="74"/>
      <c r="I48" s="74"/>
      <c r="J48" s="74"/>
      <c r="K48" s="74"/>
      <c r="L48" s="74"/>
      <c r="M48" s="74"/>
    </row>
    <row r="49" spans="2:13" ht="13.5">
      <c r="B49" s="74"/>
      <c r="C49" s="74"/>
      <c r="D49" s="74"/>
      <c r="E49" s="74"/>
      <c r="F49" s="74"/>
      <c r="G49" s="74"/>
      <c r="H49" s="74"/>
      <c r="I49" s="74"/>
      <c r="J49" s="74"/>
      <c r="K49" s="74"/>
      <c r="L49" s="74"/>
      <c r="M49" s="74"/>
    </row>
    <row r="50" spans="2:13" ht="13.5">
      <c r="B50" s="74"/>
      <c r="C50" s="74"/>
      <c r="D50" s="74"/>
      <c r="E50" s="74"/>
      <c r="F50" s="74"/>
      <c r="G50" s="74"/>
      <c r="H50" s="74"/>
      <c r="I50" s="74"/>
      <c r="J50" s="74"/>
      <c r="K50" s="74"/>
      <c r="L50" s="74"/>
      <c r="M50" s="74"/>
    </row>
    <row r="51" spans="2:13" ht="13.5">
      <c r="B51" s="74"/>
      <c r="C51" s="74"/>
      <c r="D51" s="74"/>
      <c r="E51" s="74"/>
      <c r="F51" s="74"/>
      <c r="G51" s="74"/>
      <c r="H51" s="74"/>
      <c r="I51" s="74"/>
      <c r="J51" s="74"/>
      <c r="K51" s="74"/>
      <c r="L51" s="74"/>
      <c r="M51" s="74"/>
    </row>
    <row r="52" spans="2:13" ht="13.5">
      <c r="B52" s="74"/>
      <c r="C52" s="74"/>
      <c r="D52" s="74"/>
      <c r="E52" s="74"/>
      <c r="F52" s="74"/>
      <c r="G52" s="74"/>
      <c r="H52" s="74"/>
      <c r="I52" s="74"/>
      <c r="J52" s="74"/>
      <c r="K52" s="74"/>
      <c r="L52" s="74"/>
      <c r="M52" s="74"/>
    </row>
    <row r="53" spans="2:13" ht="13.5">
      <c r="B53" s="74"/>
      <c r="C53" s="74"/>
      <c r="D53" s="74"/>
      <c r="E53" s="74"/>
      <c r="F53" s="74"/>
      <c r="G53" s="74"/>
      <c r="H53" s="74"/>
      <c r="I53" s="74"/>
      <c r="J53" s="74"/>
      <c r="K53" s="74"/>
      <c r="L53" s="74"/>
      <c r="M53" s="74"/>
    </row>
    <row r="54" spans="2:13" ht="13.5">
      <c r="B54" s="74"/>
      <c r="C54" s="74"/>
      <c r="D54" s="74"/>
      <c r="E54" s="74"/>
      <c r="F54" s="74"/>
      <c r="G54" s="74"/>
      <c r="H54" s="74"/>
      <c r="I54" s="74"/>
      <c r="J54" s="74"/>
      <c r="K54" s="74"/>
      <c r="L54" s="74"/>
      <c r="M54" s="74"/>
    </row>
    <row r="55" spans="2:13" ht="13.5">
      <c r="B55" s="74"/>
      <c r="C55" s="74"/>
      <c r="D55" s="74"/>
      <c r="E55" s="74"/>
      <c r="F55" s="74"/>
      <c r="G55" s="74"/>
      <c r="H55" s="74"/>
      <c r="I55" s="74"/>
      <c r="J55" s="74"/>
      <c r="K55" s="74"/>
      <c r="L55" s="74"/>
      <c r="M55" s="74"/>
    </row>
    <row r="56" spans="2:13" ht="13.5">
      <c r="B56" s="74"/>
      <c r="C56" s="74"/>
      <c r="D56" s="74"/>
      <c r="E56" s="74"/>
      <c r="F56" s="74"/>
      <c r="G56" s="74"/>
      <c r="H56" s="74"/>
      <c r="I56" s="74"/>
      <c r="J56" s="74"/>
      <c r="K56" s="74"/>
      <c r="L56" s="74"/>
      <c r="M56" s="74"/>
    </row>
    <row r="57" spans="2:13" ht="13.5">
      <c r="B57" s="74"/>
      <c r="C57" s="74"/>
      <c r="D57" s="74"/>
      <c r="E57" s="74"/>
      <c r="F57" s="74"/>
      <c r="G57" s="74"/>
      <c r="H57" s="74"/>
      <c r="I57" s="74"/>
      <c r="J57" s="74"/>
      <c r="K57" s="74"/>
      <c r="L57" s="74"/>
      <c r="M57" s="74"/>
    </row>
    <row r="58" spans="2:13" ht="13.5">
      <c r="B58" s="74"/>
      <c r="C58" s="74"/>
      <c r="D58" s="74"/>
      <c r="E58" s="74"/>
      <c r="F58" s="74"/>
      <c r="G58" s="74"/>
      <c r="H58" s="74"/>
      <c r="I58" s="74"/>
      <c r="J58" s="74"/>
      <c r="K58" s="74"/>
      <c r="L58" s="74"/>
      <c r="M58" s="74"/>
    </row>
    <row r="59" spans="2:13" ht="13.5">
      <c r="B59" s="74"/>
      <c r="C59" s="74"/>
      <c r="D59" s="74"/>
      <c r="E59" s="74"/>
      <c r="F59" s="74"/>
      <c r="G59" s="74"/>
      <c r="H59" s="74"/>
      <c r="I59" s="74"/>
      <c r="J59" s="74"/>
      <c r="K59" s="74"/>
      <c r="L59" s="74"/>
      <c r="M59" s="74"/>
    </row>
    <row r="60" spans="2:13" ht="13.5">
      <c r="B60" s="74"/>
      <c r="C60" s="74"/>
      <c r="D60" s="74"/>
      <c r="E60" s="74"/>
      <c r="F60" s="74"/>
      <c r="G60" s="74"/>
      <c r="H60" s="74"/>
      <c r="I60" s="74"/>
      <c r="J60" s="74"/>
      <c r="K60" s="74"/>
      <c r="L60" s="74"/>
      <c r="M60" s="74"/>
    </row>
    <row r="61" spans="2:13" ht="13.5">
      <c r="B61" s="74"/>
      <c r="C61" s="74"/>
      <c r="D61" s="74"/>
      <c r="E61" s="74"/>
      <c r="F61" s="74"/>
      <c r="G61" s="74"/>
      <c r="H61" s="74"/>
      <c r="I61" s="74"/>
      <c r="J61" s="74"/>
      <c r="K61" s="74"/>
      <c r="L61" s="74"/>
      <c r="M61" s="74"/>
    </row>
    <row r="62" spans="2:13" ht="13.5">
      <c r="B62" s="74"/>
      <c r="C62" s="74"/>
      <c r="D62" s="74"/>
      <c r="E62" s="74"/>
      <c r="F62" s="74"/>
      <c r="G62" s="74"/>
      <c r="H62" s="74"/>
      <c r="I62" s="74"/>
      <c r="J62" s="74"/>
      <c r="K62" s="74"/>
      <c r="L62" s="74"/>
      <c r="M62" s="74"/>
    </row>
    <row r="63" spans="2:13" ht="13.5">
      <c r="B63" s="74"/>
      <c r="C63" s="74"/>
      <c r="D63" s="74"/>
      <c r="E63" s="74"/>
      <c r="F63" s="74"/>
      <c r="G63" s="74"/>
      <c r="H63" s="74"/>
      <c r="I63" s="74"/>
      <c r="J63" s="74"/>
      <c r="K63" s="74"/>
      <c r="L63" s="74"/>
      <c r="M63" s="74"/>
    </row>
    <row r="64" spans="2:13" s="76" customFormat="1" ht="13.5"/>
    <row r="65" spans="2:13" ht="13.5">
      <c r="B65" s="74"/>
      <c r="C65" s="74"/>
      <c r="D65" s="74"/>
      <c r="E65" s="74"/>
      <c r="F65" s="74"/>
      <c r="G65" s="74"/>
      <c r="H65" s="74"/>
      <c r="I65" s="74"/>
      <c r="J65" s="74"/>
      <c r="K65" s="74"/>
      <c r="L65" s="74"/>
      <c r="M65" s="74"/>
    </row>
    <row r="66" spans="2:13" ht="13.5">
      <c r="B66" s="85" t="s">
        <v>19</v>
      </c>
      <c r="C66" s="85" t="s">
        <v>20</v>
      </c>
      <c r="D66" s="85" t="s">
        <v>8</v>
      </c>
      <c r="E66" s="74"/>
      <c r="F66" s="74"/>
      <c r="G66" s="74"/>
      <c r="H66" s="74"/>
      <c r="I66" s="74"/>
      <c r="J66" s="74"/>
      <c r="K66" s="74"/>
      <c r="L66" s="74"/>
      <c r="M66" s="74"/>
    </row>
    <row r="67" spans="2:13" ht="13.5">
      <c r="B67" s="86" t="s">
        <v>21</v>
      </c>
      <c r="C67" s="86" t="s">
        <v>22</v>
      </c>
      <c r="D67" s="212" t="s">
        <v>23</v>
      </c>
      <c r="E67" s="74"/>
      <c r="F67" s="74"/>
      <c r="G67" s="74"/>
      <c r="H67" s="74"/>
      <c r="I67" s="74"/>
      <c r="J67" s="74"/>
      <c r="K67" s="74"/>
      <c r="L67" s="74"/>
      <c r="M67" s="74"/>
    </row>
    <row r="68" spans="2:13" ht="13.5">
      <c r="B68" s="86" t="s">
        <v>24</v>
      </c>
      <c r="C68" s="86" t="s">
        <v>22</v>
      </c>
      <c r="D68" s="212" t="s">
        <v>25</v>
      </c>
      <c r="E68" s="74"/>
      <c r="F68" s="74"/>
      <c r="G68" s="74"/>
      <c r="H68" s="74"/>
      <c r="I68" s="74"/>
      <c r="J68" s="74"/>
      <c r="K68" s="74"/>
      <c r="L68" s="74"/>
      <c r="M68" s="74"/>
    </row>
    <row r="69" spans="2:13" ht="13.5">
      <c r="B69" s="218" t="s">
        <v>26</v>
      </c>
      <c r="C69" s="221"/>
      <c r="D69" s="222"/>
      <c r="E69" s="74"/>
      <c r="F69" s="74"/>
      <c r="G69" s="74"/>
      <c r="H69" s="74"/>
      <c r="I69" s="74"/>
      <c r="J69" s="74"/>
      <c r="K69" s="74"/>
      <c r="L69" s="74"/>
      <c r="M69" s="74"/>
    </row>
    <row r="70" spans="2:13" ht="41.25" customHeight="1">
      <c r="B70" s="94" t="s">
        <v>27</v>
      </c>
      <c r="C70" s="94" t="s">
        <v>28</v>
      </c>
      <c r="D70" s="96" t="s">
        <v>577</v>
      </c>
      <c r="E70" s="74"/>
      <c r="F70" s="74"/>
      <c r="G70" s="74"/>
      <c r="H70" s="74"/>
      <c r="I70" s="74"/>
      <c r="J70" s="74"/>
      <c r="K70" s="74"/>
      <c r="L70" s="74"/>
      <c r="M70" s="74"/>
    </row>
    <row r="71" spans="2:13" ht="27">
      <c r="B71" s="94" t="s">
        <v>569</v>
      </c>
      <c r="C71" s="94" t="s">
        <v>28</v>
      </c>
      <c r="D71" s="94" t="s">
        <v>572</v>
      </c>
      <c r="E71" s="74"/>
      <c r="F71" s="74"/>
      <c r="G71" s="74"/>
      <c r="H71" s="74"/>
      <c r="I71" s="74"/>
      <c r="J71" s="74"/>
      <c r="K71" s="74"/>
      <c r="L71" s="74"/>
      <c r="M71" s="74"/>
    </row>
    <row r="72" spans="2:13" ht="27">
      <c r="B72" s="94" t="s">
        <v>570</v>
      </c>
      <c r="C72" s="94" t="s">
        <v>28</v>
      </c>
      <c r="D72" s="94" t="s">
        <v>571</v>
      </c>
      <c r="E72" s="74"/>
      <c r="F72" s="74"/>
      <c r="G72" s="74"/>
      <c r="H72" s="74"/>
      <c r="I72" s="74"/>
      <c r="J72" s="74"/>
      <c r="K72" s="74"/>
      <c r="L72" s="74"/>
      <c r="M72" s="74"/>
    </row>
    <row r="73" spans="2:13" ht="13.5">
      <c r="B73" s="218" t="s">
        <v>29</v>
      </c>
      <c r="C73" s="221"/>
      <c r="D73" s="222"/>
      <c r="E73" s="74"/>
      <c r="F73" s="74"/>
      <c r="G73" s="74"/>
      <c r="H73" s="74"/>
      <c r="I73" s="74"/>
      <c r="J73" s="74"/>
      <c r="K73" s="74"/>
      <c r="L73" s="74"/>
      <c r="M73" s="74"/>
    </row>
    <row r="74" spans="2:13" ht="49" customHeight="1">
      <c r="B74" s="94" t="s">
        <v>582</v>
      </c>
      <c r="C74" s="95" t="s">
        <v>30</v>
      </c>
      <c r="D74" s="96" t="s">
        <v>576</v>
      </c>
      <c r="E74" s="74"/>
      <c r="F74" s="74"/>
      <c r="G74" s="74"/>
      <c r="H74" s="74"/>
      <c r="I74" s="74"/>
      <c r="J74" s="74"/>
      <c r="K74" s="74"/>
      <c r="L74" s="74"/>
      <c r="M74" s="74"/>
    </row>
    <row r="75" spans="2:13" ht="43" customHeight="1">
      <c r="B75" s="94" t="s">
        <v>583</v>
      </c>
      <c r="C75" s="95" t="s">
        <v>30</v>
      </c>
      <c r="D75" s="96" t="s">
        <v>578</v>
      </c>
      <c r="E75" s="74"/>
      <c r="F75" s="74"/>
      <c r="G75" s="74"/>
      <c r="H75" s="74"/>
      <c r="I75" s="74"/>
      <c r="J75" s="74"/>
      <c r="K75" s="74"/>
      <c r="L75" s="74"/>
      <c r="M75" s="74"/>
    </row>
    <row r="76" spans="2:13" ht="44.25" customHeight="1">
      <c r="B76" s="94" t="s">
        <v>584</v>
      </c>
      <c r="C76" s="95" t="s">
        <v>30</v>
      </c>
      <c r="D76" s="96" t="s">
        <v>575</v>
      </c>
      <c r="E76" s="74"/>
      <c r="F76" s="74"/>
      <c r="G76" s="74"/>
      <c r="H76" s="74"/>
      <c r="I76" s="74"/>
      <c r="J76" s="74"/>
      <c r="K76" s="74"/>
      <c r="L76" s="74"/>
      <c r="M76" s="74"/>
    </row>
    <row r="77" spans="2:13" ht="15" customHeight="1">
      <c r="B77" s="95" t="s">
        <v>585</v>
      </c>
      <c r="C77" s="95" t="s">
        <v>30</v>
      </c>
      <c r="D77" s="213" t="s">
        <v>31</v>
      </c>
      <c r="E77" s="74"/>
      <c r="F77" s="74"/>
      <c r="G77" s="74"/>
      <c r="H77" s="74"/>
      <c r="I77" s="74"/>
      <c r="J77" s="74"/>
      <c r="K77" s="74"/>
      <c r="L77" s="74"/>
      <c r="M77" s="74"/>
    </row>
    <row r="78" spans="2:13" ht="15" customHeight="1">
      <c r="B78" s="214" t="s">
        <v>586</v>
      </c>
      <c r="C78" s="95" t="s">
        <v>30</v>
      </c>
      <c r="D78" s="215" t="s">
        <v>500</v>
      </c>
      <c r="E78" s="74"/>
      <c r="F78" s="74"/>
      <c r="G78" s="74"/>
      <c r="H78" s="74"/>
      <c r="I78" s="74"/>
      <c r="J78" s="74"/>
      <c r="K78" s="74"/>
      <c r="L78" s="74"/>
      <c r="M78" s="74"/>
    </row>
    <row r="79" spans="2:13" ht="13.5">
      <c r="B79" s="218" t="s">
        <v>32</v>
      </c>
      <c r="C79" s="219"/>
      <c r="D79" s="220"/>
      <c r="E79" s="74"/>
      <c r="F79" s="74"/>
      <c r="G79" s="74"/>
      <c r="H79" s="74"/>
      <c r="I79" s="74"/>
      <c r="J79" s="74"/>
      <c r="K79" s="74"/>
      <c r="L79" s="74"/>
      <c r="M79" s="74"/>
    </row>
    <row r="80" spans="2:13" ht="13.5">
      <c r="B80" s="96" t="s">
        <v>501</v>
      </c>
      <c r="C80" s="96" t="s">
        <v>33</v>
      </c>
      <c r="D80" s="96" t="s">
        <v>505</v>
      </c>
      <c r="E80" s="74"/>
      <c r="F80" s="74"/>
      <c r="G80" s="74"/>
      <c r="H80" s="74"/>
      <c r="I80" s="74"/>
      <c r="J80" s="74"/>
      <c r="K80" s="74"/>
      <c r="L80" s="74"/>
      <c r="M80" s="74"/>
    </row>
    <row r="81" spans="2:13" ht="13.5">
      <c r="B81" s="96" t="s">
        <v>502</v>
      </c>
      <c r="C81" s="96" t="s">
        <v>33</v>
      </c>
      <c r="D81" s="96" t="s">
        <v>506</v>
      </c>
      <c r="E81" s="74"/>
      <c r="F81" s="74"/>
      <c r="G81" s="74"/>
      <c r="H81" s="74"/>
      <c r="I81" s="74"/>
      <c r="J81" s="74"/>
      <c r="K81" s="74"/>
      <c r="L81" s="74"/>
      <c r="M81" s="74"/>
    </row>
    <row r="82" spans="2:13" ht="13.5">
      <c r="B82" s="96" t="s">
        <v>503</v>
      </c>
      <c r="C82" s="96" t="s">
        <v>33</v>
      </c>
      <c r="D82" s="96" t="s">
        <v>507</v>
      </c>
      <c r="E82" s="74"/>
      <c r="F82" s="74"/>
      <c r="G82" s="74"/>
      <c r="H82" s="74"/>
      <c r="I82" s="74"/>
      <c r="J82" s="74"/>
      <c r="K82" s="74"/>
      <c r="L82" s="74"/>
      <c r="M82" s="74"/>
    </row>
    <row r="83" spans="2:13" ht="15.75" customHeight="1">
      <c r="B83" s="96" t="s">
        <v>504</v>
      </c>
      <c r="C83" s="96" t="s">
        <v>33</v>
      </c>
      <c r="D83" s="96" t="s">
        <v>34</v>
      </c>
      <c r="E83" s="74"/>
      <c r="F83" s="74"/>
      <c r="G83" s="74"/>
      <c r="H83" s="74"/>
      <c r="I83" s="74"/>
      <c r="J83" s="74"/>
      <c r="K83" s="74"/>
      <c r="L83" s="74"/>
      <c r="M83" s="74"/>
    </row>
    <row r="84" spans="2:13" ht="27">
      <c r="B84" s="96" t="s">
        <v>574</v>
      </c>
      <c r="C84" s="96" t="s">
        <v>33</v>
      </c>
      <c r="D84" s="96" t="s">
        <v>573</v>
      </c>
      <c r="E84" s="74"/>
      <c r="F84" s="74"/>
      <c r="G84" s="74"/>
      <c r="H84" s="74"/>
      <c r="I84" s="74"/>
      <c r="J84" s="74"/>
      <c r="K84" s="74"/>
      <c r="L84" s="74"/>
      <c r="M84" s="74"/>
    </row>
    <row r="85" spans="2:13" ht="13.5">
      <c r="B85" s="74"/>
      <c r="C85" s="74"/>
      <c r="D85" s="74"/>
      <c r="E85" s="74"/>
      <c r="F85" s="74"/>
      <c r="G85" s="74"/>
      <c r="H85" s="74"/>
      <c r="I85" s="74"/>
      <c r="J85" s="74"/>
      <c r="K85" s="74"/>
      <c r="L85" s="74"/>
      <c r="M85" s="74"/>
    </row>
    <row r="86" spans="2:13" ht="13.5">
      <c r="B86" s="74"/>
      <c r="C86" s="74"/>
      <c r="D86" s="74"/>
      <c r="E86" s="74"/>
      <c r="F86" s="74"/>
      <c r="G86" s="74"/>
      <c r="H86" s="74"/>
      <c r="I86" s="74"/>
      <c r="J86" s="74"/>
      <c r="K86" s="74"/>
      <c r="L86" s="74"/>
      <c r="M86" s="74"/>
    </row>
    <row r="87" spans="2:13" ht="13.5">
      <c r="B87" s="74"/>
      <c r="C87" s="74"/>
      <c r="D87" s="74"/>
      <c r="E87" s="74"/>
      <c r="F87" s="74"/>
      <c r="G87" s="74"/>
      <c r="H87" s="74"/>
      <c r="I87" s="74"/>
      <c r="J87" s="74"/>
      <c r="K87" s="74"/>
      <c r="L87" s="74"/>
      <c r="M87" s="74"/>
    </row>
    <row r="88" spans="2:13" ht="13.5">
      <c r="B88" s="74"/>
      <c r="C88" s="74"/>
      <c r="D88" s="74"/>
      <c r="E88" s="74"/>
      <c r="F88" s="74"/>
      <c r="G88" s="74"/>
      <c r="H88" s="74"/>
      <c r="I88" s="74"/>
      <c r="J88" s="74"/>
      <c r="K88" s="74"/>
      <c r="L88" s="74"/>
      <c r="M88" s="74"/>
    </row>
    <row r="89" spans="2:13" ht="13.5">
      <c r="B89" s="74"/>
      <c r="C89" s="74"/>
      <c r="D89" s="74"/>
      <c r="E89" s="74"/>
      <c r="F89" s="74"/>
      <c r="G89" s="74"/>
      <c r="H89" s="74"/>
      <c r="I89" s="74"/>
      <c r="J89" s="74"/>
      <c r="K89" s="74"/>
      <c r="L89" s="74"/>
      <c r="M89" s="74"/>
    </row>
    <row r="90" spans="2:13" ht="13.5"/>
    <row r="91" spans="2:13" ht="12.75" customHeight="1"/>
    <row r="92" spans="2:13" ht="12.75" customHeight="1"/>
    <row r="93" spans="2:13" ht="12.75" customHeight="1"/>
    <row r="94" spans="2:13" ht="12.75" customHeight="1"/>
    <row r="95" spans="2:13" ht="12.75" customHeight="1"/>
    <row r="96" spans="2: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mergeCells count="6">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1796875" defaultRowHeight="13.5"/>
  <cols>
    <col min="1" max="16384" width="9.1796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Normal="100" workbookViewId="0"/>
  </sheetViews>
  <sheetFormatPr defaultColWidth="0" defaultRowHeight="13.5"/>
  <cols>
    <col min="1" max="1" width="6.7265625" style="10" customWidth="1"/>
    <col min="2" max="2" width="43" style="10" customWidth="1"/>
    <col min="3" max="10" width="28.1796875" style="10" customWidth="1"/>
    <col min="11" max="11" width="21" style="10" customWidth="1"/>
    <col min="12" max="16384" width="9.26953125" style="10" hidden="1"/>
  </cols>
  <sheetData>
    <row r="1" spans="1:16" s="2" customFormat="1" ht="12.75" customHeight="1">
      <c r="A1" s="1"/>
    </row>
    <row r="2" spans="1:16" s="2" customFormat="1" ht="18.75" customHeight="1">
      <c r="A2" s="87"/>
      <c r="B2" s="3" t="s">
        <v>448</v>
      </c>
      <c r="C2" s="3"/>
      <c r="D2" s="3"/>
    </row>
    <row r="3" spans="1:16" s="2" customFormat="1" ht="50.25" customHeight="1">
      <c r="A3" s="153"/>
      <c r="B3" s="269" t="s">
        <v>517</v>
      </c>
      <c r="C3" s="269"/>
      <c r="D3" s="269"/>
      <c r="E3" s="269"/>
      <c r="F3" s="269"/>
      <c r="G3" s="269"/>
      <c r="H3" s="269"/>
      <c r="I3" s="143"/>
      <c r="J3" s="4"/>
      <c r="K3" s="4"/>
      <c r="L3" s="4"/>
      <c r="M3" s="4"/>
      <c r="N3" s="4"/>
      <c r="O3" s="4"/>
      <c r="P3" s="4"/>
    </row>
    <row r="4" spans="1:16" s="8" customFormat="1" ht="20.25" customHeight="1">
      <c r="A4" s="148"/>
      <c r="B4" s="270"/>
      <c r="C4" s="270"/>
      <c r="D4" s="270"/>
      <c r="E4" s="270"/>
      <c r="F4" s="270"/>
      <c r="G4" s="270"/>
      <c r="H4" s="270"/>
      <c r="J4" s="9"/>
      <c r="K4" s="9"/>
      <c r="L4" s="9"/>
      <c r="M4" s="9"/>
      <c r="N4" s="9"/>
      <c r="O4" s="9"/>
      <c r="P4" s="9"/>
    </row>
    <row r="6" spans="1:16" ht="29.25" customHeight="1">
      <c r="B6" s="11" t="s">
        <v>35</v>
      </c>
      <c r="C6" s="12" t="s">
        <v>108</v>
      </c>
      <c r="D6" s="223" t="s">
        <v>579</v>
      </c>
    </row>
    <row r="9" spans="1:16">
      <c r="B9" s="88" t="s">
        <v>203</v>
      </c>
      <c r="C9" s="13"/>
    </row>
    <row r="10" spans="1:16">
      <c r="B10" s="14"/>
      <c r="C10" s="13"/>
    </row>
    <row r="11" spans="1:16" ht="13.5" customHeight="1">
      <c r="B11" s="14"/>
      <c r="C11" s="224" t="s">
        <v>37</v>
      </c>
      <c r="D11" s="224" t="s">
        <v>38</v>
      </c>
      <c r="E11" s="224" t="s">
        <v>39</v>
      </c>
      <c r="F11" s="224" t="s">
        <v>40</v>
      </c>
      <c r="G11" s="224" t="s">
        <v>41</v>
      </c>
      <c r="H11" s="224" t="s">
        <v>42</v>
      </c>
      <c r="I11" s="97"/>
      <c r="J11" s="97"/>
    </row>
    <row r="12" spans="1:16" ht="30" customHeight="1">
      <c r="B12" s="271" t="s">
        <v>43</v>
      </c>
      <c r="C12" s="272" t="s">
        <v>44</v>
      </c>
      <c r="D12" s="272"/>
      <c r="E12" s="272" t="s">
        <v>45</v>
      </c>
      <c r="F12" s="272"/>
      <c r="G12" s="273" t="s">
        <v>46</v>
      </c>
      <c r="H12" s="273"/>
      <c r="I12" s="257" t="s">
        <v>508</v>
      </c>
      <c r="J12" s="257"/>
      <c r="L12" s="15"/>
      <c r="M12" s="15"/>
      <c r="N12" s="15"/>
      <c r="O12" s="15"/>
    </row>
    <row r="13" spans="1:16" ht="25.5" customHeight="1">
      <c r="A13" s="13"/>
      <c r="B13" s="271"/>
      <c r="C13" s="107" t="s">
        <v>47</v>
      </c>
      <c r="D13" s="107" t="s">
        <v>48</v>
      </c>
      <c r="E13" s="107" t="s">
        <v>47</v>
      </c>
      <c r="F13" s="107" t="s">
        <v>49</v>
      </c>
      <c r="G13" s="108" t="s">
        <v>47</v>
      </c>
      <c r="H13" s="108" t="s">
        <v>50</v>
      </c>
      <c r="I13" s="147" t="s">
        <v>47</v>
      </c>
      <c r="J13" s="147" t="s">
        <v>509</v>
      </c>
      <c r="L13" s="15"/>
      <c r="M13" s="16"/>
      <c r="N13" s="15"/>
      <c r="O13" s="16"/>
    </row>
    <row r="14" spans="1:16" ht="15" customHeight="1">
      <c r="A14" s="140"/>
      <c r="B14" s="17" t="s">
        <v>51</v>
      </c>
      <c r="C14" s="216">
        <f>ROUND(INDEX('2a Historical_Other'!$A$9:$BF$96,MATCH('1a Levelised DTC'!C$11&amp;"_"&amp;'1a Levelised DTC'!$B14,'2a Historical_Other'!$A$9:$A$96,0),MATCH('1a Levelised DTC'!$C$6,'2a Historical_Other'!$A$9:$BF$9,0)),2)</f>
        <v>178.36</v>
      </c>
      <c r="D14" s="216">
        <f>ROUND(INDEX('2a Historical_Other'!$A$9:$BF$96,MATCH('1a Levelised DTC'!D$11&amp;"_"&amp;'1a Levelised DTC'!$B14,'2a Historical_Other'!$A$9:$A$96,0),MATCH('1a Levelised DTC'!$C$6,'2a Historical_Other'!$A$9:$BF$9,0)),2)</f>
        <v>1002.98</v>
      </c>
      <c r="E14" s="216">
        <f>ROUND(INDEX('2a Historical_Other'!$A$9:$BF$96,MATCH('1a Levelised DTC'!E$11&amp;"_"&amp;'1a Levelised DTC'!$B14,'2a Historical_Other'!$A$9:$A$96,0),MATCH('1a Levelised DTC'!$C$6,'2a Historical_Other'!$A$9:$BF$9,0)),2)</f>
        <v>177.26</v>
      </c>
      <c r="F14" s="216">
        <f>ROUND(INDEX('2a Historical_Other'!$A$9:$BF$96,MATCH('1a Levelised DTC'!F$11&amp;"_"&amp;'1a Levelised DTC'!$B14,'2a Historical_Other'!$A$9:$A$96,0),MATCH('1a Levelised DTC'!$C$6,'2a Historical_Other'!$A$9:$BF$9,0)),2)</f>
        <v>1235.8900000000001</v>
      </c>
      <c r="G14" s="216">
        <f>ROUND(INDEX('2a Historical_Other'!$A$9:$BF$96,MATCH('1a Levelised DTC'!G$11&amp;"_"&amp;'1a Levelised DTC'!$B14,'2a Historical_Other'!$A$9:$A$96,0),MATCH('1a Levelised DTC'!$C$6,'2a Historical_Other'!$A$9:$BF$9,0)),2)</f>
        <v>113.85</v>
      </c>
      <c r="H14" s="216">
        <f>ROUND(INDEX('2a Historical_Other'!$A$9:$BF$96,MATCH('1a Levelised DTC'!H$11&amp;"_"&amp;'1a Levelised DTC'!$B14,'2a Historical_Other'!$A$9:$A$96,0),MATCH('1a Levelised DTC'!$C$6,'2a Historical_Other'!$A$9:$BF$9,0)),2)</f>
        <v>909.2</v>
      </c>
      <c r="I14" s="226">
        <f>IFERROR(C14+G14,"-")</f>
        <v>292.21000000000004</v>
      </c>
      <c r="J14" s="226">
        <f>IFERROR(D14+H14,"-")</f>
        <v>1912.18</v>
      </c>
      <c r="L14" s="18"/>
      <c r="M14" s="18"/>
      <c r="N14" s="18"/>
      <c r="O14" s="18"/>
    </row>
    <row r="15" spans="1:16" ht="15" customHeight="1">
      <c r="B15" s="17" t="s">
        <v>52</v>
      </c>
      <c r="C15" s="216">
        <f>ROUND(INDEX('2a Historical_Other'!$A$9:$BF$96,MATCH('1a Levelised DTC'!C$11&amp;"_"&amp;'1a Levelised DTC'!$B15,'2a Historical_Other'!$A$9:$A$96,0),MATCH('1a Levelised DTC'!$C$6,'2a Historical_Other'!$A$9:$BF$9,0)),2)</f>
        <v>207.99</v>
      </c>
      <c r="D15" s="216">
        <f>ROUND(INDEX('2a Historical_Other'!$A$9:$BF$96,MATCH('1a Levelised DTC'!D$11&amp;"_"&amp;'1a Levelised DTC'!$B15,'2a Historical_Other'!$A$9:$A$96,0),MATCH('1a Levelised DTC'!$C$6,'2a Historical_Other'!$A$9:$BF$9,0)),2)</f>
        <v>982.73</v>
      </c>
      <c r="E15" s="216">
        <f>ROUND(INDEX('2a Historical_Other'!$A$9:$BF$96,MATCH('1a Levelised DTC'!E$11&amp;"_"&amp;'1a Levelised DTC'!$B15,'2a Historical_Other'!$A$9:$A$96,0),MATCH('1a Levelised DTC'!$C$6,'2a Historical_Other'!$A$9:$BF$9,0)),2)</f>
        <v>206.62</v>
      </c>
      <c r="F15" s="216">
        <f>ROUND(INDEX('2a Historical_Other'!$A$9:$BF$96,MATCH('1a Levelised DTC'!F$11&amp;"_"&amp;'1a Levelised DTC'!$B15,'2a Historical_Other'!$A$9:$A$96,0),MATCH('1a Levelised DTC'!$C$6,'2a Historical_Other'!$A$9:$BF$9,0)),2)</f>
        <v>1210.0999999999999</v>
      </c>
      <c r="G15" s="216">
        <f>ROUND(INDEX('2a Historical_Other'!$A$9:$BF$96,MATCH('1a Levelised DTC'!G$11&amp;"_"&amp;'1a Levelised DTC'!$B15,'2a Historical_Other'!$A$9:$A$96,0),MATCH('1a Levelised DTC'!$C$6,'2a Historical_Other'!$A$9:$BF$9,0)),2)</f>
        <v>113.8</v>
      </c>
      <c r="H15" s="216">
        <f>ROUND(INDEX('2a Historical_Other'!$A$9:$BF$96,MATCH('1a Levelised DTC'!H$11&amp;"_"&amp;'1a Levelised DTC'!$B15,'2a Historical_Other'!$A$9:$A$96,0),MATCH('1a Levelised DTC'!$C$6,'2a Historical_Other'!$A$9:$BF$9,0)),2)</f>
        <v>906.74</v>
      </c>
      <c r="I15" s="226">
        <f t="shared" ref="I15:I27" si="0">IFERROR(C15+G15,"-")</f>
        <v>321.79000000000002</v>
      </c>
      <c r="J15" s="226">
        <f t="shared" ref="J15:J27" si="1">IFERROR(D15+H15,"-")</f>
        <v>1889.47</v>
      </c>
      <c r="L15" s="18"/>
      <c r="M15" s="18"/>
      <c r="N15" s="18"/>
      <c r="O15" s="18"/>
    </row>
    <row r="16" spans="1:16" ht="15" customHeight="1">
      <c r="B16" s="17" t="s">
        <v>53</v>
      </c>
      <c r="C16" s="216">
        <f>ROUND(INDEX('2a Historical_Other'!$A$9:$BF$96,MATCH('1a Levelised DTC'!C$11&amp;"_"&amp;'1a Levelised DTC'!$B16,'2a Historical_Other'!$A$9:$A$96,0),MATCH('1a Levelised DTC'!$C$6,'2a Historical_Other'!$A$9:$BF$9,0)),2)</f>
        <v>203.83</v>
      </c>
      <c r="D16" s="216">
        <f>ROUND(INDEX('2a Historical_Other'!$A$9:$BF$96,MATCH('1a Levelised DTC'!D$11&amp;"_"&amp;'1a Levelised DTC'!$B16,'2a Historical_Other'!$A$9:$A$96,0),MATCH('1a Levelised DTC'!$C$6,'2a Historical_Other'!$A$9:$BF$9,0)),2)</f>
        <v>976.92</v>
      </c>
      <c r="E16" s="216">
        <f>ROUND(INDEX('2a Historical_Other'!$A$9:$BF$96,MATCH('1a Levelised DTC'!E$11&amp;"_"&amp;'1a Levelised DTC'!$B16,'2a Historical_Other'!$A$9:$A$96,0),MATCH('1a Levelised DTC'!$C$6,'2a Historical_Other'!$A$9:$BF$9,0)),2)</f>
        <v>202.94</v>
      </c>
      <c r="F16" s="216">
        <f>ROUND(INDEX('2a Historical_Other'!$A$9:$BF$96,MATCH('1a Levelised DTC'!F$11&amp;"_"&amp;'1a Levelised DTC'!$B16,'2a Historical_Other'!$A$9:$A$96,0),MATCH('1a Levelised DTC'!$C$6,'2a Historical_Other'!$A$9:$BF$9,0)),2)</f>
        <v>1206.8399999999999</v>
      </c>
      <c r="G16" s="216">
        <f>ROUND(INDEX('2a Historical_Other'!$A$9:$BF$96,MATCH('1a Levelised DTC'!G$11&amp;"_"&amp;'1a Levelised DTC'!$B16,'2a Historical_Other'!$A$9:$A$96,0),MATCH('1a Levelised DTC'!$C$6,'2a Historical_Other'!$A$9:$BF$9,0)),2)</f>
        <v>113.75</v>
      </c>
      <c r="H16" s="216">
        <f>ROUND(INDEX('2a Historical_Other'!$A$9:$BF$96,MATCH('1a Levelised DTC'!H$11&amp;"_"&amp;'1a Levelised DTC'!$B16,'2a Historical_Other'!$A$9:$A$96,0),MATCH('1a Levelised DTC'!$C$6,'2a Historical_Other'!$A$9:$BF$9,0)),2)</f>
        <v>909.07</v>
      </c>
      <c r="I16" s="226">
        <f t="shared" si="0"/>
        <v>317.58000000000004</v>
      </c>
      <c r="J16" s="226">
        <f t="shared" si="1"/>
        <v>1885.99</v>
      </c>
      <c r="L16" s="18"/>
      <c r="M16" s="18"/>
      <c r="N16" s="18"/>
      <c r="O16" s="18"/>
    </row>
    <row r="17" spans="1:15" ht="15" customHeight="1">
      <c r="B17" s="17" t="s">
        <v>54</v>
      </c>
      <c r="C17" s="216">
        <f>ROUND(INDEX('2a Historical_Other'!$A$9:$BF$96,MATCH('1a Levelised DTC'!C$11&amp;"_"&amp;'1a Levelised DTC'!$B17,'2a Historical_Other'!$A$9:$A$96,0),MATCH('1a Levelised DTC'!$C$6,'2a Historical_Other'!$A$9:$BF$9,0)),2)</f>
        <v>211.6</v>
      </c>
      <c r="D17" s="216">
        <f>ROUND(INDEX('2a Historical_Other'!$A$9:$BF$96,MATCH('1a Levelised DTC'!D$11&amp;"_"&amp;'1a Levelised DTC'!$B17,'2a Historical_Other'!$A$9:$A$96,0),MATCH('1a Levelised DTC'!$C$6,'2a Historical_Other'!$A$9:$BF$9,0)),2)</f>
        <v>1008.37</v>
      </c>
      <c r="E17" s="216">
        <f>ROUND(INDEX('2a Historical_Other'!$A$9:$BF$96,MATCH('1a Levelised DTC'!E$11&amp;"_"&amp;'1a Levelised DTC'!$B17,'2a Historical_Other'!$A$9:$A$96,0),MATCH('1a Levelised DTC'!$C$6,'2a Historical_Other'!$A$9:$BF$9,0)),2)</f>
        <v>214.39</v>
      </c>
      <c r="F17" s="216">
        <f>ROUND(INDEX('2a Historical_Other'!$A$9:$BF$96,MATCH('1a Levelised DTC'!F$11&amp;"_"&amp;'1a Levelised DTC'!$B17,'2a Historical_Other'!$A$9:$A$96,0),MATCH('1a Levelised DTC'!$C$6,'2a Historical_Other'!$A$9:$BF$9,0)),2)</f>
        <v>1240.45</v>
      </c>
      <c r="G17" s="216">
        <f>ROUND(INDEX('2a Historical_Other'!$A$9:$BF$96,MATCH('1a Levelised DTC'!G$11&amp;"_"&amp;'1a Levelised DTC'!$B17,'2a Historical_Other'!$A$9:$A$96,0),MATCH('1a Levelised DTC'!$C$6,'2a Historical_Other'!$A$9:$BF$9,0)),2)</f>
        <v>113.87</v>
      </c>
      <c r="H17" s="216">
        <f>ROUND(INDEX('2a Historical_Other'!$A$9:$BF$96,MATCH('1a Levelised DTC'!H$11&amp;"_"&amp;'1a Levelised DTC'!$B17,'2a Historical_Other'!$A$9:$A$96,0),MATCH('1a Levelised DTC'!$C$6,'2a Historical_Other'!$A$9:$BF$9,0)),2)</f>
        <v>905.24</v>
      </c>
      <c r="I17" s="226">
        <f t="shared" si="0"/>
        <v>325.47000000000003</v>
      </c>
      <c r="J17" s="226">
        <f t="shared" si="1"/>
        <v>1913.6100000000001</v>
      </c>
      <c r="L17" s="18"/>
      <c r="M17" s="18"/>
      <c r="N17" s="18"/>
      <c r="O17" s="18"/>
    </row>
    <row r="18" spans="1:15" ht="15" customHeight="1">
      <c r="B18" s="17" t="s">
        <v>55</v>
      </c>
      <c r="C18" s="216">
        <f>ROUND(INDEX('2a Historical_Other'!$A$9:$BF$96,MATCH('1a Levelised DTC'!C$11&amp;"_"&amp;'1a Levelised DTC'!$B18,'2a Historical_Other'!$A$9:$A$96,0),MATCH('1a Levelised DTC'!$C$6,'2a Historical_Other'!$A$9:$BF$9,0)),2)</f>
        <v>156.87</v>
      </c>
      <c r="D18" s="216">
        <f>ROUND(INDEX('2a Historical_Other'!$A$9:$BF$96,MATCH('1a Levelised DTC'!D$11&amp;"_"&amp;'1a Levelised DTC'!$B18,'2a Historical_Other'!$A$9:$A$96,0),MATCH('1a Levelised DTC'!$C$6,'2a Historical_Other'!$A$9:$BF$9,0)),2)</f>
        <v>961.1</v>
      </c>
      <c r="E18" s="216">
        <f>ROUND(INDEX('2a Historical_Other'!$A$9:$BF$96,MATCH('1a Levelised DTC'!E$11&amp;"_"&amp;'1a Levelised DTC'!$B18,'2a Historical_Other'!$A$9:$A$96,0),MATCH('1a Levelised DTC'!$C$6,'2a Historical_Other'!$A$9:$BF$9,0)),2)</f>
        <v>157.51</v>
      </c>
      <c r="F18" s="216">
        <f>ROUND(INDEX('2a Historical_Other'!$A$9:$BF$96,MATCH('1a Levelised DTC'!F$11&amp;"_"&amp;'1a Levelised DTC'!$B18,'2a Historical_Other'!$A$9:$A$96,0),MATCH('1a Levelised DTC'!$C$6,'2a Historical_Other'!$A$9:$BF$9,0)),2)</f>
        <v>1195.45</v>
      </c>
      <c r="G18" s="216">
        <f>ROUND(INDEX('2a Historical_Other'!$A$9:$BF$96,MATCH('1a Levelised DTC'!G$11&amp;"_"&amp;'1a Levelised DTC'!$B18,'2a Historical_Other'!$A$9:$A$96,0),MATCH('1a Levelised DTC'!$C$6,'2a Historical_Other'!$A$9:$BF$9,0)),2)</f>
        <v>112.49</v>
      </c>
      <c r="H18" s="216">
        <f>ROUND(INDEX('2a Historical_Other'!$A$9:$BF$96,MATCH('1a Levelised DTC'!H$11&amp;"_"&amp;'1a Levelised DTC'!$B18,'2a Historical_Other'!$A$9:$A$96,0),MATCH('1a Levelised DTC'!$C$6,'2a Historical_Other'!$A$9:$BF$9,0)),2)</f>
        <v>921.31</v>
      </c>
      <c r="I18" s="226">
        <f t="shared" si="0"/>
        <v>269.36</v>
      </c>
      <c r="J18" s="226">
        <f t="shared" si="1"/>
        <v>1882.4099999999999</v>
      </c>
      <c r="L18" s="18"/>
      <c r="M18" s="18"/>
      <c r="N18" s="18"/>
      <c r="O18" s="18"/>
    </row>
    <row r="19" spans="1:15" ht="15" customHeight="1">
      <c r="B19" s="17" t="s">
        <v>56</v>
      </c>
      <c r="C19" s="216">
        <f>ROUND(INDEX('2a Historical_Other'!$A$9:$BF$96,MATCH('1a Levelised DTC'!C$11&amp;"_"&amp;'1a Levelised DTC'!$B19,'2a Historical_Other'!$A$9:$A$96,0),MATCH('1a Levelised DTC'!$C$6,'2a Historical_Other'!$A$9:$BF$9,0)),2)</f>
        <v>196.41</v>
      </c>
      <c r="D19" s="216">
        <f>ROUND(INDEX('2a Historical_Other'!$A$9:$BF$96,MATCH('1a Levelised DTC'!D$11&amp;"_"&amp;'1a Levelised DTC'!$B19,'2a Historical_Other'!$A$9:$A$96,0),MATCH('1a Levelised DTC'!$C$6,'2a Historical_Other'!$A$9:$BF$9,0)),2)</f>
        <v>958.83</v>
      </c>
      <c r="E19" s="216">
        <f>ROUND(INDEX('2a Historical_Other'!$A$9:$BF$96,MATCH('1a Levelised DTC'!E$11&amp;"_"&amp;'1a Levelised DTC'!$B19,'2a Historical_Other'!$A$9:$A$96,0),MATCH('1a Levelised DTC'!$C$6,'2a Historical_Other'!$A$9:$BF$9,0)),2)</f>
        <v>199.16</v>
      </c>
      <c r="F19" s="216">
        <f>ROUND(INDEX('2a Historical_Other'!$A$9:$BF$96,MATCH('1a Levelised DTC'!F$11&amp;"_"&amp;'1a Levelised DTC'!$B19,'2a Historical_Other'!$A$9:$A$96,0),MATCH('1a Levelised DTC'!$C$6,'2a Historical_Other'!$A$9:$BF$9,0)),2)</f>
        <v>1182.33</v>
      </c>
      <c r="G19" s="216">
        <f>ROUND(INDEX('2a Historical_Other'!$A$9:$BF$96,MATCH('1a Levelised DTC'!G$11&amp;"_"&amp;'1a Levelised DTC'!$B19,'2a Historical_Other'!$A$9:$A$96,0),MATCH('1a Levelised DTC'!$C$6,'2a Historical_Other'!$A$9:$BF$9,0)),2)</f>
        <v>113.96</v>
      </c>
      <c r="H19" s="216">
        <f>ROUND(INDEX('2a Historical_Other'!$A$9:$BF$96,MATCH('1a Levelised DTC'!H$11&amp;"_"&amp;'1a Levelised DTC'!$B19,'2a Historical_Other'!$A$9:$A$96,0),MATCH('1a Levelised DTC'!$C$6,'2a Historical_Other'!$A$9:$BF$9,0)),2)</f>
        <v>905.33</v>
      </c>
      <c r="I19" s="226">
        <f t="shared" si="0"/>
        <v>310.37</v>
      </c>
      <c r="J19" s="226">
        <f t="shared" si="1"/>
        <v>1864.16</v>
      </c>
      <c r="L19" s="18"/>
      <c r="M19" s="18"/>
      <c r="N19" s="18"/>
      <c r="O19" s="18"/>
    </row>
    <row r="20" spans="1:15" ht="15" customHeight="1">
      <c r="B20" s="17" t="s">
        <v>57</v>
      </c>
      <c r="C20" s="216">
        <f>ROUND(INDEX('2a Historical_Other'!$A$9:$BF$96,MATCH('1a Levelised DTC'!C$11&amp;"_"&amp;'1a Levelised DTC'!$B20,'2a Historical_Other'!$A$9:$A$96,0),MATCH('1a Levelised DTC'!$C$6,'2a Historical_Other'!$A$9:$BF$9,0)),2)</f>
        <v>241.73</v>
      </c>
      <c r="D20" s="216">
        <f>ROUND(INDEX('2a Historical_Other'!$A$9:$BF$96,MATCH('1a Levelised DTC'!D$11&amp;"_"&amp;'1a Levelised DTC'!$B20,'2a Historical_Other'!$A$9:$A$96,0),MATCH('1a Levelised DTC'!$C$6,'2a Historical_Other'!$A$9:$BF$9,0)),2)</f>
        <v>1083.17</v>
      </c>
      <c r="E20" s="216">
        <f>ROUND(INDEX('2a Historical_Other'!$A$9:$BF$96,MATCH('1a Levelised DTC'!E$11&amp;"_"&amp;'1a Levelised DTC'!$B20,'2a Historical_Other'!$A$9:$A$96,0),MATCH('1a Levelised DTC'!$C$6,'2a Historical_Other'!$A$9:$BF$9,0)),2)</f>
        <v>240.54</v>
      </c>
      <c r="F20" s="216">
        <f>ROUND(INDEX('2a Historical_Other'!$A$9:$BF$96,MATCH('1a Levelised DTC'!F$11&amp;"_"&amp;'1a Levelised DTC'!$B20,'2a Historical_Other'!$A$9:$A$96,0),MATCH('1a Levelised DTC'!$C$6,'2a Historical_Other'!$A$9:$BF$9,0)),2)</f>
        <v>1322.53</v>
      </c>
      <c r="G20" s="216">
        <f>ROUND(INDEX('2a Historical_Other'!$A$9:$BF$96,MATCH('1a Levelised DTC'!G$11&amp;"_"&amp;'1a Levelised DTC'!$B20,'2a Historical_Other'!$A$9:$A$96,0),MATCH('1a Levelised DTC'!$C$6,'2a Historical_Other'!$A$9:$BF$9,0)),2)</f>
        <v>114.33</v>
      </c>
      <c r="H20" s="216">
        <f>ROUND(INDEX('2a Historical_Other'!$A$9:$BF$96,MATCH('1a Levelised DTC'!H$11&amp;"_"&amp;'1a Levelised DTC'!$B20,'2a Historical_Other'!$A$9:$A$96,0),MATCH('1a Levelised DTC'!$C$6,'2a Historical_Other'!$A$9:$BF$9,0)),2)</f>
        <v>913.36</v>
      </c>
      <c r="I20" s="226">
        <f t="shared" si="0"/>
        <v>356.06</v>
      </c>
      <c r="J20" s="226">
        <f t="shared" si="1"/>
        <v>1996.5300000000002</v>
      </c>
      <c r="L20" s="18"/>
      <c r="M20" s="18"/>
      <c r="N20" s="18"/>
      <c r="O20" s="18"/>
    </row>
    <row r="21" spans="1:15" ht="15" customHeight="1">
      <c r="B21" s="17" t="s">
        <v>58</v>
      </c>
      <c r="C21" s="216">
        <f>ROUND(INDEX('2a Historical_Other'!$A$9:$BF$96,MATCH('1a Levelised DTC'!C$11&amp;"_"&amp;'1a Levelised DTC'!$B21,'2a Historical_Other'!$A$9:$A$96,0),MATCH('1a Levelised DTC'!$C$6,'2a Historical_Other'!$A$9:$BF$9,0)),2)</f>
        <v>160.59</v>
      </c>
      <c r="D21" s="216">
        <f>ROUND(INDEX('2a Historical_Other'!$A$9:$BF$96,MATCH('1a Levelised DTC'!D$11&amp;"_"&amp;'1a Levelised DTC'!$B21,'2a Historical_Other'!$A$9:$A$96,0),MATCH('1a Levelised DTC'!$C$6,'2a Historical_Other'!$A$9:$BF$9,0)),2)</f>
        <v>942.37</v>
      </c>
      <c r="E21" s="216">
        <f>ROUND(INDEX('2a Historical_Other'!$A$9:$BF$96,MATCH('1a Levelised DTC'!E$11&amp;"_"&amp;'1a Levelised DTC'!$B21,'2a Historical_Other'!$A$9:$A$96,0),MATCH('1a Levelised DTC'!$C$6,'2a Historical_Other'!$A$9:$BF$9,0)),2)</f>
        <v>160</v>
      </c>
      <c r="F21" s="216">
        <f>ROUND(INDEX('2a Historical_Other'!$A$9:$BF$96,MATCH('1a Levelised DTC'!F$11&amp;"_"&amp;'1a Levelised DTC'!$B21,'2a Historical_Other'!$A$9:$A$96,0),MATCH('1a Levelised DTC'!$C$6,'2a Historical_Other'!$A$9:$BF$9,0)),2)</f>
        <v>1171.96</v>
      </c>
      <c r="G21" s="216">
        <f>ROUND(INDEX('2a Historical_Other'!$A$9:$BF$96,MATCH('1a Levelised DTC'!G$11&amp;"_"&amp;'1a Levelised DTC'!$B21,'2a Historical_Other'!$A$9:$A$96,0),MATCH('1a Levelised DTC'!$C$6,'2a Historical_Other'!$A$9:$BF$9,0)),2)</f>
        <v>114.57</v>
      </c>
      <c r="H21" s="216">
        <f>ROUND(INDEX('2a Historical_Other'!$A$9:$BF$96,MATCH('1a Levelised DTC'!H$11&amp;"_"&amp;'1a Levelised DTC'!$B21,'2a Historical_Other'!$A$9:$A$96,0),MATCH('1a Levelised DTC'!$C$6,'2a Historical_Other'!$A$9:$BF$9,0)),2)</f>
        <v>922.84</v>
      </c>
      <c r="I21" s="226">
        <f t="shared" si="0"/>
        <v>275.15999999999997</v>
      </c>
      <c r="J21" s="226">
        <f t="shared" si="1"/>
        <v>1865.21</v>
      </c>
      <c r="L21" s="18"/>
      <c r="M21" s="18"/>
      <c r="N21" s="18"/>
      <c r="O21" s="18"/>
    </row>
    <row r="22" spans="1:15" ht="15" customHeight="1">
      <c r="B22" s="17" t="s">
        <v>59</v>
      </c>
      <c r="C22" s="216">
        <f>ROUND(INDEX('2a Historical_Other'!$A$9:$BF$96,MATCH('1a Levelised DTC'!C$11&amp;"_"&amp;'1a Levelised DTC'!$B22,'2a Historical_Other'!$A$9:$A$96,0),MATCH('1a Levelised DTC'!$C$6,'2a Historical_Other'!$A$9:$BF$9,0)),2)</f>
        <v>166.95</v>
      </c>
      <c r="D22" s="216">
        <f>ROUND(INDEX('2a Historical_Other'!$A$9:$BF$96,MATCH('1a Levelised DTC'!D$11&amp;"_"&amp;'1a Levelised DTC'!$B22,'2a Historical_Other'!$A$9:$A$96,0),MATCH('1a Levelised DTC'!$C$6,'2a Historical_Other'!$A$9:$BF$9,0)),2)</f>
        <v>984.21</v>
      </c>
      <c r="E22" s="216">
        <f>ROUND(INDEX('2a Historical_Other'!$A$9:$BF$96,MATCH('1a Levelised DTC'!E$11&amp;"_"&amp;'1a Levelised DTC'!$B22,'2a Historical_Other'!$A$9:$A$96,0),MATCH('1a Levelised DTC'!$C$6,'2a Historical_Other'!$A$9:$BF$9,0)),2)</f>
        <v>168.06</v>
      </c>
      <c r="F22" s="216">
        <f>ROUND(INDEX('2a Historical_Other'!$A$9:$BF$96,MATCH('1a Levelised DTC'!F$11&amp;"_"&amp;'1a Levelised DTC'!$B22,'2a Historical_Other'!$A$9:$A$96,0),MATCH('1a Levelised DTC'!$C$6,'2a Historical_Other'!$A$9:$BF$9,0)),2)</f>
        <v>1221.18</v>
      </c>
      <c r="G22" s="216">
        <f>ROUND(INDEX('2a Historical_Other'!$A$9:$BF$96,MATCH('1a Levelised DTC'!G$11&amp;"_"&amp;'1a Levelised DTC'!$B22,'2a Historical_Other'!$A$9:$A$96,0),MATCH('1a Levelised DTC'!$C$6,'2a Historical_Other'!$A$9:$BF$9,0)),2)</f>
        <v>112.75</v>
      </c>
      <c r="H22" s="216">
        <f>ROUND(INDEX('2a Historical_Other'!$A$9:$BF$96,MATCH('1a Levelised DTC'!H$11&amp;"_"&amp;'1a Levelised DTC'!$B22,'2a Historical_Other'!$A$9:$A$96,0),MATCH('1a Levelised DTC'!$C$6,'2a Historical_Other'!$A$9:$BF$9,0)),2)</f>
        <v>903.08</v>
      </c>
      <c r="I22" s="226">
        <f t="shared" si="0"/>
        <v>279.7</v>
      </c>
      <c r="J22" s="226">
        <f t="shared" si="1"/>
        <v>1887.29</v>
      </c>
      <c r="L22" s="18"/>
      <c r="M22" s="18"/>
      <c r="N22" s="18"/>
      <c r="O22" s="18"/>
    </row>
    <row r="23" spans="1:15" ht="15" customHeight="1">
      <c r="B23" s="17" t="s">
        <v>60</v>
      </c>
      <c r="C23" s="216">
        <f>ROUND(INDEX('2a Historical_Other'!$A$9:$BF$96,MATCH('1a Levelised DTC'!C$11&amp;"_"&amp;'1a Levelised DTC'!$B23,'2a Historical_Other'!$A$9:$A$96,0),MATCH('1a Levelised DTC'!$C$6,'2a Historical_Other'!$A$9:$BF$9,0)),2)</f>
        <v>169.1</v>
      </c>
      <c r="D23" s="216">
        <f>ROUND(INDEX('2a Historical_Other'!$A$9:$BF$96,MATCH('1a Levelised DTC'!D$11&amp;"_"&amp;'1a Levelised DTC'!$B23,'2a Historical_Other'!$A$9:$A$96,0),MATCH('1a Levelised DTC'!$C$6,'2a Historical_Other'!$A$9:$BF$9,0)),2)</f>
        <v>975.88</v>
      </c>
      <c r="E23" s="216">
        <f>ROUND(INDEX('2a Historical_Other'!$A$9:$BF$96,MATCH('1a Levelised DTC'!E$11&amp;"_"&amp;'1a Levelised DTC'!$B23,'2a Historical_Other'!$A$9:$A$96,0),MATCH('1a Levelised DTC'!$C$6,'2a Historical_Other'!$A$9:$BF$9,0)),2)</f>
        <v>170.25</v>
      </c>
      <c r="F23" s="216">
        <f>ROUND(INDEX('2a Historical_Other'!$A$9:$BF$96,MATCH('1a Levelised DTC'!F$11&amp;"_"&amp;'1a Levelised DTC'!$B23,'2a Historical_Other'!$A$9:$A$96,0),MATCH('1a Levelised DTC'!$C$6,'2a Historical_Other'!$A$9:$BF$9,0)),2)</f>
        <v>1212.07</v>
      </c>
      <c r="G23" s="216">
        <f>ROUND(INDEX('2a Historical_Other'!$A$9:$BF$96,MATCH('1a Levelised DTC'!G$11&amp;"_"&amp;'1a Levelised DTC'!$B23,'2a Historical_Other'!$A$9:$A$96,0),MATCH('1a Levelised DTC'!$C$6,'2a Historical_Other'!$A$9:$BF$9,0)),2)</f>
        <v>112.88</v>
      </c>
      <c r="H23" s="216">
        <f>ROUND(INDEX('2a Historical_Other'!$A$9:$BF$96,MATCH('1a Levelised DTC'!H$11&amp;"_"&amp;'1a Levelised DTC'!$B23,'2a Historical_Other'!$A$9:$A$96,0),MATCH('1a Levelised DTC'!$C$6,'2a Historical_Other'!$A$9:$BF$9,0)),2)</f>
        <v>903.86</v>
      </c>
      <c r="I23" s="226">
        <f t="shared" si="0"/>
        <v>281.98</v>
      </c>
      <c r="J23" s="226">
        <f t="shared" si="1"/>
        <v>1879.74</v>
      </c>
      <c r="L23" s="18"/>
      <c r="M23" s="18"/>
      <c r="N23" s="18"/>
      <c r="O23" s="18"/>
    </row>
    <row r="24" spans="1:15" ht="15" customHeight="1">
      <c r="B24" s="17" t="s">
        <v>61</v>
      </c>
      <c r="C24" s="216">
        <f>ROUND(INDEX('2a Historical_Other'!$A$9:$BF$96,MATCH('1a Levelised DTC'!C$11&amp;"_"&amp;'1a Levelised DTC'!$B24,'2a Historical_Other'!$A$9:$A$96,0),MATCH('1a Levelised DTC'!$C$6,'2a Historical_Other'!$A$9:$BF$9,0)),2)</f>
        <v>171.67</v>
      </c>
      <c r="D24" s="216">
        <f>ROUND(INDEX('2a Historical_Other'!$A$9:$BF$96,MATCH('1a Levelised DTC'!D$11&amp;"_"&amp;'1a Levelised DTC'!$B24,'2a Historical_Other'!$A$9:$A$96,0),MATCH('1a Levelised DTC'!$C$6,'2a Historical_Other'!$A$9:$BF$9,0)),2)</f>
        <v>950.18</v>
      </c>
      <c r="E24" s="216">
        <f>ROUND(INDEX('2a Historical_Other'!$A$9:$BF$96,MATCH('1a Levelised DTC'!E$11&amp;"_"&amp;'1a Levelised DTC'!$B24,'2a Historical_Other'!$A$9:$A$96,0),MATCH('1a Levelised DTC'!$C$6,'2a Historical_Other'!$A$9:$BF$9,0)),2)</f>
        <v>170.66</v>
      </c>
      <c r="F24" s="216">
        <f>ROUND(INDEX('2a Historical_Other'!$A$9:$BF$96,MATCH('1a Levelised DTC'!F$11&amp;"_"&amp;'1a Levelised DTC'!$B24,'2a Historical_Other'!$A$9:$A$96,0),MATCH('1a Levelised DTC'!$C$6,'2a Historical_Other'!$A$9:$BF$9,0)),2)</f>
        <v>1178.6199999999999</v>
      </c>
      <c r="G24" s="216">
        <f>ROUND(INDEX('2a Historical_Other'!$A$9:$BF$96,MATCH('1a Levelised DTC'!G$11&amp;"_"&amp;'1a Levelised DTC'!$B24,'2a Historical_Other'!$A$9:$A$96,0),MATCH('1a Levelised DTC'!$C$6,'2a Historical_Other'!$A$9:$BF$9,0)),2)</f>
        <v>113.04</v>
      </c>
      <c r="H24" s="216">
        <f>ROUND(INDEX('2a Historical_Other'!$A$9:$BF$96,MATCH('1a Levelised DTC'!H$11&amp;"_"&amp;'1a Levelised DTC'!$B24,'2a Historical_Other'!$A$9:$A$96,0),MATCH('1a Levelised DTC'!$C$6,'2a Historical_Other'!$A$9:$BF$9,0)),2)</f>
        <v>896.18</v>
      </c>
      <c r="I24" s="226">
        <f t="shared" si="0"/>
        <v>284.70999999999998</v>
      </c>
      <c r="J24" s="226">
        <f t="shared" si="1"/>
        <v>1846.36</v>
      </c>
      <c r="L24" s="18"/>
      <c r="M24" s="18"/>
      <c r="N24" s="18"/>
      <c r="O24" s="18"/>
    </row>
    <row r="25" spans="1:15" ht="15" customHeight="1">
      <c r="B25" s="17" t="s">
        <v>62</v>
      </c>
      <c r="C25" s="216">
        <f>ROUND(INDEX('2a Historical_Other'!$A$9:$BF$96,MATCH('1a Levelised DTC'!C$11&amp;"_"&amp;'1a Levelised DTC'!$B25,'2a Historical_Other'!$A$9:$A$96,0),MATCH('1a Levelised DTC'!$C$6,'2a Historical_Other'!$A$9:$BF$9,0)),2)</f>
        <v>184.71</v>
      </c>
      <c r="D25" s="216">
        <f>ROUND(INDEX('2a Historical_Other'!$A$9:$BF$96,MATCH('1a Levelised DTC'!D$11&amp;"_"&amp;'1a Levelised DTC'!$B25,'2a Historical_Other'!$A$9:$A$96,0),MATCH('1a Levelised DTC'!$C$6,'2a Historical_Other'!$A$9:$BF$9,0)),2)</f>
        <v>965.98</v>
      </c>
      <c r="E25" s="216">
        <f>ROUND(INDEX('2a Historical_Other'!$A$9:$BF$96,MATCH('1a Levelised DTC'!E$11&amp;"_"&amp;'1a Levelised DTC'!$B25,'2a Historical_Other'!$A$9:$A$96,0),MATCH('1a Levelised DTC'!$C$6,'2a Historical_Other'!$A$9:$BF$9,0)),2)</f>
        <v>184.43</v>
      </c>
      <c r="F25" s="216">
        <f>ROUND(INDEX('2a Historical_Other'!$A$9:$BF$96,MATCH('1a Levelised DTC'!F$11&amp;"_"&amp;'1a Levelised DTC'!$B25,'2a Historical_Other'!$A$9:$A$96,0),MATCH('1a Levelised DTC'!$C$6,'2a Historical_Other'!$A$9:$BF$9,0)),2)</f>
        <v>1196.95</v>
      </c>
      <c r="G25" s="216">
        <f>ROUND(INDEX('2a Historical_Other'!$A$9:$BF$96,MATCH('1a Levelised DTC'!G$11&amp;"_"&amp;'1a Levelised DTC'!$B25,'2a Historical_Other'!$A$9:$A$96,0),MATCH('1a Levelised DTC'!$C$6,'2a Historical_Other'!$A$9:$BF$9,0)),2)</f>
        <v>113.61</v>
      </c>
      <c r="H25" s="216">
        <f>ROUND(INDEX('2a Historical_Other'!$A$9:$BF$96,MATCH('1a Levelised DTC'!H$11&amp;"_"&amp;'1a Levelised DTC'!$B25,'2a Historical_Other'!$A$9:$A$96,0),MATCH('1a Levelised DTC'!$C$6,'2a Historical_Other'!$A$9:$BF$9,0)),2)</f>
        <v>906.03</v>
      </c>
      <c r="I25" s="226">
        <f t="shared" si="0"/>
        <v>298.32</v>
      </c>
      <c r="J25" s="226">
        <f t="shared" si="1"/>
        <v>1872.01</v>
      </c>
      <c r="L25" s="18"/>
      <c r="M25" s="18"/>
      <c r="N25" s="18"/>
      <c r="O25" s="18"/>
    </row>
    <row r="26" spans="1:15" ht="15" customHeight="1">
      <c r="B26" s="17" t="s">
        <v>63</v>
      </c>
      <c r="C26" s="216">
        <f>ROUND(INDEX('2a Historical_Other'!$A$9:$BF$96,MATCH('1a Levelised DTC'!C$11&amp;"_"&amp;'1a Levelised DTC'!$B26,'2a Historical_Other'!$A$9:$A$96,0),MATCH('1a Levelised DTC'!$C$6,'2a Historical_Other'!$A$9:$BF$9,0)),2)</f>
        <v>188.64</v>
      </c>
      <c r="D26" s="216">
        <f>ROUND(INDEX('2a Historical_Other'!$A$9:$BF$96,MATCH('1a Levelised DTC'!D$11&amp;"_"&amp;'1a Levelised DTC'!$B26,'2a Historical_Other'!$A$9:$A$96,0),MATCH('1a Levelised DTC'!$C$6,'2a Historical_Other'!$A$9:$BF$9,0)),2)</f>
        <v>1002.77</v>
      </c>
      <c r="E26" s="216">
        <f>ROUND(INDEX('2a Historical_Other'!$A$9:$BF$96,MATCH('1a Levelised DTC'!E$11&amp;"_"&amp;'1a Levelised DTC'!$B26,'2a Historical_Other'!$A$9:$A$96,0),MATCH('1a Levelised DTC'!$C$6,'2a Historical_Other'!$A$9:$BF$9,0)),2)</f>
        <v>190.28</v>
      </c>
      <c r="F26" s="216">
        <f>ROUND(INDEX('2a Historical_Other'!$A$9:$BF$96,MATCH('1a Levelised DTC'!F$11&amp;"_"&amp;'1a Levelised DTC'!$B26,'2a Historical_Other'!$A$9:$A$96,0),MATCH('1a Levelised DTC'!$C$6,'2a Historical_Other'!$A$9:$BF$9,0)),2)</f>
        <v>1239.25</v>
      </c>
      <c r="G26" s="216">
        <f>ROUND(INDEX('2a Historical_Other'!$A$9:$BF$96,MATCH('1a Levelised DTC'!G$11&amp;"_"&amp;'1a Levelised DTC'!$B26,'2a Historical_Other'!$A$9:$A$96,0),MATCH('1a Levelised DTC'!$C$6,'2a Historical_Other'!$A$9:$BF$9,0)),2)</f>
        <v>112.8</v>
      </c>
      <c r="H26" s="216">
        <f>ROUND(INDEX('2a Historical_Other'!$A$9:$BF$96,MATCH('1a Levelised DTC'!H$11&amp;"_"&amp;'1a Levelised DTC'!$B26,'2a Historical_Other'!$A$9:$A$96,0),MATCH('1a Levelised DTC'!$C$6,'2a Historical_Other'!$A$9:$BF$9,0)),2)</f>
        <v>938.24</v>
      </c>
      <c r="I26" s="226">
        <f t="shared" si="0"/>
        <v>301.44</v>
      </c>
      <c r="J26" s="226">
        <f t="shared" si="1"/>
        <v>1941.01</v>
      </c>
      <c r="L26" s="18"/>
      <c r="M26" s="18"/>
      <c r="N26" s="18"/>
      <c r="O26" s="18"/>
    </row>
    <row r="27" spans="1:15" ht="15" customHeight="1">
      <c r="B27" s="17" t="s">
        <v>64</v>
      </c>
      <c r="C27" s="216">
        <f>ROUND(INDEX('2a Historical_Other'!$A$9:$BF$96,MATCH('1a Levelised DTC'!C$11&amp;"_"&amp;'1a Levelised DTC'!$B27,'2a Historical_Other'!$A$9:$A$96,0),MATCH('1a Levelised DTC'!$C$6,'2a Historical_Other'!$A$9:$BF$9,0)),2)</f>
        <v>180.02</v>
      </c>
      <c r="D27" s="216">
        <f>ROUND(INDEX('2a Historical_Other'!$A$9:$BF$96,MATCH('1a Levelised DTC'!D$11&amp;"_"&amp;'1a Levelised DTC'!$B27,'2a Historical_Other'!$A$9:$A$96,0),MATCH('1a Levelised DTC'!$C$6,'2a Historical_Other'!$A$9:$BF$9,0)),2)</f>
        <v>995.15</v>
      </c>
      <c r="E27" s="216">
        <f>ROUND(INDEX('2a Historical_Other'!$A$9:$BF$96,MATCH('1a Levelised DTC'!E$11&amp;"_"&amp;'1a Levelised DTC'!$B27,'2a Historical_Other'!$A$9:$A$96,0),MATCH('1a Levelised DTC'!$C$6,'2a Historical_Other'!$A$9:$BF$9,0)),2)</f>
        <v>178.12</v>
      </c>
      <c r="F27" s="216">
        <f>ROUND(INDEX('2a Historical_Other'!$A$9:$BF$96,MATCH('1a Levelised DTC'!F$11&amp;"_"&amp;'1a Levelised DTC'!$B27,'2a Historical_Other'!$A$9:$A$96,0),MATCH('1a Levelised DTC'!$C$6,'2a Historical_Other'!$A$9:$BF$9,0)),2)</f>
        <v>1229.83</v>
      </c>
      <c r="G27" s="216">
        <f>ROUND(INDEX('2a Historical_Other'!$A$9:$BF$96,MATCH('1a Levelised DTC'!G$11&amp;"_"&amp;'1a Levelised DTC'!$B27,'2a Historical_Other'!$A$9:$A$96,0),MATCH('1a Levelised DTC'!$C$6,'2a Historical_Other'!$A$9:$BF$9,0)),2)</f>
        <v>114.07</v>
      </c>
      <c r="H27" s="216">
        <f>ROUND(INDEX('2a Historical_Other'!$A$9:$BF$96,MATCH('1a Levelised DTC'!H$11&amp;"_"&amp;'1a Levelised DTC'!$B27,'2a Historical_Other'!$A$9:$A$96,0),MATCH('1a Levelised DTC'!$C$6,'2a Historical_Other'!$A$9:$BF$9,0)),2)</f>
        <v>928.35</v>
      </c>
      <c r="I27" s="226">
        <f t="shared" si="0"/>
        <v>294.09000000000003</v>
      </c>
      <c r="J27" s="226">
        <f t="shared" si="1"/>
        <v>1923.5</v>
      </c>
      <c r="L27" s="18"/>
      <c r="M27" s="18"/>
      <c r="N27" s="18"/>
      <c r="O27" s="18"/>
    </row>
    <row r="28" spans="1:15" ht="15" customHeight="1">
      <c r="A28" s="19"/>
      <c r="B28" s="109" t="s">
        <v>65</v>
      </c>
      <c r="C28" s="91">
        <f>IFERROR(AVERAGE(C14:C27),"-")</f>
        <v>187.03357142857141</v>
      </c>
      <c r="D28" s="91">
        <f t="shared" ref="D28:H28" si="2">IFERROR(AVERAGE(D14:D27),"-")</f>
        <v>985.04571428571421</v>
      </c>
      <c r="E28" s="91">
        <f t="shared" si="2"/>
        <v>187.15857142857141</v>
      </c>
      <c r="F28" s="91">
        <f t="shared" si="2"/>
        <v>1217.3892857142855</v>
      </c>
      <c r="G28" s="91">
        <f t="shared" si="2"/>
        <v>113.55499999999998</v>
      </c>
      <c r="H28" s="91">
        <f t="shared" si="2"/>
        <v>912.05928571428581</v>
      </c>
      <c r="I28" s="225">
        <f t="shared" ref="I28:J28" si="3">IFERROR(AVERAGE(I14:I27),"-")</f>
        <v>300.58857142857141</v>
      </c>
      <c r="J28" s="225">
        <f t="shared" si="3"/>
        <v>1897.105</v>
      </c>
      <c r="L28" s="18"/>
      <c r="M28" s="18"/>
      <c r="N28" s="18"/>
      <c r="O28" s="18"/>
    </row>
    <row r="29" spans="1:15" ht="15" customHeight="1">
      <c r="A29" s="19"/>
      <c r="B29" s="109" t="s">
        <v>66</v>
      </c>
      <c r="C29" s="91">
        <f>IFERROR(C28*1.05,"-")</f>
        <v>196.38524999999998</v>
      </c>
      <c r="D29" s="91">
        <f t="shared" ref="D29:H29" si="4">IFERROR(D28*1.05,"-")</f>
        <v>1034.298</v>
      </c>
      <c r="E29" s="91">
        <f t="shared" si="4"/>
        <v>196.51649999999998</v>
      </c>
      <c r="F29" s="91">
        <f t="shared" si="4"/>
        <v>1278.2587499999997</v>
      </c>
      <c r="G29" s="91">
        <f t="shared" si="4"/>
        <v>119.23274999999998</v>
      </c>
      <c r="H29" s="91">
        <f t="shared" si="4"/>
        <v>957.66225000000009</v>
      </c>
      <c r="I29" s="225">
        <f t="shared" ref="I29:J29" si="5">IFERROR(I28*1.05,"-")</f>
        <v>315.61799999999999</v>
      </c>
      <c r="J29" s="225">
        <f t="shared" si="5"/>
        <v>1991.9602500000001</v>
      </c>
      <c r="L29" s="18"/>
      <c r="M29" s="18"/>
      <c r="N29" s="18"/>
      <c r="O29" s="18"/>
    </row>
    <row r="30" spans="1:15">
      <c r="C30" s="20"/>
      <c r="D30" s="21"/>
      <c r="E30" s="21"/>
      <c r="G30" s="20"/>
      <c r="H30" s="22"/>
      <c r="I30" s="22"/>
      <c r="J30" s="22"/>
    </row>
    <row r="31" spans="1:15">
      <c r="B31" s="89" t="s">
        <v>516</v>
      </c>
      <c r="C31" s="13"/>
    </row>
    <row r="32" spans="1:15" ht="13.5" customHeight="1">
      <c r="B32" s="14"/>
      <c r="C32" s="224" t="s">
        <v>67</v>
      </c>
      <c r="D32" s="224" t="s">
        <v>68</v>
      </c>
      <c r="E32" s="224" t="s">
        <v>69</v>
      </c>
      <c r="F32" s="224" t="s">
        <v>70</v>
      </c>
      <c r="G32" s="224" t="s">
        <v>71</v>
      </c>
      <c r="H32" s="224" t="s">
        <v>72</v>
      </c>
      <c r="I32" s="97"/>
      <c r="J32" s="97"/>
    </row>
    <row r="33" spans="1:15" ht="30" customHeight="1">
      <c r="B33" s="263" t="s">
        <v>43</v>
      </c>
      <c r="C33" s="265" t="s">
        <v>44</v>
      </c>
      <c r="D33" s="266"/>
      <c r="E33" s="265" t="s">
        <v>45</v>
      </c>
      <c r="F33" s="266"/>
      <c r="G33" s="267" t="s">
        <v>46</v>
      </c>
      <c r="H33" s="268"/>
      <c r="I33" s="257" t="s">
        <v>508</v>
      </c>
      <c r="J33" s="257"/>
      <c r="L33" s="15"/>
      <c r="M33" s="15"/>
      <c r="N33" s="15"/>
      <c r="O33" s="15"/>
    </row>
    <row r="34" spans="1:15" ht="25.5" customHeight="1">
      <c r="A34" s="13"/>
      <c r="B34" s="264"/>
      <c r="C34" s="107" t="s">
        <v>47</v>
      </c>
      <c r="D34" s="107" t="s">
        <v>48</v>
      </c>
      <c r="E34" s="107" t="s">
        <v>47</v>
      </c>
      <c r="F34" s="107" t="s">
        <v>49</v>
      </c>
      <c r="G34" s="108" t="s">
        <v>47</v>
      </c>
      <c r="H34" s="108" t="s">
        <v>50</v>
      </c>
      <c r="I34" s="147" t="s">
        <v>47</v>
      </c>
      <c r="J34" s="147" t="s">
        <v>509</v>
      </c>
      <c r="L34" s="15"/>
      <c r="M34" s="16"/>
      <c r="N34" s="15"/>
      <c r="O34" s="16"/>
    </row>
    <row r="35" spans="1:15" ht="15" customHeight="1">
      <c r="B35" s="17" t="s">
        <v>51</v>
      </c>
      <c r="C35" s="216">
        <f>ROUND(INDEX('2b Historical_SC'!$A$9:$BF$96,MATCH('1a Levelised DTC'!C$32&amp;"_"&amp;'1a Levelised DTC'!$B35,'2b Historical_SC'!$A$9:$A$96,0),MATCH('1a Levelised DTC'!$C$6,'2b Historical_SC'!$A$9:$BF$9,0)),2)</f>
        <v>197.77</v>
      </c>
      <c r="D35" s="216">
        <f>ROUND(INDEX('2b Historical_SC'!$A$9:$BF$96,MATCH('1a Levelised DTC'!D$32&amp;"_"&amp;'1a Levelised DTC'!$B35,'2b Historical_SC'!$A$9:$A$96,0),MATCH('1a Levelised DTC'!$C$6,'2b Historical_SC'!$A$9:$BF$9,0)),2)</f>
        <v>1065.78</v>
      </c>
      <c r="E35" s="216">
        <f>ROUND(INDEX('2b Historical_SC'!$A$9:$BF$96,MATCH('1a Levelised DTC'!E$32&amp;"_"&amp;'1a Levelised DTC'!$B35,'2b Historical_SC'!$A$9:$A$96,0),MATCH('1a Levelised DTC'!$C$6,'2b Historical_SC'!$A$9:$BF$9,0)),2)</f>
        <v>197.7</v>
      </c>
      <c r="F35" s="216">
        <f>ROUND(INDEX('2b Historical_SC'!$A$9:$BF$96,MATCH('1a Levelised DTC'!F$32&amp;"_"&amp;'1a Levelised DTC'!$B35,'2b Historical_SC'!$A$9:$A$96,0),MATCH('1a Levelised DTC'!$C$6,'2b Historical_SC'!$A$9:$BF$9,0)),2)</f>
        <v>1311.83</v>
      </c>
      <c r="G35" s="216">
        <f>ROUND(INDEX('2b Historical_SC'!$A$9:$BF$96,MATCH('1a Levelised DTC'!G$32&amp;"_"&amp;'1a Levelised DTC'!$B35,'2b Historical_SC'!$A$9:$A$96,0),MATCH('1a Levelised DTC'!$C$6,'2b Historical_SC'!$A$9:$BF$9,0)),2)</f>
        <v>130.61000000000001</v>
      </c>
      <c r="H35" s="216">
        <f>ROUND(INDEX('2b Historical_SC'!$A$9:$BF$96,MATCH('1a Levelised DTC'!H$32&amp;"_"&amp;'1a Levelised DTC'!$B35,'2b Historical_SC'!$A$9:$A$96,0),MATCH('1a Levelised DTC'!$C$6,'2b Historical_SC'!$A$9:$BF$9,0)),2)</f>
        <v>967.74</v>
      </c>
      <c r="I35" s="226">
        <f>IFERROR(C35+G35,"-")</f>
        <v>328.38</v>
      </c>
      <c r="J35" s="226">
        <f>IFERROR(D35+H35,"-")</f>
        <v>2033.52</v>
      </c>
      <c r="L35" s="18"/>
      <c r="M35" s="18"/>
      <c r="N35" s="18"/>
      <c r="O35" s="18"/>
    </row>
    <row r="36" spans="1:15" ht="15" customHeight="1">
      <c r="B36" s="17" t="s">
        <v>52</v>
      </c>
      <c r="C36" s="216">
        <f>ROUND(INDEX('2b Historical_SC'!$A$9:$BF$96,MATCH('1a Levelised DTC'!C$32&amp;"_"&amp;'1a Levelised DTC'!$B36,'2b Historical_SC'!$A$9:$A$96,0),MATCH('1a Levelised DTC'!$C$6,'2b Historical_SC'!$A$9:$BF$9,0)),2)</f>
        <v>229.18</v>
      </c>
      <c r="D36" s="216">
        <f>ROUND(INDEX('2b Historical_SC'!$A$9:$BF$96,MATCH('1a Levelised DTC'!D$32&amp;"_"&amp;'1a Levelised DTC'!$B36,'2b Historical_SC'!$A$9:$A$96,0),MATCH('1a Levelised DTC'!$C$6,'2b Historical_SC'!$A$9:$BF$9,0)),2)</f>
        <v>1044.6400000000001</v>
      </c>
      <c r="E36" s="216">
        <f>ROUND(INDEX('2b Historical_SC'!$A$9:$BF$96,MATCH('1a Levelised DTC'!E$32&amp;"_"&amp;'1a Levelised DTC'!$B36,'2b Historical_SC'!$A$9:$A$96,0),MATCH('1a Levelised DTC'!$C$6,'2b Historical_SC'!$A$9:$BF$9,0)),2)</f>
        <v>229.03</v>
      </c>
      <c r="F36" s="216">
        <f>ROUND(INDEX('2b Historical_SC'!$A$9:$BF$96,MATCH('1a Levelised DTC'!F$32&amp;"_"&amp;'1a Levelised DTC'!$B36,'2b Historical_SC'!$A$9:$A$96,0),MATCH('1a Levelised DTC'!$C$6,'2b Historical_SC'!$A$9:$BF$9,0)),2)</f>
        <v>1285.08</v>
      </c>
      <c r="G36" s="216">
        <f>ROUND(INDEX('2b Historical_SC'!$A$9:$BF$96,MATCH('1a Levelised DTC'!G$32&amp;"_"&amp;'1a Levelised DTC'!$B36,'2b Historical_SC'!$A$9:$A$96,0),MATCH('1a Levelised DTC'!$C$6,'2b Historical_SC'!$A$9:$BF$9,0)),2)</f>
        <v>130.62</v>
      </c>
      <c r="H36" s="216">
        <f>ROUND(INDEX('2b Historical_SC'!$A$9:$BF$96,MATCH('1a Levelised DTC'!H$32&amp;"_"&amp;'1a Levelised DTC'!$B36,'2b Historical_SC'!$A$9:$A$96,0),MATCH('1a Levelised DTC'!$C$6,'2b Historical_SC'!$A$9:$BF$9,0)),2)</f>
        <v>965.21</v>
      </c>
      <c r="I36" s="226">
        <f t="shared" ref="I36:I48" si="6">IFERROR(C36+G36,"-")</f>
        <v>359.8</v>
      </c>
      <c r="J36" s="226">
        <f t="shared" ref="J36:J48" si="7">IFERROR(D36+H36,"-")</f>
        <v>2009.8500000000001</v>
      </c>
      <c r="L36" s="18"/>
      <c r="M36" s="18"/>
      <c r="N36" s="18"/>
      <c r="O36" s="18"/>
    </row>
    <row r="37" spans="1:15" ht="15" customHeight="1">
      <c r="B37" s="17" t="s">
        <v>53</v>
      </c>
      <c r="C37" s="216">
        <f>ROUND(INDEX('2b Historical_SC'!$A$9:$BF$96,MATCH('1a Levelised DTC'!C$32&amp;"_"&amp;'1a Levelised DTC'!$B37,'2b Historical_SC'!$A$9:$A$96,0),MATCH('1a Levelised DTC'!$C$6,'2b Historical_SC'!$A$9:$BF$9,0)),2)</f>
        <v>224.71</v>
      </c>
      <c r="D37" s="216">
        <f>ROUND(INDEX('2b Historical_SC'!$A$9:$BF$96,MATCH('1a Levelised DTC'!D$32&amp;"_"&amp;'1a Levelised DTC'!$B37,'2b Historical_SC'!$A$9:$A$96,0),MATCH('1a Levelised DTC'!$C$6,'2b Historical_SC'!$A$9:$BF$9,0)),2)</f>
        <v>1038.42</v>
      </c>
      <c r="E37" s="216">
        <f>ROUND(INDEX('2b Historical_SC'!$A$9:$BF$96,MATCH('1a Levelised DTC'!E$32&amp;"_"&amp;'1a Levelised DTC'!$B37,'2b Historical_SC'!$A$9:$A$96,0),MATCH('1a Levelised DTC'!$C$6,'2b Historical_SC'!$A$9:$BF$9,0)),2)</f>
        <v>224.57</v>
      </c>
      <c r="F37" s="216">
        <f>ROUND(INDEX('2b Historical_SC'!$A$9:$BF$96,MATCH('1a Levelised DTC'!F$32&amp;"_"&amp;'1a Levelised DTC'!$B37,'2b Historical_SC'!$A$9:$A$96,0),MATCH('1a Levelised DTC'!$C$6,'2b Historical_SC'!$A$9:$BF$9,0)),2)</f>
        <v>1281.04</v>
      </c>
      <c r="G37" s="216">
        <f>ROUND(INDEX('2b Historical_SC'!$A$9:$BF$96,MATCH('1a Levelised DTC'!G$32&amp;"_"&amp;'1a Levelised DTC'!$B37,'2b Historical_SC'!$A$9:$A$96,0),MATCH('1a Levelised DTC'!$C$6,'2b Historical_SC'!$A$9:$BF$9,0)),2)</f>
        <v>130.61000000000001</v>
      </c>
      <c r="H37" s="216">
        <f>ROUND(INDEX('2b Historical_SC'!$A$9:$BF$96,MATCH('1a Levelised DTC'!H$32&amp;"_"&amp;'1a Levelised DTC'!$B37,'2b Historical_SC'!$A$9:$A$96,0),MATCH('1a Levelised DTC'!$C$6,'2b Historical_SC'!$A$9:$BF$9,0)),2)</f>
        <v>967.71</v>
      </c>
      <c r="I37" s="226">
        <f t="shared" si="6"/>
        <v>355.32000000000005</v>
      </c>
      <c r="J37" s="226">
        <f t="shared" si="7"/>
        <v>2006.13</v>
      </c>
      <c r="K37" s="23"/>
      <c r="L37" s="18"/>
      <c r="M37" s="18"/>
      <c r="N37" s="18"/>
      <c r="O37" s="18"/>
    </row>
    <row r="38" spans="1:15" ht="15" customHeight="1">
      <c r="B38" s="17" t="s">
        <v>54</v>
      </c>
      <c r="C38" s="216">
        <f>ROUND(INDEX('2b Historical_SC'!$A$9:$BF$96,MATCH('1a Levelised DTC'!C$32&amp;"_"&amp;'1a Levelised DTC'!$B38,'2b Historical_SC'!$A$9:$A$96,0),MATCH('1a Levelised DTC'!$C$6,'2b Historical_SC'!$A$9:$BF$9,0)),2)</f>
        <v>232.68</v>
      </c>
      <c r="D38" s="216">
        <f>ROUND(INDEX('2b Historical_SC'!$A$9:$BF$96,MATCH('1a Levelised DTC'!D$32&amp;"_"&amp;'1a Levelised DTC'!$B38,'2b Historical_SC'!$A$9:$A$96,0),MATCH('1a Levelised DTC'!$C$6,'2b Historical_SC'!$A$9:$BF$9,0)),2)</f>
        <v>1071.3900000000001</v>
      </c>
      <c r="E38" s="216">
        <f>ROUND(INDEX('2b Historical_SC'!$A$9:$BF$96,MATCH('1a Levelised DTC'!E$32&amp;"_"&amp;'1a Levelised DTC'!$B38,'2b Historical_SC'!$A$9:$A$96,0),MATCH('1a Levelised DTC'!$C$6,'2b Historical_SC'!$A$9:$BF$9,0)),2)</f>
        <v>232.55</v>
      </c>
      <c r="F38" s="216">
        <f>ROUND(INDEX('2b Historical_SC'!$A$9:$BF$96,MATCH('1a Levelised DTC'!F$32&amp;"_"&amp;'1a Levelised DTC'!$B38,'2b Historical_SC'!$A$9:$A$96,0),MATCH('1a Levelised DTC'!$C$6,'2b Historical_SC'!$A$9:$BF$9,0)),2)</f>
        <v>1312.42</v>
      </c>
      <c r="G38" s="216">
        <f>ROUND(INDEX('2b Historical_SC'!$A$9:$BF$96,MATCH('1a Levelised DTC'!G$32&amp;"_"&amp;'1a Levelised DTC'!$B38,'2b Historical_SC'!$A$9:$A$96,0),MATCH('1a Levelised DTC'!$C$6,'2b Historical_SC'!$A$9:$BF$9,0)),2)</f>
        <v>130.62</v>
      </c>
      <c r="H38" s="216">
        <f>ROUND(INDEX('2b Historical_SC'!$A$9:$BF$96,MATCH('1a Levelised DTC'!H$32&amp;"_"&amp;'1a Levelised DTC'!$B38,'2b Historical_SC'!$A$9:$A$96,0),MATCH('1a Levelised DTC'!$C$6,'2b Historical_SC'!$A$9:$BF$9,0)),2)</f>
        <v>963.55</v>
      </c>
      <c r="I38" s="226">
        <f t="shared" si="6"/>
        <v>363.3</v>
      </c>
      <c r="J38" s="226">
        <f t="shared" si="7"/>
        <v>2034.94</v>
      </c>
      <c r="L38" s="18"/>
      <c r="M38" s="18"/>
      <c r="N38" s="18"/>
      <c r="O38" s="18"/>
    </row>
    <row r="39" spans="1:15" ht="15" customHeight="1">
      <c r="B39" s="17" t="s">
        <v>55</v>
      </c>
      <c r="C39" s="216">
        <f>ROUND(INDEX('2b Historical_SC'!$A$9:$BF$96,MATCH('1a Levelised DTC'!C$32&amp;"_"&amp;'1a Levelised DTC'!$B39,'2b Historical_SC'!$A$9:$A$96,0),MATCH('1a Levelised DTC'!$C$6,'2b Historical_SC'!$A$9:$BF$9,0)),2)</f>
        <v>176.68</v>
      </c>
      <c r="D39" s="216">
        <f>ROUND(INDEX('2b Historical_SC'!$A$9:$BF$96,MATCH('1a Levelised DTC'!D$32&amp;"_"&amp;'1a Levelised DTC'!$B39,'2b Historical_SC'!$A$9:$A$96,0),MATCH('1a Levelised DTC'!$C$6,'2b Historical_SC'!$A$9:$BF$9,0)),2)</f>
        <v>1023.18</v>
      </c>
      <c r="E39" s="216">
        <f>ROUND(INDEX('2b Historical_SC'!$A$9:$BF$96,MATCH('1a Levelised DTC'!E$32&amp;"_"&amp;'1a Levelised DTC'!$B39,'2b Historical_SC'!$A$9:$A$96,0),MATCH('1a Levelised DTC'!$C$6,'2b Historical_SC'!$A$9:$BF$9,0)),2)</f>
        <v>176.64</v>
      </c>
      <c r="F39" s="216">
        <f>ROUND(INDEX('2b Historical_SC'!$A$9:$BF$96,MATCH('1a Levelised DTC'!F$32&amp;"_"&amp;'1a Levelised DTC'!$B39,'2b Historical_SC'!$A$9:$A$96,0),MATCH('1a Levelised DTC'!$C$6,'2b Historical_SC'!$A$9:$BF$9,0)),2)</f>
        <v>1268.95</v>
      </c>
      <c r="G39" s="216">
        <f>ROUND(INDEX('2b Historical_SC'!$A$9:$BF$96,MATCH('1a Levelised DTC'!G$32&amp;"_"&amp;'1a Levelised DTC'!$B39,'2b Historical_SC'!$A$9:$A$96,0),MATCH('1a Levelised DTC'!$C$6,'2b Historical_SC'!$A$9:$BF$9,0)),2)</f>
        <v>130.59</v>
      </c>
      <c r="H39" s="216">
        <f>ROUND(INDEX('2b Historical_SC'!$A$9:$BF$96,MATCH('1a Levelised DTC'!H$32&amp;"_"&amp;'1a Levelised DTC'!$B39,'2b Historical_SC'!$A$9:$A$96,0),MATCH('1a Levelised DTC'!$C$6,'2b Historical_SC'!$A$9:$BF$9,0)),2)</f>
        <v>981.92</v>
      </c>
      <c r="I39" s="226">
        <f t="shared" si="6"/>
        <v>307.27</v>
      </c>
      <c r="J39" s="226">
        <f t="shared" si="7"/>
        <v>2005.1</v>
      </c>
      <c r="L39" s="18"/>
      <c r="M39" s="18"/>
      <c r="N39" s="18"/>
      <c r="O39" s="18"/>
    </row>
    <row r="40" spans="1:15" ht="15" customHeight="1">
      <c r="B40" s="17" t="s">
        <v>56</v>
      </c>
      <c r="C40" s="216">
        <f>ROUND(INDEX('2b Historical_SC'!$A$9:$BF$96,MATCH('1a Levelised DTC'!C$32&amp;"_"&amp;'1a Levelised DTC'!$B40,'2b Historical_SC'!$A$9:$A$96,0),MATCH('1a Levelised DTC'!$C$6,'2b Historical_SC'!$A$9:$BF$9,0)),2)</f>
        <v>216.19</v>
      </c>
      <c r="D40" s="216">
        <f>ROUND(INDEX('2b Historical_SC'!$A$9:$BF$96,MATCH('1a Levelised DTC'!D$32&amp;"_"&amp;'1a Levelised DTC'!$B40,'2b Historical_SC'!$A$9:$A$96,0),MATCH('1a Levelised DTC'!$C$6,'2b Historical_SC'!$A$9:$BF$9,0)),2)</f>
        <v>1018.67</v>
      </c>
      <c r="E40" s="216">
        <f>ROUND(INDEX('2b Historical_SC'!$A$9:$BF$96,MATCH('1a Levelised DTC'!E$32&amp;"_"&amp;'1a Levelised DTC'!$B40,'2b Historical_SC'!$A$9:$A$96,0),MATCH('1a Levelised DTC'!$C$6,'2b Historical_SC'!$A$9:$BF$9,0)),2)</f>
        <v>216.07</v>
      </c>
      <c r="F40" s="216">
        <f>ROUND(INDEX('2b Historical_SC'!$A$9:$BF$96,MATCH('1a Levelised DTC'!F$32&amp;"_"&amp;'1a Levelised DTC'!$B40,'2b Historical_SC'!$A$9:$A$96,0),MATCH('1a Levelised DTC'!$C$6,'2b Historical_SC'!$A$9:$BF$9,0)),2)</f>
        <v>1250.72</v>
      </c>
      <c r="G40" s="216">
        <f>ROUND(INDEX('2b Historical_SC'!$A$9:$BF$96,MATCH('1a Levelised DTC'!G$32&amp;"_"&amp;'1a Levelised DTC'!$B40,'2b Historical_SC'!$A$9:$A$96,0),MATCH('1a Levelised DTC'!$C$6,'2b Historical_SC'!$A$9:$BF$9,0)),2)</f>
        <v>130.62</v>
      </c>
      <c r="H40" s="216">
        <f>ROUND(INDEX('2b Historical_SC'!$A$9:$BF$96,MATCH('1a Levelised DTC'!H$32&amp;"_"&amp;'1a Levelised DTC'!$B40,'2b Historical_SC'!$A$9:$A$96,0),MATCH('1a Levelised DTC'!$C$6,'2b Historical_SC'!$A$9:$BF$9,0)),2)</f>
        <v>963.55</v>
      </c>
      <c r="I40" s="226">
        <f t="shared" si="6"/>
        <v>346.81</v>
      </c>
      <c r="J40" s="226">
        <f t="shared" si="7"/>
        <v>1982.2199999999998</v>
      </c>
      <c r="L40" s="18"/>
      <c r="M40" s="18"/>
      <c r="N40" s="18"/>
      <c r="O40" s="18"/>
    </row>
    <row r="41" spans="1:15" ht="15" customHeight="1">
      <c r="B41" s="17" t="s">
        <v>57</v>
      </c>
      <c r="C41" s="216">
        <f>ROUND(INDEX('2b Historical_SC'!$A$9:$BF$96,MATCH('1a Levelised DTC'!C$32&amp;"_"&amp;'1a Levelised DTC'!$B41,'2b Historical_SC'!$A$9:$A$96,0),MATCH('1a Levelised DTC'!$C$6,'2b Historical_SC'!$A$9:$BF$9,0)),2)</f>
        <v>263.66000000000003</v>
      </c>
      <c r="D41" s="216">
        <f>ROUND(INDEX('2b Historical_SC'!$A$9:$BF$96,MATCH('1a Levelised DTC'!D$32&amp;"_"&amp;'1a Levelised DTC'!$B41,'2b Historical_SC'!$A$9:$A$96,0),MATCH('1a Levelised DTC'!$C$6,'2b Historical_SC'!$A$9:$BF$9,0)),2)</f>
        <v>1149.42</v>
      </c>
      <c r="E41" s="216">
        <f>ROUND(INDEX('2b Historical_SC'!$A$9:$BF$96,MATCH('1a Levelised DTC'!E$32&amp;"_"&amp;'1a Levelised DTC'!$B41,'2b Historical_SC'!$A$9:$A$96,0),MATCH('1a Levelised DTC'!$C$6,'2b Historical_SC'!$A$9:$BF$9,0)),2)</f>
        <v>263.49</v>
      </c>
      <c r="F41" s="216">
        <f>ROUND(INDEX('2b Historical_SC'!$A$9:$BF$96,MATCH('1a Levelised DTC'!F$32&amp;"_"&amp;'1a Levelised DTC'!$B41,'2b Historical_SC'!$A$9:$A$96,0),MATCH('1a Levelised DTC'!$C$6,'2b Historical_SC'!$A$9:$BF$9,0)),2)</f>
        <v>1402.26</v>
      </c>
      <c r="G41" s="216">
        <f>ROUND(INDEX('2b Historical_SC'!$A$9:$BF$96,MATCH('1a Levelised DTC'!G$32&amp;"_"&amp;'1a Levelised DTC'!$B41,'2b Historical_SC'!$A$9:$A$96,0),MATCH('1a Levelised DTC'!$C$6,'2b Historical_SC'!$A$9:$BF$9,0)),2)</f>
        <v>130.61000000000001</v>
      </c>
      <c r="H41" s="216">
        <f>ROUND(INDEX('2b Historical_SC'!$A$9:$BF$96,MATCH('1a Levelised DTC'!H$32&amp;"_"&amp;'1a Levelised DTC'!$B41,'2b Historical_SC'!$A$9:$A$96,0),MATCH('1a Levelised DTC'!$C$6,'2b Historical_SC'!$A$9:$BF$9,0)),2)</f>
        <v>971.62</v>
      </c>
      <c r="I41" s="226">
        <f t="shared" si="6"/>
        <v>394.27000000000004</v>
      </c>
      <c r="J41" s="226">
        <f t="shared" si="7"/>
        <v>2121.04</v>
      </c>
      <c r="L41" s="18"/>
      <c r="M41" s="18"/>
      <c r="N41" s="18"/>
      <c r="O41" s="18"/>
    </row>
    <row r="42" spans="1:15" ht="15" customHeight="1">
      <c r="B42" s="17" t="s">
        <v>58</v>
      </c>
      <c r="C42" s="216">
        <f>ROUND(INDEX('2b Historical_SC'!$A$9:$BF$96,MATCH('1a Levelised DTC'!C$32&amp;"_"&amp;'1a Levelised DTC'!$B42,'2b Historical_SC'!$A$9:$A$96,0),MATCH('1a Levelised DTC'!$C$6,'2b Historical_SC'!$A$9:$BF$9,0)),2)</f>
        <v>177.99</v>
      </c>
      <c r="D42" s="216">
        <f>ROUND(INDEX('2b Historical_SC'!$A$9:$BF$96,MATCH('1a Levelised DTC'!D$32&amp;"_"&amp;'1a Levelised DTC'!$B42,'2b Historical_SC'!$A$9:$A$96,0),MATCH('1a Levelised DTC'!$C$6,'2b Historical_SC'!$A$9:$BF$9,0)),2)</f>
        <v>1000.83</v>
      </c>
      <c r="E42" s="216">
        <f>ROUND(INDEX('2b Historical_SC'!$A$9:$BF$96,MATCH('1a Levelised DTC'!E$32&amp;"_"&amp;'1a Levelised DTC'!$B42,'2b Historical_SC'!$A$9:$A$96,0),MATCH('1a Levelised DTC'!$C$6,'2b Historical_SC'!$A$9:$BF$9,0)),2)</f>
        <v>177.93</v>
      </c>
      <c r="F42" s="216">
        <f>ROUND(INDEX('2b Historical_SC'!$A$9:$BF$96,MATCH('1a Levelised DTC'!F$32&amp;"_"&amp;'1a Levelised DTC'!$B42,'2b Historical_SC'!$A$9:$A$96,0),MATCH('1a Levelised DTC'!$C$6,'2b Historical_SC'!$A$9:$BF$9,0)),2)</f>
        <v>1242.8699999999999</v>
      </c>
      <c r="G42" s="216">
        <f>ROUND(INDEX('2b Historical_SC'!$A$9:$BF$96,MATCH('1a Levelised DTC'!G$32&amp;"_"&amp;'1a Levelised DTC'!$B42,'2b Historical_SC'!$A$9:$A$96,0),MATCH('1a Levelised DTC'!$C$6,'2b Historical_SC'!$A$9:$BF$9,0)),2)</f>
        <v>130.59</v>
      </c>
      <c r="H42" s="216">
        <f>ROUND(INDEX('2b Historical_SC'!$A$9:$BF$96,MATCH('1a Levelised DTC'!H$32&amp;"_"&amp;'1a Levelised DTC'!$B42,'2b Historical_SC'!$A$9:$A$96,0),MATCH('1a Levelised DTC'!$C$6,'2b Historical_SC'!$A$9:$BF$9,0)),2)</f>
        <v>981.34</v>
      </c>
      <c r="I42" s="226">
        <f t="shared" si="6"/>
        <v>308.58000000000004</v>
      </c>
      <c r="J42" s="226">
        <f t="shared" si="7"/>
        <v>1982.17</v>
      </c>
      <c r="L42" s="18"/>
      <c r="M42" s="18"/>
      <c r="N42" s="18"/>
      <c r="O42" s="18"/>
    </row>
    <row r="43" spans="1:15" ht="15" customHeight="1">
      <c r="B43" s="17" t="s">
        <v>59</v>
      </c>
      <c r="C43" s="216">
        <f>ROUND(INDEX('2b Historical_SC'!$A$9:$BF$96,MATCH('1a Levelised DTC'!C$32&amp;"_"&amp;'1a Levelised DTC'!$B43,'2b Historical_SC'!$A$9:$A$96,0),MATCH('1a Levelised DTC'!$C$6,'2b Historical_SC'!$A$9:$BF$9,0)),2)</f>
        <v>187.26</v>
      </c>
      <c r="D43" s="216">
        <f>ROUND(INDEX('2b Historical_SC'!$A$9:$BF$96,MATCH('1a Levelised DTC'!D$32&amp;"_"&amp;'1a Levelised DTC'!$B43,'2b Historical_SC'!$A$9:$A$96,0),MATCH('1a Levelised DTC'!$C$6,'2b Historical_SC'!$A$9:$BF$9,0)),2)</f>
        <v>1047.5</v>
      </c>
      <c r="E43" s="216">
        <f>ROUND(INDEX('2b Historical_SC'!$A$9:$BF$96,MATCH('1a Levelised DTC'!E$32&amp;"_"&amp;'1a Levelised DTC'!$B43,'2b Historical_SC'!$A$9:$A$96,0),MATCH('1a Levelised DTC'!$C$6,'2b Historical_SC'!$A$9:$BF$9,0)),2)</f>
        <v>187.2</v>
      </c>
      <c r="F43" s="216">
        <f>ROUND(INDEX('2b Historical_SC'!$A$9:$BF$96,MATCH('1a Levelised DTC'!F$32&amp;"_"&amp;'1a Levelised DTC'!$B43,'2b Historical_SC'!$A$9:$A$96,0),MATCH('1a Levelised DTC'!$C$6,'2b Historical_SC'!$A$9:$BF$9,0)),2)</f>
        <v>1295.52</v>
      </c>
      <c r="G43" s="216">
        <f>ROUND(INDEX('2b Historical_SC'!$A$9:$BF$96,MATCH('1a Levelised DTC'!G$32&amp;"_"&amp;'1a Levelised DTC'!$B43,'2b Historical_SC'!$A$9:$A$96,0),MATCH('1a Levelised DTC'!$C$6,'2b Historical_SC'!$A$9:$BF$9,0)),2)</f>
        <v>130.62</v>
      </c>
      <c r="H43" s="216">
        <f>ROUND(INDEX('2b Historical_SC'!$A$9:$BF$96,MATCH('1a Levelised DTC'!H$32&amp;"_"&amp;'1a Levelised DTC'!$B43,'2b Historical_SC'!$A$9:$A$96,0),MATCH('1a Levelised DTC'!$C$6,'2b Historical_SC'!$A$9:$BF$9,0)),2)</f>
        <v>962.46</v>
      </c>
      <c r="I43" s="226">
        <f t="shared" si="6"/>
        <v>317.88</v>
      </c>
      <c r="J43" s="226">
        <f t="shared" si="7"/>
        <v>2009.96</v>
      </c>
      <c r="L43" s="18"/>
      <c r="M43" s="18"/>
      <c r="N43" s="18"/>
      <c r="O43" s="18"/>
    </row>
    <row r="44" spans="1:15" ht="15" customHeight="1">
      <c r="B44" s="17" t="s">
        <v>60</v>
      </c>
      <c r="C44" s="216">
        <f>ROUND(INDEX('2b Historical_SC'!$A$9:$BF$96,MATCH('1a Levelised DTC'!C$32&amp;"_"&amp;'1a Levelised DTC'!$B44,'2b Historical_SC'!$A$9:$A$96,0),MATCH('1a Levelised DTC'!$C$6,'2b Historical_SC'!$A$9:$BF$9,0)),2)</f>
        <v>189.42</v>
      </c>
      <c r="D44" s="216">
        <f>ROUND(INDEX('2b Historical_SC'!$A$9:$BF$96,MATCH('1a Levelised DTC'!D$32&amp;"_"&amp;'1a Levelised DTC'!$B44,'2b Historical_SC'!$A$9:$A$96,0),MATCH('1a Levelised DTC'!$C$6,'2b Historical_SC'!$A$9:$BF$9,0)),2)</f>
        <v>1038.6199999999999</v>
      </c>
      <c r="E44" s="216">
        <f>ROUND(INDEX('2b Historical_SC'!$A$9:$BF$96,MATCH('1a Levelised DTC'!E$32&amp;"_"&amp;'1a Levelised DTC'!$B44,'2b Historical_SC'!$A$9:$A$96,0),MATCH('1a Levelised DTC'!$C$6,'2b Historical_SC'!$A$9:$BF$9,0)),2)</f>
        <v>189.35</v>
      </c>
      <c r="F44" s="216">
        <f>ROUND(INDEX('2b Historical_SC'!$A$9:$BF$96,MATCH('1a Levelised DTC'!F$32&amp;"_"&amp;'1a Levelised DTC'!$B44,'2b Historical_SC'!$A$9:$A$96,0),MATCH('1a Levelised DTC'!$C$6,'2b Historical_SC'!$A$9:$BF$9,0)),2)</f>
        <v>1285.77</v>
      </c>
      <c r="G44" s="216">
        <f>ROUND(INDEX('2b Historical_SC'!$A$9:$BF$96,MATCH('1a Levelised DTC'!G$32&amp;"_"&amp;'1a Levelised DTC'!$B44,'2b Historical_SC'!$A$9:$A$96,0),MATCH('1a Levelised DTC'!$C$6,'2b Historical_SC'!$A$9:$BF$9,0)),2)</f>
        <v>130.62</v>
      </c>
      <c r="H44" s="216">
        <f>ROUND(INDEX('2b Historical_SC'!$A$9:$BF$96,MATCH('1a Levelised DTC'!H$32&amp;"_"&amp;'1a Levelised DTC'!$B44,'2b Historical_SC'!$A$9:$A$96,0),MATCH('1a Levelised DTC'!$C$6,'2b Historical_SC'!$A$9:$BF$9,0)),2)</f>
        <v>963.14</v>
      </c>
      <c r="I44" s="226">
        <f t="shared" si="6"/>
        <v>320.03999999999996</v>
      </c>
      <c r="J44" s="226">
        <f t="shared" si="7"/>
        <v>2001.7599999999998</v>
      </c>
      <c r="L44" s="18"/>
      <c r="M44" s="18"/>
      <c r="N44" s="18"/>
      <c r="O44" s="18"/>
    </row>
    <row r="45" spans="1:15" ht="15" customHeight="1">
      <c r="B45" s="17" t="s">
        <v>61</v>
      </c>
      <c r="C45" s="216">
        <f>ROUND(INDEX('2b Historical_SC'!$A$9:$BF$96,MATCH('1a Levelised DTC'!C$32&amp;"_"&amp;'1a Levelised DTC'!$B45,'2b Historical_SC'!$A$9:$A$96,0),MATCH('1a Levelised DTC'!$C$6,'2b Historical_SC'!$A$9:$BF$9,0)),2)</f>
        <v>191.5</v>
      </c>
      <c r="D45" s="216">
        <f>ROUND(INDEX('2b Historical_SC'!$A$9:$BF$96,MATCH('1a Levelised DTC'!D$32&amp;"_"&amp;'1a Levelised DTC'!$B45,'2b Historical_SC'!$A$9:$A$96,0),MATCH('1a Levelised DTC'!$C$6,'2b Historical_SC'!$A$9:$BF$9,0)),2)</f>
        <v>1010.91</v>
      </c>
      <c r="E45" s="216">
        <f>ROUND(INDEX('2b Historical_SC'!$A$9:$BF$96,MATCH('1a Levelised DTC'!E$32&amp;"_"&amp;'1a Levelised DTC'!$B45,'2b Historical_SC'!$A$9:$A$96,0),MATCH('1a Levelised DTC'!$C$6,'2b Historical_SC'!$A$9:$BF$9,0)),2)</f>
        <v>191.41</v>
      </c>
      <c r="F45" s="216">
        <f>ROUND(INDEX('2b Historical_SC'!$A$9:$BF$96,MATCH('1a Levelised DTC'!F$32&amp;"_"&amp;'1a Levelised DTC'!$B45,'2b Historical_SC'!$A$9:$A$96,0),MATCH('1a Levelised DTC'!$C$6,'2b Historical_SC'!$A$9:$BF$9,0)),2)</f>
        <v>1252.1600000000001</v>
      </c>
      <c r="G45" s="216">
        <f>ROUND(INDEX('2b Historical_SC'!$A$9:$BF$96,MATCH('1a Levelised DTC'!G$32&amp;"_"&amp;'1a Levelised DTC'!$B45,'2b Historical_SC'!$A$9:$A$96,0),MATCH('1a Levelised DTC'!$C$6,'2b Historical_SC'!$A$9:$BF$9,0)),2)</f>
        <v>130.63</v>
      </c>
      <c r="H45" s="216">
        <f>ROUND(INDEX('2b Historical_SC'!$A$9:$BF$96,MATCH('1a Levelised DTC'!H$32&amp;"_"&amp;'1a Levelised DTC'!$B45,'2b Historical_SC'!$A$9:$A$96,0),MATCH('1a Levelised DTC'!$C$6,'2b Historical_SC'!$A$9:$BF$9,0)),2)</f>
        <v>954.89</v>
      </c>
      <c r="I45" s="226">
        <f t="shared" si="6"/>
        <v>322.13</v>
      </c>
      <c r="J45" s="226">
        <f t="shared" si="7"/>
        <v>1965.8</v>
      </c>
      <c r="L45" s="18"/>
      <c r="M45" s="18"/>
      <c r="N45" s="18"/>
      <c r="O45" s="18"/>
    </row>
    <row r="46" spans="1:15" ht="15" customHeight="1">
      <c r="B46" s="17" t="s">
        <v>62</v>
      </c>
      <c r="C46" s="216">
        <f>ROUND(INDEX('2b Historical_SC'!$A$9:$BF$96,MATCH('1a Levelised DTC'!C$32&amp;"_"&amp;'1a Levelised DTC'!$B46,'2b Historical_SC'!$A$9:$A$96,0),MATCH('1a Levelised DTC'!$C$6,'2b Historical_SC'!$A$9:$BF$9,0)),2)</f>
        <v>204.67</v>
      </c>
      <c r="D46" s="216">
        <f>ROUND(INDEX('2b Historical_SC'!$A$9:$BF$96,MATCH('1a Levelised DTC'!D$32&amp;"_"&amp;'1a Levelised DTC'!$B46,'2b Historical_SC'!$A$9:$A$96,0),MATCH('1a Levelised DTC'!$C$6,'2b Historical_SC'!$A$9:$BF$9,0)),2)</f>
        <v>1027</v>
      </c>
      <c r="E46" s="216">
        <f>ROUND(INDEX('2b Historical_SC'!$A$9:$BF$96,MATCH('1a Levelised DTC'!E$32&amp;"_"&amp;'1a Levelised DTC'!$B46,'2b Historical_SC'!$A$9:$A$96,0),MATCH('1a Levelised DTC'!$C$6,'2b Historical_SC'!$A$9:$BF$9,0)),2)</f>
        <v>204.56</v>
      </c>
      <c r="F46" s="216">
        <f>ROUND(INDEX('2b Historical_SC'!$A$9:$BF$96,MATCH('1a Levelised DTC'!F$32&amp;"_"&amp;'1a Levelised DTC'!$B46,'2b Historical_SC'!$A$9:$A$96,0),MATCH('1a Levelised DTC'!$C$6,'2b Historical_SC'!$A$9:$BF$9,0)),2)</f>
        <v>1270.1099999999999</v>
      </c>
      <c r="G46" s="216">
        <f>ROUND(INDEX('2b Historical_SC'!$A$9:$BF$96,MATCH('1a Levelised DTC'!G$32&amp;"_"&amp;'1a Levelised DTC'!$B46,'2b Historical_SC'!$A$9:$A$96,0),MATCH('1a Levelised DTC'!$C$6,'2b Historical_SC'!$A$9:$BF$9,0)),2)</f>
        <v>130.62</v>
      </c>
      <c r="H46" s="216">
        <f>ROUND(INDEX('2b Historical_SC'!$A$9:$BF$96,MATCH('1a Levelised DTC'!H$32&amp;"_"&amp;'1a Levelised DTC'!$B46,'2b Historical_SC'!$A$9:$A$96,0),MATCH('1a Levelised DTC'!$C$6,'2b Historical_SC'!$A$9:$BF$9,0)),2)</f>
        <v>964.66</v>
      </c>
      <c r="I46" s="226">
        <f t="shared" si="6"/>
        <v>335.28999999999996</v>
      </c>
      <c r="J46" s="226">
        <f t="shared" si="7"/>
        <v>1991.6599999999999</v>
      </c>
      <c r="L46" s="18"/>
      <c r="M46" s="18"/>
      <c r="N46" s="18"/>
      <c r="O46" s="18"/>
    </row>
    <row r="47" spans="1:15" ht="15" customHeight="1">
      <c r="B47" s="17" t="s">
        <v>63</v>
      </c>
      <c r="C47" s="216">
        <f>ROUND(INDEX('2b Historical_SC'!$A$9:$BF$96,MATCH('1a Levelised DTC'!C$32&amp;"_"&amp;'1a Levelised DTC'!$B47,'2b Historical_SC'!$A$9:$A$96,0),MATCH('1a Levelised DTC'!$C$6,'2b Historical_SC'!$A$9:$BF$9,0)),2)</f>
        <v>209.82</v>
      </c>
      <c r="D47" s="216">
        <f>ROUND(INDEX('2b Historical_SC'!$A$9:$BF$96,MATCH('1a Levelised DTC'!D$32&amp;"_"&amp;'1a Levelised DTC'!$B47,'2b Historical_SC'!$A$9:$A$96,0),MATCH('1a Levelised DTC'!$C$6,'2b Historical_SC'!$A$9:$BF$9,0)),2)</f>
        <v>1066.79</v>
      </c>
      <c r="E47" s="216">
        <f>ROUND(INDEX('2b Historical_SC'!$A$9:$BF$96,MATCH('1a Levelised DTC'!E$32&amp;"_"&amp;'1a Levelised DTC'!$B47,'2b Historical_SC'!$A$9:$A$96,0),MATCH('1a Levelised DTC'!$C$6,'2b Historical_SC'!$A$9:$BF$9,0)),2)</f>
        <v>209.73</v>
      </c>
      <c r="F47" s="216">
        <f>ROUND(INDEX('2b Historical_SC'!$A$9:$BF$96,MATCH('1a Levelised DTC'!F$32&amp;"_"&amp;'1a Levelised DTC'!$B47,'2b Historical_SC'!$A$9:$A$96,0),MATCH('1a Levelised DTC'!$C$6,'2b Historical_SC'!$A$9:$BF$9,0)),2)</f>
        <v>1313.68</v>
      </c>
      <c r="G47" s="216">
        <f>ROUND(INDEX('2b Historical_SC'!$A$9:$BF$96,MATCH('1a Levelised DTC'!G$32&amp;"_"&amp;'1a Levelised DTC'!$B47,'2b Historical_SC'!$A$9:$A$96,0),MATCH('1a Levelised DTC'!$C$6,'2b Historical_SC'!$A$9:$BF$9,0)),2)</f>
        <v>130.57</v>
      </c>
      <c r="H47" s="216">
        <f>ROUND(INDEX('2b Historical_SC'!$A$9:$BF$96,MATCH('1a Levelised DTC'!H$32&amp;"_"&amp;'1a Levelised DTC'!$B47,'2b Historical_SC'!$A$9:$A$96,0),MATCH('1a Levelised DTC'!$C$6,'2b Historical_SC'!$A$9:$BF$9,0)),2)</f>
        <v>999.41</v>
      </c>
      <c r="I47" s="226">
        <f t="shared" si="6"/>
        <v>340.39</v>
      </c>
      <c r="J47" s="226">
        <f t="shared" si="7"/>
        <v>2066.1999999999998</v>
      </c>
      <c r="L47" s="18"/>
      <c r="M47" s="18"/>
      <c r="N47" s="18"/>
      <c r="O47" s="18"/>
    </row>
    <row r="48" spans="1:15" ht="15" customHeight="1">
      <c r="B48" s="17" t="s">
        <v>64</v>
      </c>
      <c r="C48" s="216">
        <f>ROUND(INDEX('2b Historical_SC'!$A$9:$BF$96,MATCH('1a Levelised DTC'!C$32&amp;"_"&amp;'1a Levelised DTC'!$B48,'2b Historical_SC'!$A$9:$A$96,0),MATCH('1a Levelised DTC'!$C$6,'2b Historical_SC'!$A$9:$BF$9,0)),2)</f>
        <v>199.21</v>
      </c>
      <c r="D48" s="216">
        <f>ROUND(INDEX('2b Historical_SC'!$A$9:$BF$96,MATCH('1a Levelised DTC'!D$32&amp;"_"&amp;'1a Levelised DTC'!$B48,'2b Historical_SC'!$A$9:$A$96,0),MATCH('1a Levelised DTC'!$C$6,'2b Historical_SC'!$A$9:$BF$9,0)),2)</f>
        <v>1057.22</v>
      </c>
      <c r="E48" s="216">
        <f>ROUND(INDEX('2b Historical_SC'!$A$9:$BF$96,MATCH('1a Levelised DTC'!E$32&amp;"_"&amp;'1a Levelised DTC'!$B48,'2b Historical_SC'!$A$9:$A$96,0),MATCH('1a Levelised DTC'!$C$6,'2b Historical_SC'!$A$9:$BF$9,0)),2)</f>
        <v>199.14</v>
      </c>
      <c r="F48" s="216">
        <f>ROUND(INDEX('2b Historical_SC'!$A$9:$BF$96,MATCH('1a Levelised DTC'!F$32&amp;"_"&amp;'1a Levelised DTC'!$B48,'2b Historical_SC'!$A$9:$A$96,0),MATCH('1a Levelised DTC'!$C$6,'2b Historical_SC'!$A$9:$BF$9,0)),2)</f>
        <v>1305.98</v>
      </c>
      <c r="G48" s="216">
        <f>ROUND(INDEX('2b Historical_SC'!$A$9:$BF$96,MATCH('1a Levelised DTC'!G$32&amp;"_"&amp;'1a Levelised DTC'!$B48,'2b Historical_SC'!$A$9:$A$96,0),MATCH('1a Levelised DTC'!$C$6,'2b Historical_SC'!$A$9:$BF$9,0)),2)</f>
        <v>130.58000000000001</v>
      </c>
      <c r="H48" s="216">
        <f>ROUND(INDEX('2b Historical_SC'!$A$9:$BF$96,MATCH('1a Levelised DTC'!H$32&amp;"_"&amp;'1a Levelised DTC'!$B48,'2b Historical_SC'!$A$9:$A$96,0),MATCH('1a Levelised DTC'!$C$6,'2b Historical_SC'!$A$9:$BF$9,0)),2)</f>
        <v>987.67</v>
      </c>
      <c r="I48" s="226">
        <f t="shared" si="6"/>
        <v>329.79</v>
      </c>
      <c r="J48" s="226">
        <f t="shared" si="7"/>
        <v>2044.8899999999999</v>
      </c>
      <c r="L48" s="18"/>
      <c r="M48" s="18"/>
      <c r="N48" s="18"/>
      <c r="O48" s="18"/>
    </row>
    <row r="49" spans="1:15" ht="15" customHeight="1">
      <c r="B49" s="106" t="s">
        <v>65</v>
      </c>
      <c r="C49" s="91">
        <f>IFERROR(AVERAGE(C35:C48),"-")</f>
        <v>207.19571428571433</v>
      </c>
      <c r="D49" s="91">
        <f t="shared" ref="D49:H49" si="8">IFERROR(AVERAGE(D35:D48),"-")</f>
        <v>1047.1692857142857</v>
      </c>
      <c r="E49" s="91">
        <f t="shared" si="8"/>
        <v>207.09785714285709</v>
      </c>
      <c r="F49" s="92">
        <f>IFERROR(AVERAGE(F35:F48),"-")</f>
        <v>1291.3135714285713</v>
      </c>
      <c r="G49" s="91">
        <f t="shared" si="8"/>
        <v>130.60785714285714</v>
      </c>
      <c r="H49" s="92">
        <f t="shared" si="8"/>
        <v>971.06214285714282</v>
      </c>
      <c r="I49" s="225">
        <f t="shared" ref="I49:J49" si="9">IFERROR(AVERAGE(I35:I48),"-")</f>
        <v>337.80357142857144</v>
      </c>
      <c r="J49" s="225">
        <f t="shared" si="9"/>
        <v>2018.2314285714285</v>
      </c>
    </row>
    <row r="50" spans="1:15" ht="15" customHeight="1">
      <c r="A50" s="24"/>
      <c r="B50" s="106" t="s">
        <v>66</v>
      </c>
      <c r="C50" s="91">
        <f>IFERROR(C49*1.05,"-")</f>
        <v>217.55550000000005</v>
      </c>
      <c r="D50" s="91">
        <f t="shared" ref="D50:H50" si="10">IFERROR(D49*1.05,"-")</f>
        <v>1099.52775</v>
      </c>
      <c r="E50" s="91">
        <f t="shared" si="10"/>
        <v>217.45274999999995</v>
      </c>
      <c r="F50" s="91">
        <f t="shared" si="10"/>
        <v>1355.87925</v>
      </c>
      <c r="G50" s="91">
        <f t="shared" si="10"/>
        <v>137.13825</v>
      </c>
      <c r="H50" s="91">
        <f t="shared" si="10"/>
        <v>1019.6152499999999</v>
      </c>
      <c r="I50" s="225">
        <f t="shared" ref="I50:J50" si="11">IFERROR(I49*1.05,"-")</f>
        <v>354.69375000000002</v>
      </c>
      <c r="J50" s="225">
        <f t="shared" si="11"/>
        <v>2119.143</v>
      </c>
      <c r="L50" s="18"/>
      <c r="M50" s="18"/>
      <c r="N50" s="18"/>
      <c r="O50" s="18"/>
    </row>
    <row r="51" spans="1:15" ht="15" customHeight="1">
      <c r="A51" s="24"/>
      <c r="B51" s="25"/>
      <c r="C51" s="26"/>
      <c r="D51" s="26"/>
      <c r="E51" s="26"/>
      <c r="F51" s="26"/>
      <c r="G51" s="26"/>
      <c r="H51" s="26"/>
      <c r="I51" s="26"/>
      <c r="J51" s="26"/>
      <c r="L51" s="18"/>
      <c r="M51" s="18"/>
      <c r="N51" s="18"/>
      <c r="O51" s="18"/>
    </row>
    <row r="52" spans="1:15">
      <c r="B52" s="89" t="s">
        <v>375</v>
      </c>
      <c r="C52" s="13"/>
    </row>
    <row r="53" spans="1:15" ht="13.5" customHeight="1">
      <c r="B53" s="14"/>
      <c r="C53" s="224" t="s">
        <v>73</v>
      </c>
      <c r="D53" s="224" t="s">
        <v>74</v>
      </c>
      <c r="E53" s="224" t="s">
        <v>75</v>
      </c>
      <c r="F53" s="224" t="s">
        <v>76</v>
      </c>
      <c r="G53" s="224" t="s">
        <v>77</v>
      </c>
      <c r="H53" s="224" t="s">
        <v>78</v>
      </c>
      <c r="I53" s="97"/>
      <c r="J53" s="97"/>
    </row>
    <row r="54" spans="1:15" ht="30" customHeight="1">
      <c r="B54" s="258" t="s">
        <v>43</v>
      </c>
      <c r="C54" s="259" t="s">
        <v>44</v>
      </c>
      <c r="D54" s="260"/>
      <c r="E54" s="261" t="s">
        <v>45</v>
      </c>
      <c r="F54" s="261"/>
      <c r="G54" s="262" t="s">
        <v>46</v>
      </c>
      <c r="H54" s="262"/>
      <c r="I54" s="257" t="s">
        <v>508</v>
      </c>
      <c r="J54" s="257"/>
      <c r="L54" s="15"/>
      <c r="M54" s="15"/>
      <c r="N54" s="15"/>
      <c r="O54" s="15"/>
    </row>
    <row r="55" spans="1:15" ht="25.5" customHeight="1">
      <c r="A55" s="13"/>
      <c r="B55" s="258"/>
      <c r="C55" s="110" t="s">
        <v>47</v>
      </c>
      <c r="D55" s="110" t="s">
        <v>48</v>
      </c>
      <c r="E55" s="110" t="s">
        <v>47</v>
      </c>
      <c r="F55" s="110" t="s">
        <v>49</v>
      </c>
      <c r="G55" s="111" t="s">
        <v>47</v>
      </c>
      <c r="H55" s="111" t="s">
        <v>50</v>
      </c>
      <c r="I55" s="147" t="s">
        <v>47</v>
      </c>
      <c r="J55" s="147" t="s">
        <v>509</v>
      </c>
      <c r="L55" s="15"/>
      <c r="M55" s="16"/>
      <c r="N55" s="15"/>
      <c r="O55" s="16"/>
    </row>
    <row r="56" spans="1:15" ht="15" customHeight="1">
      <c r="B56" s="27" t="s">
        <v>51</v>
      </c>
      <c r="C56" s="216">
        <f>ROUND(INDEX('2c Historical_PPM'!$A$9:$BF$96,MATCH('1a Levelised DTC'!C$53&amp;"_"&amp;'1a Levelised DTC'!$B56,'2c Historical_PPM'!$A$9:$A$96,0),MATCH('1a Levelised DTC'!$C$6,'2c Historical_PPM'!$A$9:$BF$9,0)),2)</f>
        <v>178.36</v>
      </c>
      <c r="D56" s="216">
        <f>ROUND(INDEX('2c Historical_PPM'!$A$9:$BF$96,MATCH('1a Levelised DTC'!D$53&amp;"_"&amp;'1a Levelised DTC'!$B56,'2c Historical_PPM'!$A$9:$A$96,0),MATCH('1a Levelised DTC'!$C$6,'2c Historical_PPM'!$A$9:$BF$9,0)),2)</f>
        <v>978.26</v>
      </c>
      <c r="E56" s="216">
        <f>ROUND(INDEX('2c Historical_PPM'!$A$9:$BF$96,MATCH('1a Levelised DTC'!E$53&amp;"_"&amp;'1a Levelised DTC'!$B56,'2c Historical_PPM'!$A$9:$A$96,0),MATCH('1a Levelised DTC'!$C$6,'2c Historical_PPM'!$A$9:$BF$9,0)),2)</f>
        <v>177.26</v>
      </c>
      <c r="F56" s="216">
        <f>ROUND(INDEX('2c Historical_PPM'!$A$9:$BF$96,MATCH('1a Levelised DTC'!F$53&amp;"_"&amp;'1a Levelised DTC'!$B56,'2c Historical_PPM'!$A$9:$A$96,0),MATCH('1a Levelised DTC'!$C$6,'2c Historical_PPM'!$A$9:$BF$9,0)),2)</f>
        <v>1210.1500000000001</v>
      </c>
      <c r="G56" s="216">
        <f>ROUND(INDEX('2c Historical_PPM'!$A$9:$BF$96,MATCH('1a Levelised DTC'!G$53&amp;"_"&amp;'1a Levelised DTC'!$B56,'2c Historical_PPM'!$A$9:$A$96,0),MATCH('1a Levelised DTC'!$C$6,'2c Historical_PPM'!$A$9:$BF$9,0)),2)</f>
        <v>113.85</v>
      </c>
      <c r="H56" s="216">
        <f>ROUND(INDEX('2c Historical_PPM'!$A$9:$BF$96,MATCH('1a Levelised DTC'!H$53&amp;"_"&amp;'1a Levelised DTC'!$B56,'2c Historical_PPM'!$A$9:$A$96,0),MATCH('1a Levelised DTC'!$C$6,'2c Historical_PPM'!$A$9:$BF$9,0)),2)</f>
        <v>880.56</v>
      </c>
      <c r="I56" s="226">
        <f>IFERROR(C56+G56,"-")</f>
        <v>292.21000000000004</v>
      </c>
      <c r="J56" s="226">
        <f>IFERROR(D56+H56,"-")</f>
        <v>1858.82</v>
      </c>
      <c r="L56" s="18"/>
      <c r="M56" s="18"/>
      <c r="N56" s="18"/>
      <c r="O56" s="18"/>
    </row>
    <row r="57" spans="1:15" ht="15" customHeight="1">
      <c r="B57" s="27" t="s">
        <v>52</v>
      </c>
      <c r="C57" s="216">
        <f>ROUND(INDEX('2c Historical_PPM'!$A$9:$BF$96,MATCH('1a Levelised DTC'!C$53&amp;"_"&amp;'1a Levelised DTC'!$B57,'2c Historical_PPM'!$A$9:$A$96,0),MATCH('1a Levelised DTC'!$C$6,'2c Historical_PPM'!$A$9:$BF$9,0)),2)</f>
        <v>207.99</v>
      </c>
      <c r="D57" s="216">
        <f>ROUND(INDEX('2c Historical_PPM'!$A$9:$BF$96,MATCH('1a Levelised DTC'!D$53&amp;"_"&amp;'1a Levelised DTC'!$B57,'2c Historical_PPM'!$A$9:$A$96,0),MATCH('1a Levelised DTC'!$C$6,'2c Historical_PPM'!$A$9:$BF$9,0)),2)</f>
        <v>958.25</v>
      </c>
      <c r="E57" s="216">
        <f>ROUND(INDEX('2c Historical_PPM'!$A$9:$BF$96,MATCH('1a Levelised DTC'!E$53&amp;"_"&amp;'1a Levelised DTC'!$B57,'2c Historical_PPM'!$A$9:$A$96,0),MATCH('1a Levelised DTC'!$C$6,'2c Historical_PPM'!$A$9:$BF$9,0)),2)</f>
        <v>206.62</v>
      </c>
      <c r="F57" s="216">
        <f>ROUND(INDEX('2c Historical_PPM'!$A$9:$BF$96,MATCH('1a Levelised DTC'!F$53&amp;"_"&amp;'1a Levelised DTC'!$B57,'2c Historical_PPM'!$A$9:$A$96,0),MATCH('1a Levelised DTC'!$C$6,'2c Historical_PPM'!$A$9:$BF$9,0)),2)</f>
        <v>1184.6300000000001</v>
      </c>
      <c r="G57" s="216">
        <f>ROUND(INDEX('2c Historical_PPM'!$A$9:$BF$96,MATCH('1a Levelised DTC'!G$53&amp;"_"&amp;'1a Levelised DTC'!$B57,'2c Historical_PPM'!$A$9:$A$96,0),MATCH('1a Levelised DTC'!$C$6,'2c Historical_PPM'!$A$9:$BF$9,0)),2)</f>
        <v>113.8</v>
      </c>
      <c r="H57" s="216">
        <f>ROUND(INDEX('2c Historical_PPM'!$A$9:$BF$96,MATCH('1a Levelised DTC'!H$53&amp;"_"&amp;'1a Levelised DTC'!$B57,'2c Historical_PPM'!$A$9:$A$96,0),MATCH('1a Levelised DTC'!$C$6,'2c Historical_PPM'!$A$9:$BF$9,0)),2)</f>
        <v>883.19</v>
      </c>
      <c r="I57" s="226">
        <f t="shared" ref="I57:I69" si="12">IFERROR(C57+G57,"-")</f>
        <v>321.79000000000002</v>
      </c>
      <c r="J57" s="226">
        <f t="shared" ref="J57:J69" si="13">IFERROR(D57+H57,"-")</f>
        <v>1841.44</v>
      </c>
      <c r="L57" s="18"/>
      <c r="M57" s="18"/>
      <c r="N57" s="18"/>
      <c r="O57" s="18"/>
    </row>
    <row r="58" spans="1:15" ht="15" customHeight="1">
      <c r="B58" s="27" t="s">
        <v>53</v>
      </c>
      <c r="C58" s="216">
        <f>ROUND(INDEX('2c Historical_PPM'!$A$9:$BF$96,MATCH('1a Levelised DTC'!C$53&amp;"_"&amp;'1a Levelised DTC'!$B58,'2c Historical_PPM'!$A$9:$A$96,0),MATCH('1a Levelised DTC'!$C$6,'2c Historical_PPM'!$A$9:$BF$9,0)),2)</f>
        <v>203.83</v>
      </c>
      <c r="D58" s="216">
        <f>ROUND(INDEX('2c Historical_PPM'!$A$9:$BF$96,MATCH('1a Levelised DTC'!D$53&amp;"_"&amp;'1a Levelised DTC'!$B58,'2c Historical_PPM'!$A$9:$A$96,0),MATCH('1a Levelised DTC'!$C$6,'2c Historical_PPM'!$A$9:$BF$9,0)),2)</f>
        <v>952.44</v>
      </c>
      <c r="E58" s="216">
        <f>ROUND(INDEX('2c Historical_PPM'!$A$9:$BF$96,MATCH('1a Levelised DTC'!E$53&amp;"_"&amp;'1a Levelised DTC'!$B58,'2c Historical_PPM'!$A$9:$A$96,0),MATCH('1a Levelised DTC'!$C$6,'2c Historical_PPM'!$A$9:$BF$9,0)),2)</f>
        <v>202.94</v>
      </c>
      <c r="F58" s="216">
        <f>ROUND(INDEX('2c Historical_PPM'!$A$9:$BF$96,MATCH('1a Levelised DTC'!F$53&amp;"_"&amp;'1a Levelised DTC'!$B58,'2c Historical_PPM'!$A$9:$A$96,0),MATCH('1a Levelised DTC'!$C$6,'2c Historical_PPM'!$A$9:$BF$9,0)),2)</f>
        <v>1181.3599999999999</v>
      </c>
      <c r="G58" s="216">
        <f>ROUND(INDEX('2c Historical_PPM'!$A$9:$BF$96,MATCH('1a Levelised DTC'!G$53&amp;"_"&amp;'1a Levelised DTC'!$B58,'2c Historical_PPM'!$A$9:$A$96,0),MATCH('1a Levelised DTC'!$C$6,'2c Historical_PPM'!$A$9:$BF$9,0)),2)</f>
        <v>113.75</v>
      </c>
      <c r="H58" s="216">
        <f>ROUND(INDEX('2c Historical_PPM'!$A$9:$BF$96,MATCH('1a Levelised DTC'!H$53&amp;"_"&amp;'1a Levelised DTC'!$B58,'2c Historical_PPM'!$A$9:$A$96,0),MATCH('1a Levelised DTC'!$C$6,'2c Historical_PPM'!$A$9:$BF$9,0)),2)</f>
        <v>884.23</v>
      </c>
      <c r="I58" s="226">
        <f t="shared" si="12"/>
        <v>317.58000000000004</v>
      </c>
      <c r="J58" s="226">
        <f t="shared" si="13"/>
        <v>1836.67</v>
      </c>
      <c r="K58" s="23"/>
      <c r="L58" s="18"/>
      <c r="M58" s="18"/>
      <c r="N58" s="18"/>
      <c r="O58" s="18"/>
    </row>
    <row r="59" spans="1:15" ht="15" customHeight="1">
      <c r="B59" s="27" t="s">
        <v>54</v>
      </c>
      <c r="C59" s="216">
        <f>ROUND(INDEX('2c Historical_PPM'!$A$9:$BF$96,MATCH('1a Levelised DTC'!C$53&amp;"_"&amp;'1a Levelised DTC'!$B59,'2c Historical_PPM'!$A$9:$A$96,0),MATCH('1a Levelised DTC'!$C$6,'2c Historical_PPM'!$A$9:$BF$9,0)),2)</f>
        <v>211.6</v>
      </c>
      <c r="D59" s="216">
        <f>ROUND(INDEX('2c Historical_PPM'!$A$9:$BF$96,MATCH('1a Levelised DTC'!D$53&amp;"_"&amp;'1a Levelised DTC'!$B59,'2c Historical_PPM'!$A$9:$A$96,0),MATCH('1a Levelised DTC'!$C$6,'2c Historical_PPM'!$A$9:$BF$9,0)),2)</f>
        <v>983.78</v>
      </c>
      <c r="E59" s="216">
        <f>ROUND(INDEX('2c Historical_PPM'!$A$9:$BF$96,MATCH('1a Levelised DTC'!E$53&amp;"_"&amp;'1a Levelised DTC'!$B59,'2c Historical_PPM'!$A$9:$A$96,0),MATCH('1a Levelised DTC'!$C$6,'2c Historical_PPM'!$A$9:$BF$9,0)),2)</f>
        <v>214.39</v>
      </c>
      <c r="F59" s="216">
        <f>ROUND(INDEX('2c Historical_PPM'!$A$9:$BF$96,MATCH('1a Levelised DTC'!F$53&amp;"_"&amp;'1a Levelised DTC'!$B59,'2c Historical_PPM'!$A$9:$A$96,0),MATCH('1a Levelised DTC'!$C$6,'2c Historical_PPM'!$A$9:$BF$9,0)),2)</f>
        <v>1214.8699999999999</v>
      </c>
      <c r="G59" s="216">
        <f>ROUND(INDEX('2c Historical_PPM'!$A$9:$BF$96,MATCH('1a Levelised DTC'!G$53&amp;"_"&amp;'1a Levelised DTC'!$B59,'2c Historical_PPM'!$A$9:$A$96,0),MATCH('1a Levelised DTC'!$C$6,'2c Historical_PPM'!$A$9:$BF$9,0)),2)</f>
        <v>113.87</v>
      </c>
      <c r="H59" s="216">
        <f>ROUND(INDEX('2c Historical_PPM'!$A$9:$BF$96,MATCH('1a Levelised DTC'!H$53&amp;"_"&amp;'1a Levelised DTC'!$B59,'2c Historical_PPM'!$A$9:$A$96,0),MATCH('1a Levelised DTC'!$C$6,'2c Historical_PPM'!$A$9:$BF$9,0)),2)</f>
        <v>882.09</v>
      </c>
      <c r="I59" s="226">
        <f t="shared" si="12"/>
        <v>325.47000000000003</v>
      </c>
      <c r="J59" s="226">
        <f t="shared" si="13"/>
        <v>1865.87</v>
      </c>
      <c r="L59" s="18"/>
      <c r="M59" s="18"/>
      <c r="N59" s="18"/>
      <c r="O59" s="18"/>
    </row>
    <row r="60" spans="1:15" ht="15" customHeight="1">
      <c r="B60" s="27" t="s">
        <v>55</v>
      </c>
      <c r="C60" s="216">
        <f>ROUND(INDEX('2c Historical_PPM'!$A$9:$BF$96,MATCH('1a Levelised DTC'!C$53&amp;"_"&amp;'1a Levelised DTC'!$B60,'2c Historical_PPM'!$A$9:$A$96,0),MATCH('1a Levelised DTC'!$C$6,'2c Historical_PPM'!$A$9:$BF$9,0)),2)</f>
        <v>156.87</v>
      </c>
      <c r="D60" s="216">
        <f>ROUND(INDEX('2c Historical_PPM'!$A$9:$BF$96,MATCH('1a Levelised DTC'!D$53&amp;"_"&amp;'1a Levelised DTC'!$B60,'2c Historical_PPM'!$A$9:$A$96,0),MATCH('1a Levelised DTC'!$C$6,'2c Historical_PPM'!$A$9:$BF$9,0)),2)</f>
        <v>936.47</v>
      </c>
      <c r="E60" s="216">
        <f>ROUND(INDEX('2c Historical_PPM'!$A$9:$BF$96,MATCH('1a Levelised DTC'!E$53&amp;"_"&amp;'1a Levelised DTC'!$B60,'2c Historical_PPM'!$A$9:$A$96,0),MATCH('1a Levelised DTC'!$C$6,'2c Historical_PPM'!$A$9:$BF$9,0)),2)</f>
        <v>157.51</v>
      </c>
      <c r="F60" s="216">
        <f>ROUND(INDEX('2c Historical_PPM'!$A$9:$BF$96,MATCH('1a Levelised DTC'!F$53&amp;"_"&amp;'1a Levelised DTC'!$B60,'2c Historical_PPM'!$A$9:$A$96,0),MATCH('1a Levelised DTC'!$C$6,'2c Historical_PPM'!$A$9:$BF$9,0)),2)</f>
        <v>1169.8</v>
      </c>
      <c r="G60" s="216">
        <f>ROUND(INDEX('2c Historical_PPM'!$A$9:$BF$96,MATCH('1a Levelised DTC'!G$53&amp;"_"&amp;'1a Levelised DTC'!$B60,'2c Historical_PPM'!$A$9:$A$96,0),MATCH('1a Levelised DTC'!$C$6,'2c Historical_PPM'!$A$9:$BF$9,0)),2)</f>
        <v>112.49</v>
      </c>
      <c r="H60" s="216">
        <f>ROUND(INDEX('2c Historical_PPM'!$A$9:$BF$96,MATCH('1a Levelised DTC'!H$53&amp;"_"&amp;'1a Levelised DTC'!$B60,'2c Historical_PPM'!$A$9:$A$96,0),MATCH('1a Levelised DTC'!$C$6,'2c Historical_PPM'!$A$9:$BF$9,0)),2)</f>
        <v>901.71</v>
      </c>
      <c r="I60" s="226">
        <f t="shared" si="12"/>
        <v>269.36</v>
      </c>
      <c r="J60" s="226">
        <f t="shared" si="13"/>
        <v>1838.18</v>
      </c>
      <c r="L60" s="18"/>
      <c r="M60" s="18"/>
      <c r="N60" s="18"/>
      <c r="O60" s="18"/>
    </row>
    <row r="61" spans="1:15" ht="15" customHeight="1">
      <c r="B61" s="27" t="s">
        <v>56</v>
      </c>
      <c r="C61" s="216">
        <f>ROUND(INDEX('2c Historical_PPM'!$A$9:$BF$96,MATCH('1a Levelised DTC'!C$53&amp;"_"&amp;'1a Levelised DTC'!$B61,'2c Historical_PPM'!$A$9:$A$96,0),MATCH('1a Levelised DTC'!$C$6,'2c Historical_PPM'!$A$9:$BF$9,0)),2)</f>
        <v>196.41</v>
      </c>
      <c r="D61" s="216">
        <f>ROUND(INDEX('2c Historical_PPM'!$A$9:$BF$96,MATCH('1a Levelised DTC'!D$53&amp;"_"&amp;'1a Levelised DTC'!$B61,'2c Historical_PPM'!$A$9:$A$96,0),MATCH('1a Levelised DTC'!$C$6,'2c Historical_PPM'!$A$9:$BF$9,0)),2)</f>
        <v>934.4</v>
      </c>
      <c r="E61" s="216">
        <f>ROUND(INDEX('2c Historical_PPM'!$A$9:$BF$96,MATCH('1a Levelised DTC'!E$53&amp;"_"&amp;'1a Levelised DTC'!$B61,'2c Historical_PPM'!$A$9:$A$96,0),MATCH('1a Levelised DTC'!$C$6,'2c Historical_PPM'!$A$9:$BF$9,0)),2)</f>
        <v>199.16</v>
      </c>
      <c r="F61" s="216">
        <f>ROUND(INDEX('2c Historical_PPM'!$A$9:$BF$96,MATCH('1a Levelised DTC'!F$53&amp;"_"&amp;'1a Levelised DTC'!$B61,'2c Historical_PPM'!$A$9:$A$96,0),MATCH('1a Levelised DTC'!$C$6,'2c Historical_PPM'!$A$9:$BF$9,0)),2)</f>
        <v>1156.94</v>
      </c>
      <c r="G61" s="216">
        <f>ROUND(INDEX('2c Historical_PPM'!$A$9:$BF$96,MATCH('1a Levelised DTC'!G$53&amp;"_"&amp;'1a Levelised DTC'!$B61,'2c Historical_PPM'!$A$9:$A$96,0),MATCH('1a Levelised DTC'!$C$6,'2c Historical_PPM'!$A$9:$BF$9,0)),2)</f>
        <v>113.96</v>
      </c>
      <c r="H61" s="216">
        <f>ROUND(INDEX('2c Historical_PPM'!$A$9:$BF$96,MATCH('1a Levelised DTC'!H$53&amp;"_"&amp;'1a Levelised DTC'!$B61,'2c Historical_PPM'!$A$9:$A$96,0),MATCH('1a Levelised DTC'!$C$6,'2c Historical_PPM'!$A$9:$BF$9,0)),2)</f>
        <v>882.17</v>
      </c>
      <c r="I61" s="226">
        <f t="shared" si="12"/>
        <v>310.37</v>
      </c>
      <c r="J61" s="226">
        <f t="shared" si="13"/>
        <v>1816.57</v>
      </c>
      <c r="L61" s="18"/>
      <c r="M61" s="18"/>
      <c r="N61" s="18"/>
      <c r="O61" s="18"/>
    </row>
    <row r="62" spans="1:15" ht="15" customHeight="1">
      <c r="B62" s="27" t="s">
        <v>57</v>
      </c>
      <c r="C62" s="216">
        <f>ROUND(INDEX('2c Historical_PPM'!$A$9:$BF$96,MATCH('1a Levelised DTC'!C$53&amp;"_"&amp;'1a Levelised DTC'!$B62,'2c Historical_PPM'!$A$9:$A$96,0),MATCH('1a Levelised DTC'!$C$6,'2c Historical_PPM'!$A$9:$BF$9,0)),2)</f>
        <v>241.73</v>
      </c>
      <c r="D62" s="216">
        <f>ROUND(INDEX('2c Historical_PPM'!$A$9:$BF$96,MATCH('1a Levelised DTC'!D$53&amp;"_"&amp;'1a Levelised DTC'!$B62,'2c Historical_PPM'!$A$9:$A$96,0),MATCH('1a Levelised DTC'!$C$6,'2c Historical_PPM'!$A$9:$BF$9,0)),2)</f>
        <v>1058.3800000000001</v>
      </c>
      <c r="E62" s="216">
        <f>ROUND(INDEX('2c Historical_PPM'!$A$9:$BF$96,MATCH('1a Levelised DTC'!E$53&amp;"_"&amp;'1a Levelised DTC'!$B62,'2c Historical_PPM'!$A$9:$A$96,0),MATCH('1a Levelised DTC'!$C$6,'2c Historical_PPM'!$A$9:$BF$9,0)),2)</f>
        <v>240.54</v>
      </c>
      <c r="F62" s="216">
        <f>ROUND(INDEX('2c Historical_PPM'!$A$9:$BF$96,MATCH('1a Levelised DTC'!F$53&amp;"_"&amp;'1a Levelised DTC'!$B62,'2c Historical_PPM'!$A$9:$A$96,0),MATCH('1a Levelised DTC'!$C$6,'2c Historical_PPM'!$A$9:$BF$9,0)),2)</f>
        <v>1296.7</v>
      </c>
      <c r="G62" s="216">
        <f>ROUND(INDEX('2c Historical_PPM'!$A$9:$BF$96,MATCH('1a Levelised DTC'!G$53&amp;"_"&amp;'1a Levelised DTC'!$B62,'2c Historical_PPM'!$A$9:$A$96,0),MATCH('1a Levelised DTC'!$C$6,'2c Historical_PPM'!$A$9:$BF$9,0)),2)</f>
        <v>114.33</v>
      </c>
      <c r="H62" s="216">
        <f>ROUND(INDEX('2c Historical_PPM'!$A$9:$BF$96,MATCH('1a Levelised DTC'!H$53&amp;"_"&amp;'1a Levelised DTC'!$B62,'2c Historical_PPM'!$A$9:$A$96,0),MATCH('1a Levelised DTC'!$C$6,'2c Historical_PPM'!$A$9:$BF$9,0)),2)</f>
        <v>884.85</v>
      </c>
      <c r="I62" s="226">
        <f t="shared" si="12"/>
        <v>356.06</v>
      </c>
      <c r="J62" s="226">
        <f t="shared" si="13"/>
        <v>1943.23</v>
      </c>
      <c r="L62" s="18"/>
      <c r="M62" s="18"/>
      <c r="N62" s="18"/>
      <c r="O62" s="18"/>
    </row>
    <row r="63" spans="1:15" ht="15" customHeight="1">
      <c r="B63" s="27" t="s">
        <v>58</v>
      </c>
      <c r="C63" s="216">
        <f>ROUND(INDEX('2c Historical_PPM'!$A$9:$BF$96,MATCH('1a Levelised DTC'!C$53&amp;"_"&amp;'1a Levelised DTC'!$B63,'2c Historical_PPM'!$A$9:$A$96,0),MATCH('1a Levelised DTC'!$C$6,'2c Historical_PPM'!$A$9:$BF$9,0)),2)</f>
        <v>160.59</v>
      </c>
      <c r="D63" s="216">
        <f>ROUND(INDEX('2c Historical_PPM'!$A$9:$BF$96,MATCH('1a Levelised DTC'!D$53&amp;"_"&amp;'1a Levelised DTC'!$B63,'2c Historical_PPM'!$A$9:$A$96,0),MATCH('1a Levelised DTC'!$C$6,'2c Historical_PPM'!$A$9:$BF$9,0)),2)</f>
        <v>917.85</v>
      </c>
      <c r="E63" s="216">
        <f>ROUND(INDEX('2c Historical_PPM'!$A$9:$BF$96,MATCH('1a Levelised DTC'!E$53&amp;"_"&amp;'1a Levelised DTC'!$B63,'2c Historical_PPM'!$A$9:$A$96,0),MATCH('1a Levelised DTC'!$C$6,'2c Historical_PPM'!$A$9:$BF$9,0)),2)</f>
        <v>160</v>
      </c>
      <c r="F63" s="216">
        <f>ROUND(INDEX('2c Historical_PPM'!$A$9:$BF$96,MATCH('1a Levelised DTC'!F$53&amp;"_"&amp;'1a Levelised DTC'!$B63,'2c Historical_PPM'!$A$9:$A$96,0),MATCH('1a Levelised DTC'!$C$6,'2c Historical_PPM'!$A$9:$BF$9,0)),2)</f>
        <v>1146.44</v>
      </c>
      <c r="G63" s="216">
        <f>ROUND(INDEX('2c Historical_PPM'!$A$9:$BF$96,MATCH('1a Levelised DTC'!G$53&amp;"_"&amp;'1a Levelised DTC'!$B63,'2c Historical_PPM'!$A$9:$A$96,0),MATCH('1a Levelised DTC'!$C$6,'2c Historical_PPM'!$A$9:$BF$9,0)),2)</f>
        <v>114.57</v>
      </c>
      <c r="H63" s="216">
        <f>ROUND(INDEX('2c Historical_PPM'!$A$9:$BF$96,MATCH('1a Levelised DTC'!H$53&amp;"_"&amp;'1a Levelised DTC'!$B63,'2c Historical_PPM'!$A$9:$A$96,0),MATCH('1a Levelised DTC'!$C$6,'2c Historical_PPM'!$A$9:$BF$9,0)),2)</f>
        <v>901.99</v>
      </c>
      <c r="I63" s="226">
        <f t="shared" si="12"/>
        <v>275.15999999999997</v>
      </c>
      <c r="J63" s="226">
        <f t="shared" si="13"/>
        <v>1819.8400000000001</v>
      </c>
      <c r="L63" s="18"/>
      <c r="M63" s="18"/>
      <c r="N63" s="18"/>
      <c r="O63" s="18"/>
    </row>
    <row r="64" spans="1:15" ht="15" customHeight="1">
      <c r="B64" s="27" t="s">
        <v>59</v>
      </c>
      <c r="C64" s="216">
        <f>ROUND(INDEX('2c Historical_PPM'!$A$9:$BF$96,MATCH('1a Levelised DTC'!C$53&amp;"_"&amp;'1a Levelised DTC'!$B64,'2c Historical_PPM'!$A$9:$A$96,0),MATCH('1a Levelised DTC'!$C$6,'2c Historical_PPM'!$A$9:$BF$9,0)),2)</f>
        <v>166.95</v>
      </c>
      <c r="D64" s="216">
        <f>ROUND(INDEX('2c Historical_PPM'!$A$9:$BF$96,MATCH('1a Levelised DTC'!D$53&amp;"_"&amp;'1a Levelised DTC'!$B64,'2c Historical_PPM'!$A$9:$A$96,0),MATCH('1a Levelised DTC'!$C$6,'2c Historical_PPM'!$A$9:$BF$9,0)),2)</f>
        <v>959.52</v>
      </c>
      <c r="E64" s="216">
        <f>ROUND(INDEX('2c Historical_PPM'!$A$9:$BF$96,MATCH('1a Levelised DTC'!E$53&amp;"_"&amp;'1a Levelised DTC'!$B64,'2c Historical_PPM'!$A$9:$A$96,0),MATCH('1a Levelised DTC'!$C$6,'2c Historical_PPM'!$A$9:$BF$9,0)),2)</f>
        <v>168.06</v>
      </c>
      <c r="F64" s="216">
        <f>ROUND(INDEX('2c Historical_PPM'!$A$9:$BF$96,MATCH('1a Levelised DTC'!F$53&amp;"_"&amp;'1a Levelised DTC'!$B64,'2c Historical_PPM'!$A$9:$A$96,0),MATCH('1a Levelised DTC'!$C$6,'2c Historical_PPM'!$A$9:$BF$9,0)),2)</f>
        <v>1195.46</v>
      </c>
      <c r="G64" s="216">
        <f>ROUND(INDEX('2c Historical_PPM'!$A$9:$BF$96,MATCH('1a Levelised DTC'!G$53&amp;"_"&amp;'1a Levelised DTC'!$B64,'2c Historical_PPM'!$A$9:$A$96,0),MATCH('1a Levelised DTC'!$C$6,'2c Historical_PPM'!$A$9:$BF$9,0)),2)</f>
        <v>112.75</v>
      </c>
      <c r="H64" s="216">
        <f>ROUND(INDEX('2c Historical_PPM'!$A$9:$BF$96,MATCH('1a Levelised DTC'!H$53&amp;"_"&amp;'1a Levelised DTC'!$B64,'2c Historical_PPM'!$A$9:$A$96,0),MATCH('1a Levelised DTC'!$C$6,'2c Historical_PPM'!$A$9:$BF$9,0)),2)</f>
        <v>879.88</v>
      </c>
      <c r="I64" s="226">
        <f t="shared" si="12"/>
        <v>279.7</v>
      </c>
      <c r="J64" s="226">
        <f t="shared" si="13"/>
        <v>1839.4</v>
      </c>
      <c r="L64" s="18"/>
      <c r="M64" s="18"/>
      <c r="N64" s="18"/>
      <c r="O64" s="18"/>
    </row>
    <row r="65" spans="1:15" ht="15" customHeight="1">
      <c r="B65" s="27" t="s">
        <v>60</v>
      </c>
      <c r="C65" s="216">
        <f>ROUND(INDEX('2c Historical_PPM'!$A$9:$BF$96,MATCH('1a Levelised DTC'!C$53&amp;"_"&amp;'1a Levelised DTC'!$B65,'2c Historical_PPM'!$A$9:$A$96,0),MATCH('1a Levelised DTC'!$C$6,'2c Historical_PPM'!$A$9:$BF$9,0)),2)</f>
        <v>169.1</v>
      </c>
      <c r="D65" s="216">
        <f>ROUND(INDEX('2c Historical_PPM'!$A$9:$BF$96,MATCH('1a Levelised DTC'!D$53&amp;"_"&amp;'1a Levelised DTC'!$B65,'2c Historical_PPM'!$A$9:$A$96,0),MATCH('1a Levelised DTC'!$C$6,'2c Historical_PPM'!$A$9:$BF$9,0)),2)</f>
        <v>951.24</v>
      </c>
      <c r="E65" s="216">
        <f>ROUND(INDEX('2c Historical_PPM'!$A$9:$BF$96,MATCH('1a Levelised DTC'!E$53&amp;"_"&amp;'1a Levelised DTC'!$B65,'2c Historical_PPM'!$A$9:$A$96,0),MATCH('1a Levelised DTC'!$C$6,'2c Historical_PPM'!$A$9:$BF$9,0)),2)</f>
        <v>170.25</v>
      </c>
      <c r="F65" s="216">
        <f>ROUND(INDEX('2c Historical_PPM'!$A$9:$BF$96,MATCH('1a Levelised DTC'!F$53&amp;"_"&amp;'1a Levelised DTC'!$B65,'2c Historical_PPM'!$A$9:$A$96,0),MATCH('1a Levelised DTC'!$C$6,'2c Historical_PPM'!$A$9:$BF$9,0)),2)</f>
        <v>1186.4100000000001</v>
      </c>
      <c r="G65" s="216">
        <f>ROUND(INDEX('2c Historical_PPM'!$A$9:$BF$96,MATCH('1a Levelised DTC'!G$53&amp;"_"&amp;'1a Levelised DTC'!$B65,'2c Historical_PPM'!$A$9:$A$96,0),MATCH('1a Levelised DTC'!$C$6,'2c Historical_PPM'!$A$9:$BF$9,0)),2)</f>
        <v>112.88</v>
      </c>
      <c r="H65" s="216">
        <f>ROUND(INDEX('2c Historical_PPM'!$A$9:$BF$96,MATCH('1a Levelised DTC'!H$53&amp;"_"&amp;'1a Levelised DTC'!$B65,'2c Historical_PPM'!$A$9:$A$96,0),MATCH('1a Levelised DTC'!$C$6,'2c Historical_PPM'!$A$9:$BF$9,0)),2)</f>
        <v>884.83</v>
      </c>
      <c r="I65" s="226">
        <f t="shared" si="12"/>
        <v>281.98</v>
      </c>
      <c r="J65" s="226">
        <f t="shared" si="13"/>
        <v>1836.0700000000002</v>
      </c>
      <c r="L65" s="18"/>
      <c r="M65" s="18"/>
      <c r="N65" s="18"/>
      <c r="O65" s="18"/>
    </row>
    <row r="66" spans="1:15" ht="15" customHeight="1">
      <c r="B66" s="27" t="s">
        <v>61</v>
      </c>
      <c r="C66" s="216">
        <f>ROUND(INDEX('2c Historical_PPM'!$A$9:$BF$96,MATCH('1a Levelised DTC'!C$53&amp;"_"&amp;'1a Levelised DTC'!$B66,'2c Historical_PPM'!$A$9:$A$96,0),MATCH('1a Levelised DTC'!$C$6,'2c Historical_PPM'!$A$9:$BF$9,0)),2)</f>
        <v>171.67</v>
      </c>
      <c r="D66" s="216">
        <f>ROUND(INDEX('2c Historical_PPM'!$A$9:$BF$96,MATCH('1a Levelised DTC'!D$53&amp;"_"&amp;'1a Levelised DTC'!$B66,'2c Historical_PPM'!$A$9:$A$96,0),MATCH('1a Levelised DTC'!$C$6,'2c Historical_PPM'!$A$9:$BF$9,0)),2)</f>
        <v>925.67</v>
      </c>
      <c r="E66" s="216">
        <f>ROUND(INDEX('2c Historical_PPM'!$A$9:$BF$96,MATCH('1a Levelised DTC'!E$53&amp;"_"&amp;'1a Levelised DTC'!$B66,'2c Historical_PPM'!$A$9:$A$96,0),MATCH('1a Levelised DTC'!$C$6,'2c Historical_PPM'!$A$9:$BF$9,0)),2)</f>
        <v>170.66</v>
      </c>
      <c r="F66" s="216">
        <f>ROUND(INDEX('2c Historical_PPM'!$A$9:$BF$96,MATCH('1a Levelised DTC'!F$53&amp;"_"&amp;'1a Levelised DTC'!$B66,'2c Historical_PPM'!$A$9:$A$96,0),MATCH('1a Levelised DTC'!$C$6,'2c Historical_PPM'!$A$9:$BF$9,0)),2)</f>
        <v>1153.1199999999999</v>
      </c>
      <c r="G66" s="216">
        <f>ROUND(INDEX('2c Historical_PPM'!$A$9:$BF$96,MATCH('1a Levelised DTC'!G$53&amp;"_"&amp;'1a Levelised DTC'!$B66,'2c Historical_PPM'!$A$9:$A$96,0),MATCH('1a Levelised DTC'!$C$6,'2c Historical_PPM'!$A$9:$BF$9,0)),2)</f>
        <v>113.04</v>
      </c>
      <c r="H66" s="216">
        <f>ROUND(INDEX('2c Historical_PPM'!$A$9:$BF$96,MATCH('1a Levelised DTC'!H$53&amp;"_"&amp;'1a Levelised DTC'!$B66,'2c Historical_PPM'!$A$9:$A$96,0),MATCH('1a Levelised DTC'!$C$6,'2c Historical_PPM'!$A$9:$BF$9,0)),2)</f>
        <v>872.24</v>
      </c>
      <c r="I66" s="226">
        <f t="shared" si="12"/>
        <v>284.70999999999998</v>
      </c>
      <c r="J66" s="226">
        <f t="shared" si="13"/>
        <v>1797.9099999999999</v>
      </c>
      <c r="L66" s="18"/>
      <c r="M66" s="18"/>
      <c r="N66" s="18"/>
      <c r="O66" s="18"/>
    </row>
    <row r="67" spans="1:15" ht="15" customHeight="1">
      <c r="B67" s="27" t="s">
        <v>62</v>
      </c>
      <c r="C67" s="216">
        <f>ROUND(INDEX('2c Historical_PPM'!$A$9:$BF$96,MATCH('1a Levelised DTC'!C$53&amp;"_"&amp;'1a Levelised DTC'!$B67,'2c Historical_PPM'!$A$9:$A$96,0),MATCH('1a Levelised DTC'!$C$6,'2c Historical_PPM'!$A$9:$BF$9,0)),2)</f>
        <v>184.71</v>
      </c>
      <c r="D67" s="216">
        <f>ROUND(INDEX('2c Historical_PPM'!$A$9:$BF$96,MATCH('1a Levelised DTC'!D$53&amp;"_"&amp;'1a Levelised DTC'!$B67,'2c Historical_PPM'!$A$9:$A$96,0),MATCH('1a Levelised DTC'!$C$6,'2c Historical_PPM'!$A$9:$BF$9,0)),2)</f>
        <v>941.46</v>
      </c>
      <c r="E67" s="216">
        <f>ROUND(INDEX('2c Historical_PPM'!$A$9:$BF$96,MATCH('1a Levelised DTC'!E$53&amp;"_"&amp;'1a Levelised DTC'!$B67,'2c Historical_PPM'!$A$9:$A$96,0),MATCH('1a Levelised DTC'!$C$6,'2c Historical_PPM'!$A$9:$BF$9,0)),2)</f>
        <v>184.43</v>
      </c>
      <c r="F67" s="216">
        <f>ROUND(INDEX('2c Historical_PPM'!$A$9:$BF$96,MATCH('1a Levelised DTC'!F$53&amp;"_"&amp;'1a Levelised DTC'!$B67,'2c Historical_PPM'!$A$9:$A$96,0),MATCH('1a Levelised DTC'!$C$6,'2c Historical_PPM'!$A$9:$BF$9,0)),2)</f>
        <v>1171.42</v>
      </c>
      <c r="G67" s="216">
        <f>ROUND(INDEX('2c Historical_PPM'!$A$9:$BF$96,MATCH('1a Levelised DTC'!G$53&amp;"_"&amp;'1a Levelised DTC'!$B67,'2c Historical_PPM'!$A$9:$A$96,0),MATCH('1a Levelised DTC'!$C$6,'2c Historical_PPM'!$A$9:$BF$9,0)),2)</f>
        <v>113.61</v>
      </c>
      <c r="H67" s="216">
        <f>ROUND(INDEX('2c Historical_PPM'!$A$9:$BF$96,MATCH('1a Levelised DTC'!H$53&amp;"_"&amp;'1a Levelised DTC'!$B67,'2c Historical_PPM'!$A$9:$A$96,0),MATCH('1a Levelised DTC'!$C$6,'2c Historical_PPM'!$A$9:$BF$9,0)),2)</f>
        <v>877.53</v>
      </c>
      <c r="I67" s="226">
        <f t="shared" si="12"/>
        <v>298.32</v>
      </c>
      <c r="J67" s="226">
        <f t="shared" si="13"/>
        <v>1818.99</v>
      </c>
      <c r="L67" s="18"/>
      <c r="M67" s="18"/>
      <c r="N67" s="18"/>
      <c r="O67" s="18"/>
    </row>
    <row r="68" spans="1:15" ht="15" customHeight="1">
      <c r="B68" s="27" t="s">
        <v>63</v>
      </c>
      <c r="C68" s="216">
        <f>ROUND(INDEX('2c Historical_PPM'!$A$9:$BF$96,MATCH('1a Levelised DTC'!C$53&amp;"_"&amp;'1a Levelised DTC'!$B68,'2c Historical_PPM'!$A$9:$A$96,0),MATCH('1a Levelised DTC'!$C$6,'2c Historical_PPM'!$A$9:$BF$9,0)),2)</f>
        <v>188.64</v>
      </c>
      <c r="D68" s="216">
        <f>ROUND(INDEX('2c Historical_PPM'!$A$9:$BF$96,MATCH('1a Levelised DTC'!D$53&amp;"_"&amp;'1a Levelised DTC'!$B68,'2c Historical_PPM'!$A$9:$A$96,0),MATCH('1a Levelised DTC'!$C$6,'2c Historical_PPM'!$A$9:$BF$9,0)),2)</f>
        <v>978.1</v>
      </c>
      <c r="E68" s="216">
        <f>ROUND(INDEX('2c Historical_PPM'!$A$9:$BF$96,MATCH('1a Levelised DTC'!E$53&amp;"_"&amp;'1a Levelised DTC'!$B68,'2c Historical_PPM'!$A$9:$A$96,0),MATCH('1a Levelised DTC'!$C$6,'2c Historical_PPM'!$A$9:$BF$9,0)),2)</f>
        <v>190.28</v>
      </c>
      <c r="F68" s="216">
        <f>ROUND(INDEX('2c Historical_PPM'!$A$9:$BF$96,MATCH('1a Levelised DTC'!F$53&amp;"_"&amp;'1a Levelised DTC'!$B68,'2c Historical_PPM'!$A$9:$A$96,0),MATCH('1a Levelised DTC'!$C$6,'2c Historical_PPM'!$A$9:$BF$9,0)),2)</f>
        <v>1213.55</v>
      </c>
      <c r="G68" s="216">
        <f>ROUND(INDEX('2c Historical_PPM'!$A$9:$BF$96,MATCH('1a Levelised DTC'!G$53&amp;"_"&amp;'1a Levelised DTC'!$B68,'2c Historical_PPM'!$A$9:$A$96,0),MATCH('1a Levelised DTC'!$C$6,'2c Historical_PPM'!$A$9:$BF$9,0)),2)</f>
        <v>112.8</v>
      </c>
      <c r="H68" s="216">
        <f>ROUND(INDEX('2c Historical_PPM'!$A$9:$BF$96,MATCH('1a Levelised DTC'!H$53&amp;"_"&amp;'1a Levelised DTC'!$B68,'2c Historical_PPM'!$A$9:$A$96,0),MATCH('1a Levelised DTC'!$C$6,'2c Historical_PPM'!$A$9:$BF$9,0)),2)</f>
        <v>920.34</v>
      </c>
      <c r="I68" s="226">
        <f t="shared" si="12"/>
        <v>301.44</v>
      </c>
      <c r="J68" s="226">
        <f t="shared" si="13"/>
        <v>1898.44</v>
      </c>
      <c r="L68" s="18"/>
      <c r="M68" s="18"/>
      <c r="N68" s="18"/>
      <c r="O68" s="18"/>
    </row>
    <row r="69" spans="1:15" ht="15" customHeight="1">
      <c r="B69" s="27" t="s">
        <v>64</v>
      </c>
      <c r="C69" s="216">
        <f>ROUND(INDEX('2c Historical_PPM'!$A$9:$BF$96,MATCH('1a Levelised DTC'!C$53&amp;"_"&amp;'1a Levelised DTC'!$B69,'2c Historical_PPM'!$A$9:$A$96,0),MATCH('1a Levelised DTC'!$C$6,'2c Historical_PPM'!$A$9:$BF$9,0)),2)</f>
        <v>180.02</v>
      </c>
      <c r="D69" s="216">
        <f>ROUND(INDEX('2c Historical_PPM'!$A$9:$BF$96,MATCH('1a Levelised DTC'!D$53&amp;"_"&amp;'1a Levelised DTC'!$B69,'2c Historical_PPM'!$A$9:$A$96,0),MATCH('1a Levelised DTC'!$C$6,'2c Historical_PPM'!$A$9:$BF$9,0)),2)</f>
        <v>970.47</v>
      </c>
      <c r="E69" s="216">
        <f>ROUND(INDEX('2c Historical_PPM'!$A$9:$BF$96,MATCH('1a Levelised DTC'!E$53&amp;"_"&amp;'1a Levelised DTC'!$B69,'2c Historical_PPM'!$A$9:$A$96,0),MATCH('1a Levelised DTC'!$C$6,'2c Historical_PPM'!$A$9:$BF$9,0)),2)</f>
        <v>178.12</v>
      </c>
      <c r="F69" s="216">
        <f>ROUND(INDEX('2c Historical_PPM'!$A$9:$BF$96,MATCH('1a Levelised DTC'!F$53&amp;"_"&amp;'1a Levelised DTC'!$B69,'2c Historical_PPM'!$A$9:$A$96,0),MATCH('1a Levelised DTC'!$C$6,'2c Historical_PPM'!$A$9:$BF$9,0)),2)</f>
        <v>1204.1300000000001</v>
      </c>
      <c r="G69" s="216">
        <f>ROUND(INDEX('2c Historical_PPM'!$A$9:$BF$96,MATCH('1a Levelised DTC'!G$53&amp;"_"&amp;'1a Levelised DTC'!$B69,'2c Historical_PPM'!$A$9:$A$96,0),MATCH('1a Levelised DTC'!$C$6,'2c Historical_PPM'!$A$9:$BF$9,0)),2)</f>
        <v>114.07</v>
      </c>
      <c r="H69" s="216">
        <f>ROUND(INDEX('2c Historical_PPM'!$A$9:$BF$96,MATCH('1a Levelised DTC'!H$53&amp;"_"&amp;'1a Levelised DTC'!$B69,'2c Historical_PPM'!$A$9:$A$96,0),MATCH('1a Levelised DTC'!$C$6,'2c Historical_PPM'!$A$9:$BF$9,0)),2)</f>
        <v>902.44</v>
      </c>
      <c r="I69" s="226">
        <f t="shared" si="12"/>
        <v>294.09000000000003</v>
      </c>
      <c r="J69" s="226">
        <f t="shared" si="13"/>
        <v>1872.91</v>
      </c>
      <c r="L69" s="18"/>
      <c r="M69" s="18"/>
      <c r="N69" s="18"/>
      <c r="O69" s="18"/>
    </row>
    <row r="70" spans="1:15" ht="15" customHeight="1">
      <c r="B70" s="109" t="s">
        <v>65</v>
      </c>
      <c r="C70" s="91">
        <f>IFERROR(AVERAGE(C56:C69),"-")</f>
        <v>187.03357142857141</v>
      </c>
      <c r="D70" s="91">
        <f t="shared" ref="D70:H70" si="14">IFERROR(AVERAGE(D56:D69),"-")</f>
        <v>960.44928571428579</v>
      </c>
      <c r="E70" s="91">
        <f t="shared" si="14"/>
        <v>187.15857142857141</v>
      </c>
      <c r="F70" s="91">
        <f t="shared" si="14"/>
        <v>1191.7842857142857</v>
      </c>
      <c r="G70" s="91">
        <f t="shared" si="14"/>
        <v>113.55499999999998</v>
      </c>
      <c r="H70" s="91">
        <f t="shared" si="14"/>
        <v>888.43214285714305</v>
      </c>
      <c r="I70" s="225">
        <f t="shared" ref="I70:J70" si="15">IFERROR(AVERAGE(I56:I69),"-")</f>
        <v>300.58857142857141</v>
      </c>
      <c r="J70" s="225">
        <f t="shared" si="15"/>
        <v>1848.8814285714286</v>
      </c>
    </row>
    <row r="71" spans="1:15" ht="15" customHeight="1">
      <c r="A71" s="24"/>
      <c r="B71" s="109" t="s">
        <v>66</v>
      </c>
      <c r="C71" s="91">
        <f>IFERROR(C70*1.05,"-")</f>
        <v>196.38524999999998</v>
      </c>
      <c r="D71" s="91">
        <f t="shared" ref="D71:H71" si="16">IFERROR(D70*1.05,"-")</f>
        <v>1008.4717500000002</v>
      </c>
      <c r="E71" s="91">
        <f t="shared" si="16"/>
        <v>196.51649999999998</v>
      </c>
      <c r="F71" s="91">
        <f t="shared" si="16"/>
        <v>1251.3735000000001</v>
      </c>
      <c r="G71" s="91">
        <f t="shared" si="16"/>
        <v>119.23274999999998</v>
      </c>
      <c r="H71" s="91">
        <f t="shared" si="16"/>
        <v>932.85375000000022</v>
      </c>
      <c r="I71" s="225">
        <f t="shared" ref="I71:J71" si="17">IFERROR(I70*1.05,"-")</f>
        <v>315.61799999999999</v>
      </c>
      <c r="J71" s="225">
        <f t="shared" si="17"/>
        <v>1941.3255000000001</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79</v>
      </c>
      <c r="C75" s="30"/>
      <c r="D75" s="30"/>
      <c r="E75" s="30"/>
      <c r="F75" s="30"/>
      <c r="G75" s="30"/>
      <c r="H75" s="30"/>
      <c r="I75" s="30"/>
      <c r="J75" s="30"/>
      <c r="K75" s="30"/>
      <c r="L75" s="30"/>
      <c r="M75" s="30"/>
    </row>
    <row r="76" spans="1:15" ht="21" customHeight="1">
      <c r="B76" s="99" t="s">
        <v>80</v>
      </c>
      <c r="C76" s="99" t="s">
        <v>81</v>
      </c>
      <c r="D76" s="31"/>
      <c r="E76" s="31"/>
      <c r="F76" s="31"/>
    </row>
    <row r="77" spans="1:15" ht="36.75" customHeight="1">
      <c r="A77" s="28"/>
      <c r="B77" s="101" t="s">
        <v>91</v>
      </c>
      <c r="C77" s="99">
        <v>18</v>
      </c>
      <c r="D77" s="31"/>
      <c r="E77" s="100" t="s">
        <v>83</v>
      </c>
      <c r="F77" s="99">
        <f>VLOOKUP(C6,B77:C117,2,FALSE)</f>
        <v>37</v>
      </c>
      <c r="H77" s="32"/>
      <c r="I77" s="32"/>
      <c r="J77" s="32"/>
    </row>
    <row r="78" spans="1:15" ht="22.5" customHeight="1">
      <c r="A78" s="28"/>
      <c r="B78" s="101" t="s">
        <v>92</v>
      </c>
      <c r="C78" s="99">
        <v>19</v>
      </c>
      <c r="D78" s="31"/>
      <c r="E78" s="31"/>
      <c r="F78" s="31"/>
      <c r="H78" s="32"/>
      <c r="I78" s="32"/>
      <c r="J78" s="32"/>
    </row>
    <row r="79" spans="1:15" ht="33" customHeight="1">
      <c r="A79" s="28"/>
      <c r="B79" s="101" t="s">
        <v>93</v>
      </c>
      <c r="C79" s="99">
        <v>20</v>
      </c>
      <c r="D79" s="31"/>
      <c r="E79" s="31"/>
      <c r="F79" s="31"/>
      <c r="H79" s="32"/>
      <c r="I79" s="32"/>
      <c r="J79" s="32"/>
    </row>
    <row r="80" spans="1:15" ht="24" customHeight="1">
      <c r="A80" s="28"/>
      <c r="B80" s="101" t="s">
        <v>94</v>
      </c>
      <c r="C80" s="99">
        <v>21</v>
      </c>
      <c r="D80" s="31"/>
      <c r="E80" s="31"/>
      <c r="F80" s="31"/>
      <c r="H80" s="32"/>
      <c r="I80" s="32"/>
      <c r="J80" s="32"/>
    </row>
    <row r="81" spans="1:10" ht="24" customHeight="1">
      <c r="B81" s="101" t="s">
        <v>95</v>
      </c>
      <c r="C81" s="99">
        <v>22</v>
      </c>
      <c r="D81" s="31"/>
      <c r="E81" s="31"/>
      <c r="F81" s="31"/>
      <c r="H81" s="32"/>
      <c r="I81" s="32"/>
      <c r="J81" s="32"/>
    </row>
    <row r="82" spans="1:10" ht="39" customHeight="1">
      <c r="B82" s="101" t="s">
        <v>96</v>
      </c>
      <c r="C82" s="99">
        <v>23</v>
      </c>
      <c r="D82" s="31"/>
      <c r="E82" s="31"/>
      <c r="F82" s="31"/>
      <c r="H82" s="32"/>
      <c r="I82" s="32"/>
      <c r="J82" s="32"/>
    </row>
    <row r="83" spans="1:10" ht="24.75" customHeight="1">
      <c r="B83" s="101" t="s">
        <v>97</v>
      </c>
      <c r="C83" s="99">
        <v>24</v>
      </c>
      <c r="D83" s="31"/>
      <c r="E83" s="31"/>
      <c r="F83" s="31"/>
      <c r="H83" s="32"/>
      <c r="I83" s="32"/>
      <c r="J83" s="32"/>
    </row>
    <row r="84" spans="1:10" ht="31.5" customHeight="1">
      <c r="A84" s="28"/>
      <c r="B84" s="101" t="s">
        <v>98</v>
      </c>
      <c r="C84" s="99">
        <v>25</v>
      </c>
      <c r="D84" s="31"/>
      <c r="E84" s="31"/>
      <c r="F84" s="31"/>
      <c r="H84" s="32"/>
      <c r="I84" s="32"/>
      <c r="J84" s="32"/>
    </row>
    <row r="85" spans="1:10" ht="30" customHeight="1">
      <c r="A85" s="28"/>
      <c r="B85" s="101" t="s">
        <v>99</v>
      </c>
      <c r="C85" s="99">
        <v>27</v>
      </c>
      <c r="D85" s="31"/>
      <c r="E85" s="31"/>
      <c r="F85" s="31"/>
      <c r="H85" s="32"/>
      <c r="I85" s="32"/>
      <c r="J85" s="32"/>
    </row>
    <row r="86" spans="1:10" ht="27.75" customHeight="1">
      <c r="B86" s="101" t="s">
        <v>100</v>
      </c>
      <c r="C86" s="99">
        <v>28</v>
      </c>
      <c r="D86" s="31"/>
      <c r="E86" s="31"/>
      <c r="F86" s="31"/>
      <c r="H86" s="32"/>
      <c r="I86" s="32"/>
      <c r="J86" s="32"/>
    </row>
    <row r="87" spans="1:10" ht="27" customHeight="1">
      <c r="A87" s="28"/>
      <c r="B87" s="101" t="s">
        <v>101</v>
      </c>
      <c r="C87" s="99">
        <v>29</v>
      </c>
      <c r="D87" s="31"/>
      <c r="E87" s="31"/>
      <c r="F87" s="31"/>
      <c r="H87" s="32"/>
      <c r="I87" s="32"/>
      <c r="J87" s="32"/>
    </row>
    <row r="88" spans="1:10" ht="26.25" customHeight="1">
      <c r="A88" s="28"/>
      <c r="B88" s="101" t="s">
        <v>102</v>
      </c>
      <c r="C88" s="99">
        <v>30</v>
      </c>
      <c r="D88" s="31"/>
      <c r="E88" s="31"/>
      <c r="F88" s="31"/>
      <c r="H88" s="32"/>
      <c r="I88" s="32"/>
      <c r="J88" s="32"/>
    </row>
    <row r="89" spans="1:10" ht="33" customHeight="1">
      <c r="A89" s="28"/>
      <c r="B89" s="101" t="s">
        <v>103</v>
      </c>
      <c r="C89" s="99">
        <v>31</v>
      </c>
      <c r="D89" s="31"/>
      <c r="E89" s="31"/>
      <c r="F89" s="31"/>
      <c r="H89" s="32"/>
      <c r="I89" s="32"/>
      <c r="J89" s="32"/>
    </row>
    <row r="90" spans="1:10" ht="23.25" customHeight="1">
      <c r="A90" s="28"/>
      <c r="B90" s="101" t="s">
        <v>36</v>
      </c>
      <c r="C90" s="99">
        <v>32</v>
      </c>
      <c r="D90" s="31"/>
      <c r="E90" s="31"/>
      <c r="F90" s="31"/>
      <c r="H90" s="32"/>
      <c r="I90" s="32"/>
      <c r="J90" s="32"/>
    </row>
    <row r="91" spans="1:10" ht="27" customHeight="1">
      <c r="A91" s="28"/>
      <c r="B91" s="101" t="s">
        <v>104</v>
      </c>
      <c r="C91" s="99">
        <v>33</v>
      </c>
      <c r="D91" s="31"/>
      <c r="E91" s="31"/>
      <c r="F91" s="31"/>
      <c r="H91" s="32"/>
      <c r="I91" s="32"/>
      <c r="J91" s="32"/>
    </row>
    <row r="92" spans="1:10" ht="13.5" customHeight="1">
      <c r="A92" s="28"/>
      <c r="B92" s="101" t="s">
        <v>105</v>
      </c>
      <c r="C92" s="99">
        <v>34</v>
      </c>
      <c r="D92" s="31"/>
      <c r="E92" s="31"/>
      <c r="F92" s="31"/>
      <c r="H92" s="32"/>
      <c r="I92" s="32"/>
      <c r="J92" s="32"/>
    </row>
    <row r="93" spans="1:10" ht="13.5" customHeight="1">
      <c r="A93" s="28"/>
      <c r="B93" s="101" t="s">
        <v>106</v>
      </c>
      <c r="C93" s="99">
        <v>35</v>
      </c>
      <c r="D93" s="31"/>
      <c r="E93" s="31"/>
      <c r="F93" s="31"/>
      <c r="H93" s="32"/>
      <c r="I93" s="32"/>
      <c r="J93" s="32"/>
    </row>
    <row r="94" spans="1:10" ht="29.25" customHeight="1">
      <c r="A94" s="28"/>
      <c r="B94" s="101" t="s">
        <v>107</v>
      </c>
      <c r="C94" s="99">
        <v>36</v>
      </c>
      <c r="D94" s="31"/>
      <c r="E94" s="31"/>
      <c r="F94" s="31"/>
      <c r="H94" s="32"/>
      <c r="I94" s="32"/>
      <c r="J94" s="32"/>
    </row>
    <row r="95" spans="1:10">
      <c r="A95" s="28"/>
      <c r="B95" s="101" t="s">
        <v>108</v>
      </c>
      <c r="C95" s="99">
        <v>37</v>
      </c>
      <c r="D95" s="31"/>
      <c r="E95" s="31"/>
      <c r="F95" s="31"/>
      <c r="H95" s="32"/>
      <c r="I95" s="32"/>
      <c r="J95" s="32"/>
    </row>
    <row r="96" spans="1:10">
      <c r="B96" s="101" t="s">
        <v>109</v>
      </c>
      <c r="C96" s="99">
        <v>38</v>
      </c>
      <c r="D96" s="31"/>
      <c r="E96" s="31"/>
      <c r="F96" s="31"/>
      <c r="H96" s="32"/>
      <c r="I96" s="32"/>
      <c r="J96" s="32"/>
    </row>
    <row r="97" spans="1:6">
      <c r="A97" s="28"/>
      <c r="B97" s="101" t="s">
        <v>110</v>
      </c>
      <c r="C97" s="99">
        <v>39</v>
      </c>
      <c r="D97" s="31"/>
      <c r="E97" s="31"/>
      <c r="F97" s="31"/>
    </row>
    <row r="98" spans="1:6">
      <c r="A98" s="28"/>
      <c r="B98" s="101" t="s">
        <v>111</v>
      </c>
      <c r="C98" s="99">
        <v>40</v>
      </c>
    </row>
    <row r="99" spans="1:6">
      <c r="A99" s="28"/>
      <c r="B99" s="101" t="s">
        <v>112</v>
      </c>
      <c r="C99" s="99">
        <v>41</v>
      </c>
    </row>
    <row r="100" spans="1:6">
      <c r="A100" s="28"/>
      <c r="B100" s="101" t="s">
        <v>113</v>
      </c>
      <c r="C100" s="99">
        <v>42</v>
      </c>
    </row>
    <row r="101" spans="1:6">
      <c r="B101" s="101" t="s">
        <v>114</v>
      </c>
      <c r="C101" s="99">
        <v>43</v>
      </c>
    </row>
    <row r="102" spans="1:6">
      <c r="A102" s="28"/>
      <c r="B102" s="101" t="s">
        <v>115</v>
      </c>
      <c r="C102" s="99">
        <v>44</v>
      </c>
    </row>
    <row r="103" spans="1:6">
      <c r="A103" s="28"/>
      <c r="B103" s="101" t="s">
        <v>116</v>
      </c>
      <c r="C103" s="99">
        <v>45</v>
      </c>
    </row>
    <row r="104" spans="1:6">
      <c r="A104" s="28"/>
      <c r="B104" s="101" t="s">
        <v>117</v>
      </c>
      <c r="C104" s="99">
        <v>46</v>
      </c>
    </row>
    <row r="105" spans="1:6">
      <c r="A105" s="28"/>
      <c r="B105" s="101" t="s">
        <v>118</v>
      </c>
      <c r="C105" s="99">
        <v>47</v>
      </c>
    </row>
    <row r="106" spans="1:6">
      <c r="B106" s="101" t="s">
        <v>119</v>
      </c>
      <c r="C106" s="99">
        <v>48</v>
      </c>
    </row>
    <row r="107" spans="1:6">
      <c r="A107" s="28"/>
      <c r="B107" s="101" t="s">
        <v>120</v>
      </c>
      <c r="C107" s="99">
        <v>49</v>
      </c>
    </row>
    <row r="108" spans="1:6">
      <c r="A108" s="28"/>
      <c r="B108" s="101" t="s">
        <v>121</v>
      </c>
      <c r="C108" s="99">
        <v>50</v>
      </c>
    </row>
    <row r="109" spans="1:6">
      <c r="A109" s="28"/>
      <c r="B109" s="101" t="s">
        <v>122</v>
      </c>
      <c r="C109" s="99">
        <v>51</v>
      </c>
    </row>
    <row r="110" spans="1:6">
      <c r="A110" s="28"/>
      <c r="B110" s="101" t="s">
        <v>123</v>
      </c>
      <c r="C110" s="99">
        <v>52</v>
      </c>
    </row>
    <row r="111" spans="1:6">
      <c r="B111" s="101" t="s">
        <v>124</v>
      </c>
      <c r="C111" s="99">
        <v>53</v>
      </c>
    </row>
    <row r="112" spans="1:6">
      <c r="A112" s="28"/>
      <c r="B112" s="101" t="s">
        <v>125</v>
      </c>
      <c r="C112" s="99">
        <v>54</v>
      </c>
    </row>
    <row r="113" spans="1:3">
      <c r="A113" s="28"/>
      <c r="B113" s="101" t="s">
        <v>126</v>
      </c>
      <c r="C113" s="99">
        <v>55</v>
      </c>
    </row>
    <row r="114" spans="1:3">
      <c r="A114" s="28"/>
      <c r="B114" s="101" t="s">
        <v>127</v>
      </c>
      <c r="C114" s="99">
        <v>56</v>
      </c>
    </row>
    <row r="115" spans="1:3">
      <c r="A115" s="28"/>
      <c r="B115" s="101" t="s">
        <v>128</v>
      </c>
      <c r="C115" s="99">
        <v>57</v>
      </c>
    </row>
    <row r="116" spans="1:3">
      <c r="B116" s="101" t="s">
        <v>129</v>
      </c>
      <c r="C116" s="99">
        <v>58</v>
      </c>
    </row>
    <row r="117" spans="1:3">
      <c r="A117" s="28"/>
      <c r="B117" s="101" t="s">
        <v>130</v>
      </c>
      <c r="C117" s="99">
        <v>59</v>
      </c>
    </row>
    <row r="118" spans="1:3">
      <c r="A118" s="28"/>
    </row>
    <row r="119" spans="1:3">
      <c r="A119" s="28"/>
    </row>
    <row r="120" spans="1:3">
      <c r="A120" s="28"/>
    </row>
  </sheetData>
  <mergeCells count="17">
    <mergeCell ref="B3:H3"/>
    <mergeCell ref="B4:H4"/>
    <mergeCell ref="B12:B13"/>
    <mergeCell ref="C12:D12"/>
    <mergeCell ref="E12:F12"/>
    <mergeCell ref="G12:H12"/>
    <mergeCell ref="I12:J12"/>
    <mergeCell ref="I33:J33"/>
    <mergeCell ref="I54:J54"/>
    <mergeCell ref="B54:B55"/>
    <mergeCell ref="C54:D54"/>
    <mergeCell ref="E54:F54"/>
    <mergeCell ref="G54:H54"/>
    <mergeCell ref="B33:B34"/>
    <mergeCell ref="C33:D33"/>
    <mergeCell ref="E33:F33"/>
    <mergeCell ref="G33:H33"/>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CX264"/>
  <sheetViews>
    <sheetView zoomScaleNormal="100" workbookViewId="0"/>
  </sheetViews>
  <sheetFormatPr defaultColWidth="10.54296875" defaultRowHeight="11.5" zeroHeight="1"/>
  <cols>
    <col min="1" max="1" width="4.7265625" style="131" customWidth="1"/>
    <col min="2" max="2" width="23.453125" style="131" customWidth="1"/>
    <col min="3" max="3" width="22.453125" style="131" customWidth="1"/>
    <col min="4" max="13" width="14.81640625" style="131" customWidth="1"/>
    <col min="14" max="14" width="2.54296875" style="131" customWidth="1"/>
    <col min="15" max="26" width="14.81640625" style="131" customWidth="1"/>
    <col min="27" max="27" width="19.453125" style="131" customWidth="1"/>
    <col min="28" max="38" width="14.81640625" style="131" customWidth="1"/>
    <col min="39" max="39" width="2.54296875" style="131" customWidth="1"/>
    <col min="40" max="63" width="14.81640625" style="131" customWidth="1"/>
    <col min="64" max="64" width="2.54296875" style="131" customWidth="1"/>
    <col min="65" max="88" width="14.81640625" style="131" customWidth="1"/>
    <col min="89" max="89" width="2.54296875" style="131" customWidth="1"/>
    <col min="90" max="95" width="14.81640625" style="131" customWidth="1"/>
    <col min="96" max="16384" width="10.54296875" style="131"/>
  </cols>
  <sheetData>
    <row r="1" spans="1:100" s="2" customFormat="1" ht="12.75" customHeight="1">
      <c r="A1" s="1"/>
    </row>
    <row r="2" spans="1:100" s="2" customFormat="1" ht="18.75" customHeight="1">
      <c r="A2" s="1"/>
      <c r="B2" s="3" t="s">
        <v>528</v>
      </c>
      <c r="C2" s="3"/>
      <c r="D2" s="3"/>
    </row>
    <row r="3" spans="1:100" s="2" customFormat="1" ht="23.25" customHeight="1">
      <c r="A3" s="1"/>
      <c r="B3" s="269" t="s">
        <v>568</v>
      </c>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L3" s="4"/>
      <c r="CK3" s="4"/>
    </row>
    <row r="4" spans="1:100"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B4" s="4"/>
      <c r="AC4" s="4"/>
      <c r="AD4" s="4"/>
      <c r="AE4" s="4"/>
      <c r="AF4" s="4"/>
      <c r="AG4" s="4"/>
      <c r="AH4" s="4"/>
      <c r="AI4" s="4"/>
      <c r="AJ4" s="4"/>
      <c r="AK4" s="4"/>
      <c r="AL4" s="4"/>
      <c r="AM4" s="157"/>
      <c r="AN4" s="4"/>
      <c r="AO4" s="4"/>
      <c r="AP4" s="4"/>
      <c r="AQ4" s="4"/>
      <c r="AR4" s="4"/>
      <c r="AS4" s="4"/>
      <c r="AT4" s="4"/>
      <c r="AU4" s="4"/>
      <c r="AV4" s="4"/>
      <c r="AW4" s="4"/>
      <c r="AX4" s="4"/>
      <c r="AY4" s="4"/>
      <c r="AZ4" s="4"/>
      <c r="BA4" s="201"/>
      <c r="BB4" s="4"/>
      <c r="BC4" s="4"/>
      <c r="BL4" s="157"/>
      <c r="CK4" s="157"/>
    </row>
    <row r="5" spans="1:100"/>
    <row r="6" spans="1:100" s="227" customFormat="1" ht="11.25" customHeight="1">
      <c r="B6" s="228" t="s">
        <v>529</v>
      </c>
    </row>
    <row r="7" spans="1:100" s="159" customFormat="1" ht="10.5" customHeight="1">
      <c r="B7" s="160"/>
    </row>
    <row r="8" spans="1:100" s="161" customFormat="1" ht="17.25" customHeight="1">
      <c r="B8" s="162" t="s">
        <v>203</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7"/>
      <c r="CS8" s="167"/>
      <c r="CT8" s="167"/>
      <c r="CU8" s="278"/>
      <c r="CV8" s="279"/>
    </row>
    <row r="9" spans="1:100" s="161" customFormat="1" ht="10.5" customHeight="1">
      <c r="B9" s="164"/>
    </row>
    <row r="10" spans="1:100" s="165" customFormat="1" ht="10.5" customHeight="1">
      <c r="B10" s="166" t="s">
        <v>44</v>
      </c>
      <c r="C10" s="167"/>
      <c r="D10" s="167"/>
      <c r="E10" s="167"/>
      <c r="F10" s="167"/>
      <c r="G10" s="167"/>
      <c r="H10" s="167"/>
      <c r="I10" s="167"/>
      <c r="J10" s="167"/>
      <c r="K10" s="167"/>
      <c r="L10" s="167"/>
      <c r="M10" s="167"/>
      <c r="N10" s="167"/>
      <c r="O10" s="167"/>
      <c r="P10" s="167"/>
      <c r="Q10" s="167"/>
      <c r="R10" s="167"/>
      <c r="S10" s="167"/>
      <c r="T10" s="167"/>
      <c r="U10" s="167"/>
      <c r="V10" s="167"/>
      <c r="W10" s="167"/>
      <c r="X10" s="274"/>
      <c r="Y10" s="275"/>
      <c r="Z10" s="168"/>
      <c r="AA10" s="166" t="s">
        <v>45</v>
      </c>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274"/>
      <c r="AX10" s="275"/>
      <c r="AZ10" s="166" t="s">
        <v>46</v>
      </c>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274"/>
      <c r="BW10" s="275"/>
      <c r="BX10" s="168"/>
      <c r="BY10" s="166" t="s">
        <v>508</v>
      </c>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276"/>
      <c r="CV10" s="277"/>
    </row>
    <row r="11" spans="1:100" s="159"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row>
    <row r="12" spans="1:100" s="159" customFormat="1" ht="38.25" customHeight="1">
      <c r="B12" s="170" t="s">
        <v>530</v>
      </c>
      <c r="C12" s="171" t="s">
        <v>531</v>
      </c>
      <c r="D12" s="171" t="s">
        <v>532</v>
      </c>
      <c r="E12" s="171" t="s">
        <v>533</v>
      </c>
      <c r="F12" s="171" t="s">
        <v>534</v>
      </c>
      <c r="G12" s="171" t="s">
        <v>535</v>
      </c>
      <c r="H12" s="171" t="s">
        <v>536</v>
      </c>
      <c r="I12" s="171" t="s">
        <v>537</v>
      </c>
      <c r="J12" s="171" t="s">
        <v>538</v>
      </c>
      <c r="K12" s="171" t="s">
        <v>539</v>
      </c>
      <c r="L12" s="171" t="s">
        <v>540</v>
      </c>
      <c r="M12" s="171" t="s">
        <v>541</v>
      </c>
      <c r="N12" s="172"/>
      <c r="O12" s="171" t="s">
        <v>542</v>
      </c>
      <c r="P12" s="171" t="s">
        <v>543</v>
      </c>
      <c r="Q12" s="171" t="s">
        <v>544</v>
      </c>
      <c r="R12" s="173" t="s">
        <v>545</v>
      </c>
      <c r="S12" s="173" t="s">
        <v>546</v>
      </c>
      <c r="T12" s="173" t="s">
        <v>547</v>
      </c>
      <c r="U12" s="173" t="s">
        <v>104</v>
      </c>
      <c r="V12" s="173" t="s">
        <v>105</v>
      </c>
      <c r="W12" s="173" t="s">
        <v>596</v>
      </c>
      <c r="X12" s="173" t="s">
        <v>599</v>
      </c>
      <c r="Y12" s="171" t="s">
        <v>602</v>
      </c>
      <c r="Z12" s="144"/>
      <c r="AA12" s="170" t="s">
        <v>530</v>
      </c>
      <c r="AB12" s="171" t="s">
        <v>531</v>
      </c>
      <c r="AC12" s="171" t="s">
        <v>532</v>
      </c>
      <c r="AD12" s="171" t="s">
        <v>533</v>
      </c>
      <c r="AE12" s="171" t="s">
        <v>534</v>
      </c>
      <c r="AF12" s="171" t="s">
        <v>535</v>
      </c>
      <c r="AG12" s="171" t="s">
        <v>536</v>
      </c>
      <c r="AH12" s="171" t="s">
        <v>537</v>
      </c>
      <c r="AI12" s="171" t="s">
        <v>538</v>
      </c>
      <c r="AJ12" s="171" t="s">
        <v>539</v>
      </c>
      <c r="AK12" s="171" t="s">
        <v>540</v>
      </c>
      <c r="AL12" s="171" t="s">
        <v>541</v>
      </c>
      <c r="AM12" s="172"/>
      <c r="AN12" s="171" t="s">
        <v>542</v>
      </c>
      <c r="AO12" s="171" t="s">
        <v>543</v>
      </c>
      <c r="AP12" s="171" t="s">
        <v>544</v>
      </c>
      <c r="AQ12" s="173" t="s">
        <v>545</v>
      </c>
      <c r="AR12" s="173" t="s">
        <v>546</v>
      </c>
      <c r="AS12" s="173" t="s">
        <v>547</v>
      </c>
      <c r="AT12" s="173" t="s">
        <v>104</v>
      </c>
      <c r="AU12" s="173" t="s">
        <v>105</v>
      </c>
      <c r="AV12" s="173" t="s">
        <v>596</v>
      </c>
      <c r="AW12" s="173" t="s">
        <v>599</v>
      </c>
      <c r="AX12" s="171" t="s">
        <v>602</v>
      </c>
      <c r="AZ12" s="170" t="s">
        <v>530</v>
      </c>
      <c r="BA12" s="171" t="s">
        <v>531</v>
      </c>
      <c r="BB12" s="171" t="s">
        <v>532</v>
      </c>
      <c r="BC12" s="171" t="s">
        <v>533</v>
      </c>
      <c r="BD12" s="171" t="s">
        <v>534</v>
      </c>
      <c r="BE12" s="171" t="s">
        <v>535</v>
      </c>
      <c r="BF12" s="171" t="s">
        <v>536</v>
      </c>
      <c r="BG12" s="171" t="s">
        <v>537</v>
      </c>
      <c r="BH12" s="171" t="s">
        <v>538</v>
      </c>
      <c r="BI12" s="171" t="s">
        <v>539</v>
      </c>
      <c r="BJ12" s="171" t="s">
        <v>540</v>
      </c>
      <c r="BK12" s="171" t="s">
        <v>541</v>
      </c>
      <c r="BL12" s="172"/>
      <c r="BM12" s="171" t="s">
        <v>542</v>
      </c>
      <c r="BN12" s="171" t="s">
        <v>543</v>
      </c>
      <c r="BO12" s="171" t="s">
        <v>544</v>
      </c>
      <c r="BP12" s="173" t="s">
        <v>545</v>
      </c>
      <c r="BQ12" s="173" t="s">
        <v>546</v>
      </c>
      <c r="BR12" s="173" t="s">
        <v>547</v>
      </c>
      <c r="BS12" s="173" t="s">
        <v>104</v>
      </c>
      <c r="BT12" s="173" t="s">
        <v>105</v>
      </c>
      <c r="BU12" s="173" t="s">
        <v>596</v>
      </c>
      <c r="BV12" s="173" t="s">
        <v>599</v>
      </c>
      <c r="BW12" s="171" t="s">
        <v>602</v>
      </c>
      <c r="BX12" s="144"/>
      <c r="BY12" s="170" t="s">
        <v>530</v>
      </c>
      <c r="BZ12" s="171" t="s">
        <v>531</v>
      </c>
      <c r="CA12" s="171" t="s">
        <v>532</v>
      </c>
      <c r="CB12" s="171" t="s">
        <v>533</v>
      </c>
      <c r="CC12" s="171" t="s">
        <v>534</v>
      </c>
      <c r="CD12" s="171" t="s">
        <v>535</v>
      </c>
      <c r="CE12" s="171" t="s">
        <v>536</v>
      </c>
      <c r="CF12" s="171" t="s">
        <v>537</v>
      </c>
      <c r="CG12" s="171" t="s">
        <v>538</v>
      </c>
      <c r="CH12" s="171" t="s">
        <v>539</v>
      </c>
      <c r="CI12" s="171" t="s">
        <v>540</v>
      </c>
      <c r="CJ12" s="171" t="s">
        <v>541</v>
      </c>
      <c r="CK12" s="172"/>
      <c r="CL12" s="171" t="s">
        <v>542</v>
      </c>
      <c r="CM12" s="171" t="s">
        <v>543</v>
      </c>
      <c r="CN12" s="171" t="s">
        <v>544</v>
      </c>
      <c r="CO12" s="173" t="s">
        <v>545</v>
      </c>
      <c r="CP12" s="173" t="s">
        <v>546</v>
      </c>
      <c r="CQ12" s="173" t="s">
        <v>547</v>
      </c>
      <c r="CR12" s="173" t="s">
        <v>104</v>
      </c>
      <c r="CS12" s="173" t="s">
        <v>105</v>
      </c>
      <c r="CT12" s="173" t="s">
        <v>596</v>
      </c>
      <c r="CU12" s="173" t="s">
        <v>599</v>
      </c>
      <c r="CV12" s="171" t="s">
        <v>602</v>
      </c>
    </row>
    <row r="13" spans="1:100" s="159" customFormat="1" ht="10.5" customHeight="1">
      <c r="B13" s="174" t="s">
        <v>548</v>
      </c>
      <c r="C13" s="205" t="str">
        <f>'3e Historical level Inputs'!C13</f>
        <v>-</v>
      </c>
      <c r="D13" s="205" t="str">
        <f>'3e Historical level Inputs'!D13</f>
        <v>-</v>
      </c>
      <c r="E13" s="205" t="str">
        <f>'3e Historical level Inputs'!E13</f>
        <v>-</v>
      </c>
      <c r="F13" s="205" t="str">
        <f>'3e Historical level Inputs'!F13</f>
        <v>-</v>
      </c>
      <c r="G13" s="205" t="str">
        <f>'3e Historical level Inputs'!G13</f>
        <v>-</v>
      </c>
      <c r="H13" s="205" t="str">
        <f>'3e Historical level Inputs'!H13</f>
        <v>-</v>
      </c>
      <c r="I13" s="205" t="str">
        <f>'3e Historical level Inputs'!I13</f>
        <v>-</v>
      </c>
      <c r="J13" s="205" t="str">
        <f>'3e Historical level Inputs'!J13</f>
        <v>-</v>
      </c>
      <c r="K13" s="205" t="str">
        <f>'3e Historical level Inputs'!K13</f>
        <v>-</v>
      </c>
      <c r="L13" s="205" t="str">
        <f>'3e Historical level Inputs'!L13</f>
        <v>-</v>
      </c>
      <c r="M13" s="205" t="str">
        <f>'3e Historical level Inputs'!M13</f>
        <v>-</v>
      </c>
      <c r="N13" s="172"/>
      <c r="O13" s="205" t="str">
        <f>'3e Historical level Inputs'!O13</f>
        <v>-</v>
      </c>
      <c r="P13" s="205" t="str">
        <f>'3e Historical level Inputs'!P13</f>
        <v>-</v>
      </c>
      <c r="Q13" s="205" t="str">
        <f>'3e Historical level Inputs'!Q13</f>
        <v>-</v>
      </c>
      <c r="R13" s="205" t="str">
        <f>'3e Historical level Inputs'!R13</f>
        <v>-</v>
      </c>
      <c r="S13" s="205" t="str">
        <f>'3e Historical level Inputs'!S13</f>
        <v>-</v>
      </c>
      <c r="T13" s="205" t="str">
        <f>'3e Historical level Inputs'!T13</f>
        <v>-</v>
      </c>
      <c r="U13" s="205" t="str">
        <f>'3e Historical level Inputs'!U13</f>
        <v>-</v>
      </c>
      <c r="V13" s="205" t="str">
        <f>'3e Historical level Inputs'!V13</f>
        <v>-</v>
      </c>
      <c r="W13" s="205" t="str">
        <f>'3e Historical level Inputs'!W13</f>
        <v>-</v>
      </c>
      <c r="X13" s="205" t="str">
        <f>'3e Historical level Inputs'!X13</f>
        <v>-</v>
      </c>
      <c r="Y13" s="205" t="str">
        <f>'3e Historical level Inputs'!Y13</f>
        <v>-</v>
      </c>
      <c r="Z13" s="144"/>
      <c r="AA13" s="174" t="s">
        <v>548</v>
      </c>
      <c r="AB13" s="205" t="str">
        <f>'3e Historical level Inputs'!AB13</f>
        <v>-</v>
      </c>
      <c r="AC13" s="205" t="str">
        <f>'3e Historical level Inputs'!AC13</f>
        <v>-</v>
      </c>
      <c r="AD13" s="205" t="str">
        <f>'3e Historical level Inputs'!AD13</f>
        <v>-</v>
      </c>
      <c r="AE13" s="205" t="str">
        <f>'3e Historical level Inputs'!AE13</f>
        <v>-</v>
      </c>
      <c r="AF13" s="205" t="str">
        <f>'3e Historical level Inputs'!AF13</f>
        <v>-</v>
      </c>
      <c r="AG13" s="205" t="str">
        <f>'3e Historical level Inputs'!AG13</f>
        <v>-</v>
      </c>
      <c r="AH13" s="205" t="str">
        <f>'3e Historical level Inputs'!AH13</f>
        <v>-</v>
      </c>
      <c r="AI13" s="205" t="str">
        <f>'3e Historical level Inputs'!AI13</f>
        <v>-</v>
      </c>
      <c r="AJ13" s="205" t="str">
        <f>'3e Historical level Inputs'!AJ13</f>
        <v>-</v>
      </c>
      <c r="AK13" s="205" t="str">
        <f>'3e Historical level Inputs'!AK13</f>
        <v>-</v>
      </c>
      <c r="AL13" s="205" t="str">
        <f>'3e Historical level Inputs'!AL13</f>
        <v>-</v>
      </c>
      <c r="AM13" s="172"/>
      <c r="AN13" s="205" t="str">
        <f>'3e Historical level Inputs'!AN13</f>
        <v>-</v>
      </c>
      <c r="AO13" s="205" t="str">
        <f>'3e Historical level Inputs'!AO13</f>
        <v>-</v>
      </c>
      <c r="AP13" s="205" t="str">
        <f>'3e Historical level Inputs'!AP13</f>
        <v>-</v>
      </c>
      <c r="AQ13" s="205" t="str">
        <f>'3e Historical level Inputs'!AQ13</f>
        <v>-</v>
      </c>
      <c r="AR13" s="205" t="str">
        <f>'3e Historical level Inputs'!AR13</f>
        <v>-</v>
      </c>
      <c r="AS13" s="205" t="str">
        <f>'3e Historical level Inputs'!AS13</f>
        <v>-</v>
      </c>
      <c r="AT13" s="205" t="str">
        <f>'3e Historical level Inputs'!AT13</f>
        <v>-</v>
      </c>
      <c r="AU13" s="205" t="str">
        <f>'3e Historical level Inputs'!AU13</f>
        <v>-</v>
      </c>
      <c r="AV13" s="205" t="str">
        <f>'3e Historical level Inputs'!AV13</f>
        <v>-</v>
      </c>
      <c r="AW13" s="205" t="str">
        <f>'3e Historical level Inputs'!AW13</f>
        <v>-</v>
      </c>
      <c r="AX13" s="205" t="str">
        <f>'3e Historical level Inputs'!AX13</f>
        <v>-</v>
      </c>
      <c r="AZ13" s="174" t="s">
        <v>548</v>
      </c>
      <c r="BA13" s="205" t="str">
        <f>'3e Historical level Inputs'!BA13</f>
        <v>-</v>
      </c>
      <c r="BB13" s="205" t="str">
        <f>'3e Historical level Inputs'!BB13</f>
        <v>-</v>
      </c>
      <c r="BC13" s="205" t="str">
        <f>'3e Historical level Inputs'!BC13</f>
        <v>-</v>
      </c>
      <c r="BD13" s="205" t="str">
        <f>'3e Historical level Inputs'!BD13</f>
        <v>-</v>
      </c>
      <c r="BE13" s="205" t="str">
        <f>'3e Historical level Inputs'!BE13</f>
        <v>-</v>
      </c>
      <c r="BF13" s="205" t="str">
        <f>'3e Historical level Inputs'!BF13</f>
        <v>-</v>
      </c>
      <c r="BG13" s="205" t="str">
        <f>'3e Historical level Inputs'!BG13</f>
        <v>-</v>
      </c>
      <c r="BH13" s="205" t="str">
        <f>'3e Historical level Inputs'!BH13</f>
        <v>-</v>
      </c>
      <c r="BI13" s="205" t="str">
        <f>'3e Historical level Inputs'!BI13</f>
        <v>-</v>
      </c>
      <c r="BJ13" s="205" t="str">
        <f>'3e Historical level Inputs'!BJ13</f>
        <v>-</v>
      </c>
      <c r="BK13" s="205" t="str">
        <f>'3e Historical level Inputs'!BK13</f>
        <v>-</v>
      </c>
      <c r="BL13" s="172"/>
      <c r="BM13" s="205" t="str">
        <f>'3e Historical level Inputs'!BM13</f>
        <v>-</v>
      </c>
      <c r="BN13" s="205" t="str">
        <f>'3e Historical level Inputs'!BN13</f>
        <v>-</v>
      </c>
      <c r="BO13" s="205" t="str">
        <f>'3e Historical level Inputs'!BO13</f>
        <v>-</v>
      </c>
      <c r="BP13" s="205" t="str">
        <f>'3e Historical level Inputs'!BP13</f>
        <v>-</v>
      </c>
      <c r="BQ13" s="205" t="str">
        <f>'3e Historical level Inputs'!BQ13</f>
        <v>-</v>
      </c>
      <c r="BR13" s="205" t="str">
        <f>'3e Historical level Inputs'!BR13</f>
        <v>-</v>
      </c>
      <c r="BS13" s="205" t="str">
        <f>'3e Historical level Inputs'!BS13</f>
        <v>-</v>
      </c>
      <c r="BT13" s="205" t="str">
        <f>'3e Historical level Inputs'!BT13</f>
        <v>-</v>
      </c>
      <c r="BU13" s="205" t="str">
        <f>'3e Historical level Inputs'!BU13</f>
        <v>-</v>
      </c>
      <c r="BV13" s="205" t="str">
        <f>'3e Historical level Inputs'!BV13</f>
        <v>-</v>
      </c>
      <c r="BW13" s="205" t="str">
        <f>'3e Historical level Inputs'!BW13</f>
        <v>-</v>
      </c>
      <c r="BX13" s="144"/>
      <c r="BY13" s="174" t="s">
        <v>548</v>
      </c>
      <c r="BZ13" s="205" t="str">
        <f>'3e Historical level Inputs'!BZ13</f>
        <v>-</v>
      </c>
      <c r="CA13" s="205" t="str">
        <f>'3e Historical level Inputs'!CA13</f>
        <v>-</v>
      </c>
      <c r="CB13" s="205" t="str">
        <f>'3e Historical level Inputs'!CB13</f>
        <v>-</v>
      </c>
      <c r="CC13" s="205" t="str">
        <f>'3e Historical level Inputs'!CC13</f>
        <v>-</v>
      </c>
      <c r="CD13" s="205" t="str">
        <f>'3e Historical level Inputs'!CD13</f>
        <v>-</v>
      </c>
      <c r="CE13" s="205" t="str">
        <f>'3e Historical level Inputs'!CE13</f>
        <v>-</v>
      </c>
      <c r="CF13" s="205" t="str">
        <f>'3e Historical level Inputs'!CF13</f>
        <v>-</v>
      </c>
      <c r="CG13" s="205" t="str">
        <f>'3e Historical level Inputs'!CG13</f>
        <v>-</v>
      </c>
      <c r="CH13" s="205" t="str">
        <f>'3e Historical level Inputs'!CH13</f>
        <v>-</v>
      </c>
      <c r="CI13" s="205" t="str">
        <f>'3e Historical level Inputs'!CI13</f>
        <v>-</v>
      </c>
      <c r="CJ13" s="205" t="str">
        <f>'3e Historical level Inputs'!CJ13</f>
        <v>-</v>
      </c>
      <c r="CK13" s="172"/>
      <c r="CL13" s="205" t="str">
        <f>'3e Historical level Inputs'!CL13</f>
        <v>-</v>
      </c>
      <c r="CM13" s="205" t="str">
        <f>'3e Historical level Inputs'!CM13</f>
        <v>-</v>
      </c>
      <c r="CN13" s="205" t="str">
        <f>'3e Historical level Inputs'!CN13</f>
        <v>-</v>
      </c>
      <c r="CO13" s="205" t="str">
        <f>'3e Historical level Inputs'!CO13</f>
        <v>-</v>
      </c>
      <c r="CP13" s="205" t="str">
        <f>'3e Historical level Inputs'!CP13</f>
        <v>-</v>
      </c>
      <c r="CQ13" s="205" t="str">
        <f>'3e Historical level Inputs'!CQ13</f>
        <v>-</v>
      </c>
      <c r="CR13" s="205" t="str">
        <f>'3e Historical level Inputs'!CR13</f>
        <v>-</v>
      </c>
      <c r="CS13" s="205" t="str">
        <f>'3e Historical level Inputs'!CS13</f>
        <v>-</v>
      </c>
      <c r="CT13" s="205" t="str">
        <f>'3e Historical level Inputs'!CT13</f>
        <v>-</v>
      </c>
      <c r="CU13" s="205" t="str">
        <f>'3e Historical level Inputs'!CU13</f>
        <v>-</v>
      </c>
      <c r="CV13" s="205" t="str">
        <f>'3e Historical level Inputs'!CV13</f>
        <v>-</v>
      </c>
    </row>
    <row r="14" spans="1:100" s="159" customFormat="1" ht="10.5" customHeight="1">
      <c r="B14" s="174" t="s">
        <v>550</v>
      </c>
      <c r="C14" s="205" t="str">
        <f>'3e Historical level Inputs'!C14</f>
        <v>-</v>
      </c>
      <c r="D14" s="205" t="str">
        <f>'3e Historical level Inputs'!D14</f>
        <v>-</v>
      </c>
      <c r="E14" s="205" t="str">
        <f>'3e Historical level Inputs'!E14</f>
        <v>-</v>
      </c>
      <c r="F14" s="205" t="str">
        <f>'3e Historical level Inputs'!F14</f>
        <v>-</v>
      </c>
      <c r="G14" s="205" t="str">
        <f>'3e Historical level Inputs'!G14</f>
        <v>-</v>
      </c>
      <c r="H14" s="205" t="str">
        <f>'3e Historical level Inputs'!H14</f>
        <v>-</v>
      </c>
      <c r="I14" s="205" t="str">
        <f>'3e Historical level Inputs'!I14</f>
        <v>-</v>
      </c>
      <c r="J14" s="205" t="str">
        <f>'3e Historical level Inputs'!J14</f>
        <v>-</v>
      </c>
      <c r="K14" s="205" t="str">
        <f>'3e Historical level Inputs'!K14</f>
        <v>-</v>
      </c>
      <c r="L14" s="205" t="str">
        <f>'3e Historical level Inputs'!L14</f>
        <v>-</v>
      </c>
      <c r="M14" s="205" t="str">
        <f>'3e Historical level Inputs'!M14</f>
        <v>-</v>
      </c>
      <c r="N14" s="172"/>
      <c r="O14" s="205" t="str">
        <f>'3e Historical level Inputs'!O14</f>
        <v>-</v>
      </c>
      <c r="P14" s="205" t="str">
        <f>'3e Historical level Inputs'!P14</f>
        <v>-</v>
      </c>
      <c r="Q14" s="205" t="str">
        <f>'3e Historical level Inputs'!Q14</f>
        <v>-</v>
      </c>
      <c r="R14" s="205" t="str">
        <f>'3e Historical level Inputs'!R14</f>
        <v>-</v>
      </c>
      <c r="S14" s="205" t="str">
        <f>'3e Historical level Inputs'!S14</f>
        <v>-</v>
      </c>
      <c r="T14" s="205" t="str">
        <f>'3e Historical level Inputs'!T14</f>
        <v>-</v>
      </c>
      <c r="U14" s="205" t="str">
        <f>'3e Historical level Inputs'!U14</f>
        <v>-</v>
      </c>
      <c r="V14" s="205" t="str">
        <f>'3e Historical level Inputs'!V14</f>
        <v>-</v>
      </c>
      <c r="W14" s="205" t="str">
        <f>'3e Historical level Inputs'!W14</f>
        <v>-</v>
      </c>
      <c r="X14" s="205" t="str">
        <f>'3e Historical level Inputs'!X14</f>
        <v>-</v>
      </c>
      <c r="Y14" s="205" t="str">
        <f>'3e Historical level Inputs'!Y14</f>
        <v>-</v>
      </c>
      <c r="Z14" s="144"/>
      <c r="AA14" s="174" t="s">
        <v>550</v>
      </c>
      <c r="AB14" s="205" t="str">
        <f>'3e Historical level Inputs'!AB14</f>
        <v>-</v>
      </c>
      <c r="AC14" s="205" t="str">
        <f>'3e Historical level Inputs'!AC14</f>
        <v>-</v>
      </c>
      <c r="AD14" s="205" t="str">
        <f>'3e Historical level Inputs'!AD14</f>
        <v>-</v>
      </c>
      <c r="AE14" s="205" t="str">
        <f>'3e Historical level Inputs'!AE14</f>
        <v>-</v>
      </c>
      <c r="AF14" s="205" t="str">
        <f>'3e Historical level Inputs'!AF14</f>
        <v>-</v>
      </c>
      <c r="AG14" s="205" t="str">
        <f>'3e Historical level Inputs'!AG14</f>
        <v>-</v>
      </c>
      <c r="AH14" s="205" t="str">
        <f>'3e Historical level Inputs'!AH14</f>
        <v>-</v>
      </c>
      <c r="AI14" s="205" t="str">
        <f>'3e Historical level Inputs'!AI14</f>
        <v>-</v>
      </c>
      <c r="AJ14" s="205" t="str">
        <f>'3e Historical level Inputs'!AJ14</f>
        <v>-</v>
      </c>
      <c r="AK14" s="205" t="str">
        <f>'3e Historical level Inputs'!AK14</f>
        <v>-</v>
      </c>
      <c r="AL14" s="205" t="str">
        <f>'3e Historical level Inputs'!AL14</f>
        <v>-</v>
      </c>
      <c r="AM14" s="172"/>
      <c r="AN14" s="205" t="str">
        <f>'3e Historical level Inputs'!AN14</f>
        <v>-</v>
      </c>
      <c r="AO14" s="205" t="str">
        <f>'3e Historical level Inputs'!AO14</f>
        <v>-</v>
      </c>
      <c r="AP14" s="205" t="str">
        <f>'3e Historical level Inputs'!AP14</f>
        <v>-</v>
      </c>
      <c r="AQ14" s="205" t="str">
        <f>'3e Historical level Inputs'!AQ14</f>
        <v>-</v>
      </c>
      <c r="AR14" s="205" t="str">
        <f>'3e Historical level Inputs'!AR14</f>
        <v>-</v>
      </c>
      <c r="AS14" s="205" t="str">
        <f>'3e Historical level Inputs'!AS14</f>
        <v>-</v>
      </c>
      <c r="AT14" s="205" t="str">
        <f>'3e Historical level Inputs'!AT14</f>
        <v>-</v>
      </c>
      <c r="AU14" s="205" t="str">
        <f>'3e Historical level Inputs'!AU14</f>
        <v>-</v>
      </c>
      <c r="AV14" s="205" t="str">
        <f>'3e Historical level Inputs'!AV14</f>
        <v>-</v>
      </c>
      <c r="AW14" s="205" t="str">
        <f>'3e Historical level Inputs'!AW14</f>
        <v>-</v>
      </c>
      <c r="AX14" s="205" t="str">
        <f>'3e Historical level Inputs'!AX14</f>
        <v>-</v>
      </c>
      <c r="AZ14" s="174" t="s">
        <v>550</v>
      </c>
      <c r="BA14" s="205">
        <f>'3e Historical level Inputs'!BA14</f>
        <v>0</v>
      </c>
      <c r="BB14" s="205">
        <f>'3e Historical level Inputs'!BB14</f>
        <v>0</v>
      </c>
      <c r="BC14" s="205">
        <f>'3e Historical level Inputs'!BC14</f>
        <v>0</v>
      </c>
      <c r="BD14" s="205">
        <f>'3e Historical level Inputs'!BD14</f>
        <v>0</v>
      </c>
      <c r="BE14" s="205">
        <f>'3e Historical level Inputs'!BE14</f>
        <v>0</v>
      </c>
      <c r="BF14" s="205">
        <f>'3e Historical level Inputs'!BF14</f>
        <v>0</v>
      </c>
      <c r="BG14" s="205">
        <f>'3e Historical level Inputs'!BG14</f>
        <v>0</v>
      </c>
      <c r="BH14" s="205">
        <f>'3e Historical level Inputs'!BH14</f>
        <v>0</v>
      </c>
      <c r="BI14" s="205">
        <f>'3e Historical level Inputs'!BI14</f>
        <v>0</v>
      </c>
      <c r="BJ14" s="205">
        <f>'3e Historical level Inputs'!BJ14</f>
        <v>0</v>
      </c>
      <c r="BK14" s="205">
        <f>'3e Historical level Inputs'!BK14</f>
        <v>0</v>
      </c>
      <c r="BL14" s="172"/>
      <c r="BM14" s="205">
        <f>'3e Historical level Inputs'!BM14</f>
        <v>0</v>
      </c>
      <c r="BN14" s="205">
        <f>'3e Historical level Inputs'!BN14</f>
        <v>0</v>
      </c>
      <c r="BO14" s="205">
        <f>'3e Historical level Inputs'!BO14</f>
        <v>0</v>
      </c>
      <c r="BP14" s="205">
        <f>'3e Historical level Inputs'!BP14</f>
        <v>0</v>
      </c>
      <c r="BQ14" s="205">
        <f>'3e Historical level Inputs'!BQ14</f>
        <v>0</v>
      </c>
      <c r="BR14" s="205">
        <f>'3e Historical level Inputs'!BR14</f>
        <v>0</v>
      </c>
      <c r="BS14" s="205">
        <f>'3e Historical level Inputs'!BS14</f>
        <v>0</v>
      </c>
      <c r="BT14" s="205">
        <f>'3e Historical level Inputs'!BT14</f>
        <v>0</v>
      </c>
      <c r="BU14" s="205">
        <f>'3e Historical level Inputs'!BU14</f>
        <v>0</v>
      </c>
      <c r="BV14" s="205">
        <f>'3e Historical level Inputs'!BV14</f>
        <v>0</v>
      </c>
      <c r="BW14" s="205">
        <f>'3e Historical level Inputs'!BW14</f>
        <v>0</v>
      </c>
      <c r="BX14" s="144"/>
      <c r="BY14" s="174" t="s">
        <v>550</v>
      </c>
      <c r="BZ14" s="205" t="str">
        <f>'3e Historical level Inputs'!BZ14</f>
        <v>-</v>
      </c>
      <c r="CA14" s="205" t="str">
        <f>'3e Historical level Inputs'!CA14</f>
        <v>-</v>
      </c>
      <c r="CB14" s="205" t="str">
        <f>'3e Historical level Inputs'!CB14</f>
        <v>-</v>
      </c>
      <c r="CC14" s="205" t="str">
        <f>'3e Historical level Inputs'!CC14</f>
        <v>-</v>
      </c>
      <c r="CD14" s="205" t="str">
        <f>'3e Historical level Inputs'!CD14</f>
        <v>-</v>
      </c>
      <c r="CE14" s="205" t="str">
        <f>'3e Historical level Inputs'!CE14</f>
        <v>-</v>
      </c>
      <c r="CF14" s="205" t="str">
        <f>'3e Historical level Inputs'!CF14</f>
        <v>-</v>
      </c>
      <c r="CG14" s="205" t="str">
        <f>'3e Historical level Inputs'!CG14</f>
        <v>-</v>
      </c>
      <c r="CH14" s="205" t="str">
        <f>'3e Historical level Inputs'!CH14</f>
        <v>-</v>
      </c>
      <c r="CI14" s="205" t="str">
        <f>'3e Historical level Inputs'!CI14</f>
        <v>-</v>
      </c>
      <c r="CJ14" s="205" t="str">
        <f>'3e Historical level Inputs'!CJ14</f>
        <v>-</v>
      </c>
      <c r="CK14" s="172"/>
      <c r="CL14" s="205" t="str">
        <f>'3e Historical level Inputs'!CL14</f>
        <v>-</v>
      </c>
      <c r="CM14" s="205" t="str">
        <f>'3e Historical level Inputs'!CM14</f>
        <v>-</v>
      </c>
      <c r="CN14" s="205" t="str">
        <f>'3e Historical level Inputs'!CN14</f>
        <v>-</v>
      </c>
      <c r="CO14" s="205" t="str">
        <f>'3e Historical level Inputs'!CO14</f>
        <v>-</v>
      </c>
      <c r="CP14" s="205" t="str">
        <f>'3e Historical level Inputs'!CP14</f>
        <v>-</v>
      </c>
      <c r="CQ14" s="205" t="str">
        <f>'3e Historical level Inputs'!CQ14</f>
        <v>-</v>
      </c>
      <c r="CR14" s="205" t="str">
        <f>'3e Historical level Inputs'!CR14</f>
        <v>-</v>
      </c>
      <c r="CS14" s="205" t="str">
        <f>'3e Historical level Inputs'!CS14</f>
        <v>-</v>
      </c>
      <c r="CT14" s="205" t="str">
        <f>'3e Historical level Inputs'!CT14</f>
        <v>-</v>
      </c>
      <c r="CU14" s="205" t="str">
        <f>'3e Historical level Inputs'!CU14</f>
        <v>-</v>
      </c>
      <c r="CV14" s="205" t="str">
        <f>'3e Historical level Inputs'!CV14</f>
        <v>-</v>
      </c>
    </row>
    <row r="15" spans="1:100" s="159" customFormat="1" ht="10.5" customHeight="1">
      <c r="B15" s="174" t="s">
        <v>551</v>
      </c>
      <c r="C15" s="205" t="str">
        <f>'3e Historical level Inputs'!C15</f>
        <v>-</v>
      </c>
      <c r="D15" s="205" t="str">
        <f>'3e Historical level Inputs'!D15</f>
        <v>-</v>
      </c>
      <c r="E15" s="205" t="str">
        <f>'3e Historical level Inputs'!E15</f>
        <v>-</v>
      </c>
      <c r="F15" s="205" t="str">
        <f>'3e Historical level Inputs'!F15</f>
        <v>-</v>
      </c>
      <c r="G15" s="205" t="str">
        <f>'3e Historical level Inputs'!G15</f>
        <v>-</v>
      </c>
      <c r="H15" s="205" t="str">
        <f>'3e Historical level Inputs'!H15</f>
        <v>-</v>
      </c>
      <c r="I15" s="205" t="str">
        <f>'3e Historical level Inputs'!I15</f>
        <v>-</v>
      </c>
      <c r="J15" s="205">
        <f>'3e Historical level Inputs'!J15</f>
        <v>0</v>
      </c>
      <c r="K15" s="205">
        <f>'3e Historical level Inputs'!K15</f>
        <v>1.4870742269298101</v>
      </c>
      <c r="L15" s="205">
        <f>'3e Historical level Inputs'!L15</f>
        <v>0.70457099735818818</v>
      </c>
      <c r="M15" s="205" t="str">
        <f>'3e Historical level Inputs'!M15</f>
        <v>-</v>
      </c>
      <c r="N15" s="172"/>
      <c r="O15" s="205">
        <f>'3e Historical level Inputs'!O15</f>
        <v>0</v>
      </c>
      <c r="P15" s="205">
        <f>'3e Historical level Inputs'!P15</f>
        <v>0</v>
      </c>
      <c r="Q15" s="205">
        <f>'3e Historical level Inputs'!Q15</f>
        <v>0.41079125157488544</v>
      </c>
      <c r="R15" s="205">
        <f>'3e Historical level Inputs'!R15</f>
        <v>0.41079125157488544</v>
      </c>
      <c r="S15" s="205">
        <f>'3e Historical level Inputs'!S15</f>
        <v>0.41079125157488544</v>
      </c>
      <c r="T15" s="205">
        <f>'3e Historical level Inputs'!T15</f>
        <v>0.41079125157488544</v>
      </c>
      <c r="U15" s="205">
        <f>'3e Historical level Inputs'!U15</f>
        <v>0</v>
      </c>
      <c r="V15" s="205">
        <f>'3e Historical level Inputs'!V15</f>
        <v>0</v>
      </c>
      <c r="W15" s="205">
        <f>'3e Historical level Inputs'!W15</f>
        <v>0</v>
      </c>
      <c r="X15" s="205">
        <f>'3e Historical level Inputs'!X15</f>
        <v>0</v>
      </c>
      <c r="Y15" s="205">
        <f>'3e Historical level Inputs'!Y15</f>
        <v>0</v>
      </c>
      <c r="Z15" s="144"/>
      <c r="AA15" s="174" t="s">
        <v>551</v>
      </c>
      <c r="AB15" s="205" t="str">
        <f>'3e Historical level Inputs'!AB15</f>
        <v>-</v>
      </c>
      <c r="AC15" s="205" t="str">
        <f>'3e Historical level Inputs'!AC15</f>
        <v>-</v>
      </c>
      <c r="AD15" s="205" t="str">
        <f>'3e Historical level Inputs'!AD15</f>
        <v>-</v>
      </c>
      <c r="AE15" s="205" t="str">
        <f>'3e Historical level Inputs'!AE15</f>
        <v>-</v>
      </c>
      <c r="AF15" s="205" t="str">
        <f>'3e Historical level Inputs'!AF15</f>
        <v>-</v>
      </c>
      <c r="AG15" s="205" t="str">
        <f>'3e Historical level Inputs'!AG15</f>
        <v>-</v>
      </c>
      <c r="AH15" s="205" t="str">
        <f>'3e Historical level Inputs'!AH15</f>
        <v>-</v>
      </c>
      <c r="AI15" s="205">
        <f>'3e Historical level Inputs'!AI15</f>
        <v>0</v>
      </c>
      <c r="AJ15" s="205">
        <f>'3e Historical level Inputs'!AJ15</f>
        <v>1.4870742269298101</v>
      </c>
      <c r="AK15" s="205">
        <f>'3e Historical level Inputs'!AK15</f>
        <v>0.70457099735818818</v>
      </c>
      <c r="AL15" s="205" t="str">
        <f>'3e Historical level Inputs'!AL15</f>
        <v>-</v>
      </c>
      <c r="AM15" s="172"/>
      <c r="AN15" s="205">
        <f>'3e Historical level Inputs'!AN15</f>
        <v>0</v>
      </c>
      <c r="AO15" s="205">
        <f>'3e Historical level Inputs'!AO15</f>
        <v>0</v>
      </c>
      <c r="AP15" s="205">
        <f>'3e Historical level Inputs'!AP15</f>
        <v>0.41079125157488544</v>
      </c>
      <c r="AQ15" s="205">
        <f>'3e Historical level Inputs'!AQ15</f>
        <v>0.41079125157488544</v>
      </c>
      <c r="AR15" s="205">
        <f>'3e Historical level Inputs'!AR15</f>
        <v>0.41079125157488544</v>
      </c>
      <c r="AS15" s="205">
        <f>'3e Historical level Inputs'!AS15</f>
        <v>0.41079125157488544</v>
      </c>
      <c r="AT15" s="205">
        <f>'3e Historical level Inputs'!AT15</f>
        <v>0</v>
      </c>
      <c r="AU15" s="205">
        <f>'3e Historical level Inputs'!AU15</f>
        <v>0</v>
      </c>
      <c r="AV15" s="205">
        <f>'3e Historical level Inputs'!AV15</f>
        <v>0</v>
      </c>
      <c r="AW15" s="205">
        <f>'3e Historical level Inputs'!AW15</f>
        <v>0</v>
      </c>
      <c r="AX15" s="205">
        <f>'3e Historical level Inputs'!AX15</f>
        <v>0</v>
      </c>
      <c r="AZ15" s="174" t="s">
        <v>551</v>
      </c>
      <c r="BA15" s="205" t="str">
        <f>'3e Historical level Inputs'!BA15</f>
        <v>-</v>
      </c>
      <c r="BB15" s="205" t="str">
        <f>'3e Historical level Inputs'!BB15</f>
        <v>-</v>
      </c>
      <c r="BC15" s="205" t="str">
        <f>'3e Historical level Inputs'!BC15</f>
        <v>-</v>
      </c>
      <c r="BD15" s="205" t="str">
        <f>'3e Historical level Inputs'!BD15</f>
        <v>-</v>
      </c>
      <c r="BE15" s="205" t="str">
        <f>'3e Historical level Inputs'!BE15</f>
        <v>-</v>
      </c>
      <c r="BF15" s="205" t="str">
        <f>'3e Historical level Inputs'!BF15</f>
        <v>-</v>
      </c>
      <c r="BG15" s="205" t="str">
        <f>'3e Historical level Inputs'!BG15</f>
        <v>-</v>
      </c>
      <c r="BH15" s="205">
        <f>'3e Historical level Inputs'!BH15</f>
        <v>0</v>
      </c>
      <c r="BI15" s="205">
        <f>'3e Historical level Inputs'!BI15</f>
        <v>1.4870742269298101</v>
      </c>
      <c r="BJ15" s="205">
        <f>'3e Historical level Inputs'!BJ15</f>
        <v>0.70457099735818818</v>
      </c>
      <c r="BK15" s="205" t="str">
        <f>'3e Historical level Inputs'!BK15</f>
        <v>-</v>
      </c>
      <c r="BL15" s="172"/>
      <c r="BM15" s="205">
        <f>'3e Historical level Inputs'!BM15</f>
        <v>0</v>
      </c>
      <c r="BN15" s="205">
        <f>'3e Historical level Inputs'!BN15</f>
        <v>0</v>
      </c>
      <c r="BO15" s="205">
        <f>'3e Historical level Inputs'!BO15</f>
        <v>0.41079125157488544</v>
      </c>
      <c r="BP15" s="205">
        <f>'3e Historical level Inputs'!BP15</f>
        <v>0.41079125157488544</v>
      </c>
      <c r="BQ15" s="205">
        <f>'3e Historical level Inputs'!BQ15</f>
        <v>0.41079125157488544</v>
      </c>
      <c r="BR15" s="205">
        <f>'3e Historical level Inputs'!BR15</f>
        <v>0.41079125157488544</v>
      </c>
      <c r="BS15" s="205">
        <f>'3e Historical level Inputs'!BS15</f>
        <v>0</v>
      </c>
      <c r="BT15" s="205">
        <f>'3e Historical level Inputs'!BT15</f>
        <v>0</v>
      </c>
      <c r="BU15" s="205">
        <f>'3e Historical level Inputs'!BU15</f>
        <v>0</v>
      </c>
      <c r="BV15" s="205">
        <f>'3e Historical level Inputs'!BV15</f>
        <v>0</v>
      </c>
      <c r="BW15" s="205">
        <f>'3e Historical level Inputs'!BW15</f>
        <v>0</v>
      </c>
      <c r="BX15" s="144"/>
      <c r="BY15" s="174" t="s">
        <v>551</v>
      </c>
      <c r="BZ15" s="205" t="str">
        <f>'3e Historical level Inputs'!BZ15</f>
        <v>-</v>
      </c>
      <c r="CA15" s="205" t="str">
        <f>'3e Historical level Inputs'!CA15</f>
        <v>-</v>
      </c>
      <c r="CB15" s="205" t="str">
        <f>'3e Historical level Inputs'!CB15</f>
        <v>-</v>
      </c>
      <c r="CC15" s="205" t="str">
        <f>'3e Historical level Inputs'!CC15</f>
        <v>-</v>
      </c>
      <c r="CD15" s="205" t="str">
        <f>'3e Historical level Inputs'!CD15</f>
        <v>-</v>
      </c>
      <c r="CE15" s="205" t="str">
        <f>'3e Historical level Inputs'!CE15</f>
        <v>-</v>
      </c>
      <c r="CF15" s="205" t="str">
        <f>'3e Historical level Inputs'!CF15</f>
        <v>-</v>
      </c>
      <c r="CG15" s="205">
        <f>'3e Historical level Inputs'!CG15</f>
        <v>0</v>
      </c>
      <c r="CH15" s="205">
        <f>'3e Historical level Inputs'!CH15</f>
        <v>2.9741484538596201</v>
      </c>
      <c r="CI15" s="205">
        <f>'3e Historical level Inputs'!CI15</f>
        <v>1.4091419947163764</v>
      </c>
      <c r="CJ15" s="205" t="str">
        <f>'3e Historical level Inputs'!CJ15</f>
        <v>-</v>
      </c>
      <c r="CK15" s="172"/>
      <c r="CL15" s="205">
        <f>'3e Historical level Inputs'!CL15</f>
        <v>0</v>
      </c>
      <c r="CM15" s="205">
        <f>'3e Historical level Inputs'!CM15</f>
        <v>0</v>
      </c>
      <c r="CN15" s="205">
        <f>'3e Historical level Inputs'!CN15</f>
        <v>0.82158250314977088</v>
      </c>
      <c r="CO15" s="205">
        <f>'3e Historical level Inputs'!CO15</f>
        <v>0.82158250314977088</v>
      </c>
      <c r="CP15" s="205">
        <f>'3e Historical level Inputs'!CP15</f>
        <v>0.82158250314977088</v>
      </c>
      <c r="CQ15" s="205">
        <f>'3e Historical level Inputs'!CQ15</f>
        <v>0.82158250314977088</v>
      </c>
      <c r="CR15" s="205">
        <f>'3e Historical level Inputs'!CR15</f>
        <v>0</v>
      </c>
      <c r="CS15" s="205">
        <f>'3e Historical level Inputs'!CS15</f>
        <v>0</v>
      </c>
      <c r="CT15" s="205">
        <f>'3e Historical level Inputs'!CT15</f>
        <v>0</v>
      </c>
      <c r="CU15" s="205">
        <f>'3e Historical level Inputs'!CU15</f>
        <v>0</v>
      </c>
      <c r="CV15" s="205">
        <f>'3e Historical level Inputs'!CV15</f>
        <v>0</v>
      </c>
    </row>
    <row r="16" spans="1:100" s="159" customFormat="1" ht="10.5" customHeight="1">
      <c r="B16" s="174" t="s">
        <v>552</v>
      </c>
      <c r="C16" s="205">
        <f>'3e Historical level Inputs'!C16</f>
        <v>6.6995028867368616</v>
      </c>
      <c r="D16" s="205">
        <f>'3e Historical level Inputs'!D16</f>
        <v>6.6995028867368616</v>
      </c>
      <c r="E16" s="205">
        <f>'3e Historical level Inputs'!E16</f>
        <v>7.113121830127354</v>
      </c>
      <c r="F16" s="205">
        <f>'3e Historical level Inputs'!F16</f>
        <v>7.113121830127354</v>
      </c>
      <c r="G16" s="205">
        <f>'3e Historical level Inputs'!G16</f>
        <v>7.2804579515147188</v>
      </c>
      <c r="H16" s="205">
        <f>'3e Historical level Inputs'!H16</f>
        <v>7.1935840895118579</v>
      </c>
      <c r="I16" s="205">
        <f>'3e Historical level Inputs'!I16</f>
        <v>7.3593999937099719</v>
      </c>
      <c r="J16" s="205">
        <f>'3e Historical level Inputs'!J16</f>
        <v>7.0492243060839295</v>
      </c>
      <c r="K16" s="205">
        <f>'3e Historical level Inputs'!K16</f>
        <v>7.1089669218364691</v>
      </c>
      <c r="L16" s="205">
        <f>'3e Historical level Inputs'!L16</f>
        <v>6.9829560851947958</v>
      </c>
      <c r="M16" s="205">
        <f>'3e Historical level Inputs'!M16</f>
        <v>9.626223597588794</v>
      </c>
      <c r="N16" s="172"/>
      <c r="O16" s="205">
        <f>'3e Historical level Inputs'!O16</f>
        <v>9.9504863797742455</v>
      </c>
      <c r="P16" s="205">
        <f>'3e Historical level Inputs'!P16</f>
        <v>9.9504863797742455</v>
      </c>
      <c r="Q16" s="205">
        <f>'3e Historical level Inputs'!Q16</f>
        <v>10.298637820906496</v>
      </c>
      <c r="R16" s="205">
        <f>'3e Historical level Inputs'!R16</f>
        <v>10.298637820906496</v>
      </c>
      <c r="S16" s="205">
        <f>'3e Historical level Inputs'!S16</f>
        <v>10.298637820906496</v>
      </c>
      <c r="T16" s="205">
        <f>'3e Historical level Inputs'!T16</f>
        <v>10.298637820906496</v>
      </c>
      <c r="U16" s="205">
        <f>'3e Historical level Inputs'!U16</f>
        <v>10.909265371253543</v>
      </c>
      <c r="V16" s="205">
        <f>'3e Historical level Inputs'!V16</f>
        <v>10.909265371253543</v>
      </c>
      <c r="W16" s="205">
        <f>'3e Historical level Inputs'!W16</f>
        <v>10.909265371253543</v>
      </c>
      <c r="X16" s="205">
        <f>'3e Historical level Inputs'!X16</f>
        <v>10.909265371253543</v>
      </c>
      <c r="Y16" s="205">
        <f>'3e Historical level Inputs'!Y16</f>
        <v>10.979819636605354</v>
      </c>
      <c r="Z16" s="144"/>
      <c r="AA16" s="174" t="s">
        <v>552</v>
      </c>
      <c r="AB16" s="205">
        <f>'3e Historical level Inputs'!AB16</f>
        <v>6.6995028867368616</v>
      </c>
      <c r="AC16" s="205">
        <f>'3e Historical level Inputs'!AC16</f>
        <v>6.6995028867368616</v>
      </c>
      <c r="AD16" s="205">
        <f>'3e Historical level Inputs'!AD16</f>
        <v>7.113121830127354</v>
      </c>
      <c r="AE16" s="205">
        <f>'3e Historical level Inputs'!AE16</f>
        <v>7.113121830127354</v>
      </c>
      <c r="AF16" s="205">
        <f>'3e Historical level Inputs'!AF16</f>
        <v>7.2804579515147188</v>
      </c>
      <c r="AG16" s="205">
        <f>'3e Historical level Inputs'!AG16</f>
        <v>7.1935840895118579</v>
      </c>
      <c r="AH16" s="205">
        <f>'3e Historical level Inputs'!AH16</f>
        <v>7.3593999937099719</v>
      </c>
      <c r="AI16" s="205">
        <f>'3e Historical level Inputs'!AI16</f>
        <v>7.0492243060839295</v>
      </c>
      <c r="AJ16" s="205">
        <f>'3e Historical level Inputs'!AJ16</f>
        <v>7.1089669218364691</v>
      </c>
      <c r="AK16" s="205">
        <f>'3e Historical level Inputs'!AK16</f>
        <v>6.9829560851947958</v>
      </c>
      <c r="AL16" s="205">
        <f>'3e Historical level Inputs'!AL16</f>
        <v>9.626223597588794</v>
      </c>
      <c r="AM16" s="172"/>
      <c r="AN16" s="205">
        <f>'3e Historical level Inputs'!AN16</f>
        <v>9.9504863797742455</v>
      </c>
      <c r="AO16" s="205">
        <f>'3e Historical level Inputs'!AO16</f>
        <v>9.9504863797742455</v>
      </c>
      <c r="AP16" s="205">
        <f>'3e Historical level Inputs'!AP16</f>
        <v>10.298637820906496</v>
      </c>
      <c r="AQ16" s="205">
        <f>'3e Historical level Inputs'!AQ16</f>
        <v>10.298637820906496</v>
      </c>
      <c r="AR16" s="205">
        <f>'3e Historical level Inputs'!AR16</f>
        <v>10.298637820906496</v>
      </c>
      <c r="AS16" s="205">
        <f>'3e Historical level Inputs'!AS16</f>
        <v>10.298637820906496</v>
      </c>
      <c r="AT16" s="205">
        <f>'3e Historical level Inputs'!AT16</f>
        <v>10.909265371253543</v>
      </c>
      <c r="AU16" s="205">
        <f>'3e Historical level Inputs'!AU16</f>
        <v>10.909265371253543</v>
      </c>
      <c r="AV16" s="205">
        <f>'3e Historical level Inputs'!AV16</f>
        <v>10.909265371253543</v>
      </c>
      <c r="AW16" s="205">
        <f>'3e Historical level Inputs'!AW16</f>
        <v>10.909265371253543</v>
      </c>
      <c r="AX16" s="205">
        <f>'3e Historical level Inputs'!AX16</f>
        <v>10.979819636605354</v>
      </c>
      <c r="AZ16" s="174" t="s">
        <v>552</v>
      </c>
      <c r="BA16" s="205">
        <f>'3e Historical level Inputs'!BA16</f>
        <v>6.6995028867368616</v>
      </c>
      <c r="BB16" s="205">
        <f>'3e Historical level Inputs'!BB16</f>
        <v>6.6995028867368616</v>
      </c>
      <c r="BC16" s="205">
        <f>'3e Historical level Inputs'!BC16</f>
        <v>7.113121830127354</v>
      </c>
      <c r="BD16" s="205">
        <f>'3e Historical level Inputs'!BD16</f>
        <v>7.113121830127354</v>
      </c>
      <c r="BE16" s="205">
        <f>'3e Historical level Inputs'!BE16</f>
        <v>7.2804579515147188</v>
      </c>
      <c r="BF16" s="205">
        <f>'3e Historical level Inputs'!BF16</f>
        <v>7.1935840895118579</v>
      </c>
      <c r="BG16" s="205">
        <f>'3e Historical level Inputs'!BG16</f>
        <v>7.3593999937099719</v>
      </c>
      <c r="BH16" s="205">
        <f>'3e Historical level Inputs'!BH16</f>
        <v>7.0492243060839295</v>
      </c>
      <c r="BI16" s="205">
        <f>'3e Historical level Inputs'!BI16</f>
        <v>7.1089669218364691</v>
      </c>
      <c r="BJ16" s="205">
        <f>'3e Historical level Inputs'!BJ16</f>
        <v>6.9829560851947958</v>
      </c>
      <c r="BK16" s="205">
        <f>'3e Historical level Inputs'!BK16</f>
        <v>12.319103597588795</v>
      </c>
      <c r="BL16" s="172"/>
      <c r="BM16" s="205">
        <f>'3e Historical level Inputs'!BM16</f>
        <v>12.643366379774246</v>
      </c>
      <c r="BN16" s="205">
        <f>'3e Historical level Inputs'!BN16</f>
        <v>12.643366379774246</v>
      </c>
      <c r="BO16" s="205">
        <f>'3e Historical level Inputs'!BO16</f>
        <v>10.743937820906497</v>
      </c>
      <c r="BP16" s="205">
        <f>'3e Historical level Inputs'!BP16</f>
        <v>10.743937820906497</v>
      </c>
      <c r="BQ16" s="205">
        <f>'3e Historical level Inputs'!BQ16</f>
        <v>10.743937820906497</v>
      </c>
      <c r="BR16" s="205">
        <f>'3e Historical level Inputs'!BR16</f>
        <v>10.743937820906497</v>
      </c>
      <c r="BS16" s="205">
        <f>'3e Historical level Inputs'!BS16</f>
        <v>11.292515371253547</v>
      </c>
      <c r="BT16" s="205">
        <f>'3e Historical level Inputs'!BT16</f>
        <v>11.292515371253547</v>
      </c>
      <c r="BU16" s="205">
        <f>'3e Historical level Inputs'!BU16</f>
        <v>11.292515371253547</v>
      </c>
      <c r="BV16" s="205">
        <f>'3e Historical level Inputs'!BV16</f>
        <v>11.292515371253547</v>
      </c>
      <c r="BW16" s="205">
        <f>'3e Historical level Inputs'!BW16</f>
        <v>13.976469636605346</v>
      </c>
      <c r="BX16" s="144"/>
      <c r="BY16" s="174" t="s">
        <v>552</v>
      </c>
      <c r="BZ16" s="205">
        <f>'3e Historical level Inputs'!BZ16</f>
        <v>13.399005773473723</v>
      </c>
      <c r="CA16" s="205">
        <f>'3e Historical level Inputs'!CA16</f>
        <v>13.399005773473723</v>
      </c>
      <c r="CB16" s="205">
        <f>'3e Historical level Inputs'!CB16</f>
        <v>14.226243660254708</v>
      </c>
      <c r="CC16" s="205">
        <f>'3e Historical level Inputs'!CC16</f>
        <v>14.226243660254708</v>
      </c>
      <c r="CD16" s="205">
        <f>'3e Historical level Inputs'!CD16</f>
        <v>14.560915903029438</v>
      </c>
      <c r="CE16" s="205">
        <f>'3e Historical level Inputs'!CE16</f>
        <v>14.387168179023716</v>
      </c>
      <c r="CF16" s="205">
        <f>'3e Historical level Inputs'!CF16</f>
        <v>14.718799987419944</v>
      </c>
      <c r="CG16" s="205">
        <f>'3e Historical level Inputs'!CG16</f>
        <v>14.098448612167859</v>
      </c>
      <c r="CH16" s="205">
        <f>'3e Historical level Inputs'!CH16</f>
        <v>14.217933843672938</v>
      </c>
      <c r="CI16" s="205">
        <f>'3e Historical level Inputs'!CI16</f>
        <v>13.965912170389592</v>
      </c>
      <c r="CJ16" s="205">
        <f>'3e Historical level Inputs'!CJ16</f>
        <v>21.94532719517759</v>
      </c>
      <c r="CK16" s="172"/>
      <c r="CL16" s="205">
        <f>'3e Historical level Inputs'!CL16</f>
        <v>22.59385275954849</v>
      </c>
      <c r="CM16" s="205">
        <f>'3e Historical level Inputs'!CM16</f>
        <v>22.59385275954849</v>
      </c>
      <c r="CN16" s="205">
        <f>'3e Historical level Inputs'!CN16</f>
        <v>21.042575641812995</v>
      </c>
      <c r="CO16" s="205">
        <f>'3e Historical level Inputs'!CO16</f>
        <v>21.042575641812995</v>
      </c>
      <c r="CP16" s="205">
        <f>'3e Historical level Inputs'!CP16</f>
        <v>21.042575641812995</v>
      </c>
      <c r="CQ16" s="205">
        <f>'3e Historical level Inputs'!CQ16</f>
        <v>21.042575641812995</v>
      </c>
      <c r="CR16" s="205">
        <f>'3e Historical level Inputs'!CR16</f>
        <v>22.20178074250709</v>
      </c>
      <c r="CS16" s="205">
        <f>'3e Historical level Inputs'!CS16</f>
        <v>22.20178074250709</v>
      </c>
      <c r="CT16" s="205">
        <f>'3e Historical level Inputs'!CT16</f>
        <v>22.20178074250709</v>
      </c>
      <c r="CU16" s="205">
        <f>'3e Historical level Inputs'!CU16</f>
        <v>22.20178074250709</v>
      </c>
      <c r="CV16" s="205">
        <f>'3e Historical level Inputs'!CV16</f>
        <v>24.9562892732107</v>
      </c>
    </row>
    <row r="17" spans="2:100" s="159" customFormat="1" ht="10.5" customHeight="1">
      <c r="B17" s="174" t="s">
        <v>553</v>
      </c>
      <c r="C17" s="205">
        <f>'3e Historical level Inputs'!C17</f>
        <v>16.43282142857143</v>
      </c>
      <c r="D17" s="205">
        <f>'3e Historical level Inputs'!D17</f>
        <v>16.43282142857143</v>
      </c>
      <c r="E17" s="205">
        <f>'3e Historical level Inputs'!E17</f>
        <v>16.727428571428572</v>
      </c>
      <c r="F17" s="205">
        <f>'3e Historical level Inputs'!F17</f>
        <v>16.727428571428572</v>
      </c>
      <c r="G17" s="205">
        <f>'3e Historical level Inputs'!G17</f>
        <v>16.54232142857143</v>
      </c>
      <c r="H17" s="205">
        <f>'3e Historical level Inputs'!H17</f>
        <v>16.54232142857143</v>
      </c>
      <c r="I17" s="205">
        <f>'3e Historical level Inputs'!I17</f>
        <v>17.267107142857146</v>
      </c>
      <c r="J17" s="205">
        <f>'3e Historical level Inputs'!J17</f>
        <v>17.267107142857146</v>
      </c>
      <c r="K17" s="205">
        <f>'3e Historical level Inputs'!K17</f>
        <v>17.41310714285714</v>
      </c>
      <c r="L17" s="205">
        <f>'3e Historical level Inputs'!L17</f>
        <v>17.41310714285714</v>
      </c>
      <c r="M17" s="205">
        <f>'3e Historical level Inputs'!M17</f>
        <v>84.411464285714274</v>
      </c>
      <c r="N17" s="172"/>
      <c r="O17" s="205">
        <f>'3e Historical level Inputs'!O17</f>
        <v>84.411464285714274</v>
      </c>
      <c r="P17" s="205">
        <f>'3e Historical level Inputs'!P17</f>
        <v>84.411464285714274</v>
      </c>
      <c r="Q17" s="205">
        <f>'3e Historical level Inputs'!Q17</f>
        <v>103.14368142857143</v>
      </c>
      <c r="R17" s="205">
        <f>'3e Historical level Inputs'!R17</f>
        <v>103.14368142857143</v>
      </c>
      <c r="S17" s="205">
        <f>'3e Historical level Inputs'!S17</f>
        <v>103.14368142857143</v>
      </c>
      <c r="T17" s="205">
        <f>'3e Historical level Inputs'!T17</f>
        <v>103.14368142857143</v>
      </c>
      <c r="U17" s="205">
        <f>'3e Historical level Inputs'!U17</f>
        <v>120.5856757142857</v>
      </c>
      <c r="V17" s="205">
        <f>'3e Historical level Inputs'!V17</f>
        <v>120.5856757142857</v>
      </c>
      <c r="W17" s="205">
        <f>'3e Historical level Inputs'!W17</f>
        <v>120.5856757142857</v>
      </c>
      <c r="X17" s="205">
        <f>'3e Historical level Inputs'!X17</f>
        <v>120.5856757142857</v>
      </c>
      <c r="Y17" s="205">
        <f>'3e Historical level Inputs'!Y17</f>
        <v>95.202480714285699</v>
      </c>
      <c r="Z17" s="144"/>
      <c r="AA17" s="174" t="s">
        <v>553</v>
      </c>
      <c r="AB17" s="205">
        <f>'3e Historical level Inputs'!AB17</f>
        <v>16.43282142857143</v>
      </c>
      <c r="AC17" s="205">
        <f>'3e Historical level Inputs'!AC17</f>
        <v>16.43282142857143</v>
      </c>
      <c r="AD17" s="205">
        <f>'3e Historical level Inputs'!AD17</f>
        <v>16.727428571428572</v>
      </c>
      <c r="AE17" s="205">
        <f>'3e Historical level Inputs'!AE17</f>
        <v>16.727428571428572</v>
      </c>
      <c r="AF17" s="205">
        <f>'3e Historical level Inputs'!AF17</f>
        <v>16.54232142857143</v>
      </c>
      <c r="AG17" s="205">
        <f>'3e Historical level Inputs'!AG17</f>
        <v>16.54232142857143</v>
      </c>
      <c r="AH17" s="205">
        <f>'3e Historical level Inputs'!AH17</f>
        <v>17.267107142857146</v>
      </c>
      <c r="AI17" s="205">
        <f>'3e Historical level Inputs'!AI17</f>
        <v>17.267107142857146</v>
      </c>
      <c r="AJ17" s="205">
        <f>'3e Historical level Inputs'!AJ17</f>
        <v>17.41310714285714</v>
      </c>
      <c r="AK17" s="205">
        <f>'3e Historical level Inputs'!AK17</f>
        <v>17.41310714285714</v>
      </c>
      <c r="AL17" s="205">
        <f>'3e Historical level Inputs'!AL17</f>
        <v>84.411464285714274</v>
      </c>
      <c r="AM17" s="172"/>
      <c r="AN17" s="205">
        <f>'3e Historical level Inputs'!AN17</f>
        <v>84.411464285714274</v>
      </c>
      <c r="AO17" s="205">
        <f>'3e Historical level Inputs'!AO17</f>
        <v>84.411464285714274</v>
      </c>
      <c r="AP17" s="205">
        <f>'3e Historical level Inputs'!AP17</f>
        <v>103.14368142857143</v>
      </c>
      <c r="AQ17" s="205">
        <f>'3e Historical level Inputs'!AQ17</f>
        <v>103.14368142857143</v>
      </c>
      <c r="AR17" s="205">
        <f>'3e Historical level Inputs'!AR17</f>
        <v>103.14368142857143</v>
      </c>
      <c r="AS17" s="205">
        <f>'3e Historical level Inputs'!AS17</f>
        <v>103.14368142857143</v>
      </c>
      <c r="AT17" s="205">
        <f>'3e Historical level Inputs'!AT17</f>
        <v>120.5856757142857</v>
      </c>
      <c r="AU17" s="205">
        <f>'3e Historical level Inputs'!AU17</f>
        <v>120.5856757142857</v>
      </c>
      <c r="AV17" s="205">
        <f>'3e Historical level Inputs'!AV17</f>
        <v>120.5856757142857</v>
      </c>
      <c r="AW17" s="205">
        <f>'3e Historical level Inputs'!AW17</f>
        <v>120.5856757142857</v>
      </c>
      <c r="AX17" s="205">
        <f>'3e Historical level Inputs'!AX17</f>
        <v>95.202480714285699</v>
      </c>
      <c r="AZ17" s="174" t="s">
        <v>553</v>
      </c>
      <c r="BA17" s="205">
        <f>'3e Historical level Inputs'!BA17</f>
        <v>0</v>
      </c>
      <c r="BB17" s="205">
        <f>'3e Historical level Inputs'!BB17</f>
        <v>0</v>
      </c>
      <c r="BC17" s="205">
        <f>'3e Historical level Inputs'!BC17</f>
        <v>0</v>
      </c>
      <c r="BD17" s="205">
        <f>'3e Historical level Inputs'!BD17</f>
        <v>0</v>
      </c>
      <c r="BE17" s="205">
        <f>'3e Historical level Inputs'!BE17</f>
        <v>0</v>
      </c>
      <c r="BF17" s="205">
        <f>'3e Historical level Inputs'!BF17</f>
        <v>0</v>
      </c>
      <c r="BG17" s="205">
        <f>'3e Historical level Inputs'!BG17</f>
        <v>0</v>
      </c>
      <c r="BH17" s="205">
        <f>'3e Historical level Inputs'!BH17</f>
        <v>0</v>
      </c>
      <c r="BI17" s="205">
        <f>'3e Historical level Inputs'!BI17</f>
        <v>0</v>
      </c>
      <c r="BJ17" s="205">
        <f>'3e Historical level Inputs'!BJ17</f>
        <v>0</v>
      </c>
      <c r="BK17" s="205">
        <f>'3e Historical level Inputs'!BK17</f>
        <v>0</v>
      </c>
      <c r="BL17" s="172"/>
      <c r="BM17" s="205">
        <f>'3e Historical level Inputs'!BM17</f>
        <v>0</v>
      </c>
      <c r="BN17" s="205">
        <f>'3e Historical level Inputs'!BN17</f>
        <v>0</v>
      </c>
      <c r="BO17" s="205">
        <f>'3e Historical level Inputs'!BO17</f>
        <v>0</v>
      </c>
      <c r="BP17" s="205">
        <f>'3e Historical level Inputs'!BP17</f>
        <v>0</v>
      </c>
      <c r="BQ17" s="205">
        <f>'3e Historical level Inputs'!BQ17</f>
        <v>0</v>
      </c>
      <c r="BR17" s="205">
        <f>'3e Historical level Inputs'!BR17</f>
        <v>0</v>
      </c>
      <c r="BS17" s="205">
        <f>'3e Historical level Inputs'!BS17</f>
        <v>0</v>
      </c>
      <c r="BT17" s="205">
        <f>'3e Historical level Inputs'!BT17</f>
        <v>0</v>
      </c>
      <c r="BU17" s="205">
        <f>'3e Historical level Inputs'!BU17</f>
        <v>0</v>
      </c>
      <c r="BV17" s="205">
        <f>'3e Historical level Inputs'!BV17</f>
        <v>0</v>
      </c>
      <c r="BW17" s="205">
        <f>'3e Historical level Inputs'!BW17</f>
        <v>0</v>
      </c>
      <c r="BX17" s="144"/>
      <c r="BY17" s="174" t="s">
        <v>553</v>
      </c>
      <c r="BZ17" s="205">
        <f>'3e Historical level Inputs'!BZ17</f>
        <v>16.43282142857143</v>
      </c>
      <c r="CA17" s="205">
        <f>'3e Historical level Inputs'!CA17</f>
        <v>16.43282142857143</v>
      </c>
      <c r="CB17" s="205">
        <f>'3e Historical level Inputs'!CB17</f>
        <v>16.727428571428572</v>
      </c>
      <c r="CC17" s="205">
        <f>'3e Historical level Inputs'!CC17</f>
        <v>16.727428571428572</v>
      </c>
      <c r="CD17" s="205">
        <f>'3e Historical level Inputs'!CD17</f>
        <v>16.54232142857143</v>
      </c>
      <c r="CE17" s="205">
        <f>'3e Historical level Inputs'!CE17</f>
        <v>16.54232142857143</v>
      </c>
      <c r="CF17" s="205">
        <f>'3e Historical level Inputs'!CF17</f>
        <v>17.267107142857146</v>
      </c>
      <c r="CG17" s="205">
        <f>'3e Historical level Inputs'!CG17</f>
        <v>17.267107142857146</v>
      </c>
      <c r="CH17" s="205">
        <f>'3e Historical level Inputs'!CH17</f>
        <v>17.41310714285714</v>
      </c>
      <c r="CI17" s="205">
        <f>'3e Historical level Inputs'!CI17</f>
        <v>17.41310714285714</v>
      </c>
      <c r="CJ17" s="205">
        <f>'3e Historical level Inputs'!CJ17</f>
        <v>84.411464285714274</v>
      </c>
      <c r="CK17" s="172"/>
      <c r="CL17" s="205">
        <f>'3e Historical level Inputs'!CL17</f>
        <v>84.411464285714274</v>
      </c>
      <c r="CM17" s="205">
        <f>'3e Historical level Inputs'!CM17</f>
        <v>84.411464285714274</v>
      </c>
      <c r="CN17" s="205">
        <f>'3e Historical level Inputs'!CN17</f>
        <v>103.14368142857143</v>
      </c>
      <c r="CO17" s="205">
        <f>'3e Historical level Inputs'!CO17</f>
        <v>103.14368142857143</v>
      </c>
      <c r="CP17" s="205">
        <f>'3e Historical level Inputs'!CP17</f>
        <v>103.14368142857143</v>
      </c>
      <c r="CQ17" s="205">
        <f>'3e Historical level Inputs'!CQ17</f>
        <v>103.14368142857143</v>
      </c>
      <c r="CR17" s="205">
        <f>'3e Historical level Inputs'!CR17</f>
        <v>120.5856757142857</v>
      </c>
      <c r="CS17" s="205">
        <f>'3e Historical level Inputs'!CS17</f>
        <v>120.5856757142857</v>
      </c>
      <c r="CT17" s="205">
        <f>'3e Historical level Inputs'!CT17</f>
        <v>120.5856757142857</v>
      </c>
      <c r="CU17" s="205">
        <f>'3e Historical level Inputs'!CU17</f>
        <v>120.5856757142857</v>
      </c>
      <c r="CV17" s="205">
        <f>'3e Historical level Inputs'!CV17</f>
        <v>95.202480714285699</v>
      </c>
    </row>
    <row r="18" spans="2:100" s="159" customFormat="1" ht="10.5" customHeight="1">
      <c r="B18" s="174" t="s">
        <v>554</v>
      </c>
      <c r="C18" s="205">
        <f>'3e Historical level Inputs'!C18</f>
        <v>39.664800000000007</v>
      </c>
      <c r="D18" s="205">
        <f>'3e Historical level Inputs'!D18</f>
        <v>40.169342465753417</v>
      </c>
      <c r="E18" s="205">
        <f>'3e Historical level Inputs'!E18</f>
        <v>40.751506849315078</v>
      </c>
      <c r="F18" s="205">
        <f>'3e Historical level Inputs'!F18</f>
        <v>41.100805479452056</v>
      </c>
      <c r="G18" s="205">
        <f>'3e Historical level Inputs'!G18</f>
        <v>41.566536986301358</v>
      </c>
      <c r="H18" s="205">
        <f>'3e Historical level Inputs'!H18</f>
        <v>41.87702465753425</v>
      </c>
      <c r="I18" s="205">
        <f>'3e Historical level Inputs'!I18</f>
        <v>42.109890410958897</v>
      </c>
      <c r="J18" s="205">
        <f>'3e Historical level Inputs'!J18</f>
        <v>42.226323287671228</v>
      </c>
      <c r="K18" s="205">
        <f>'3e Historical level Inputs'!K18</f>
        <v>42.45918904109589</v>
      </c>
      <c r="L18" s="205">
        <f>'3e Historical level Inputs'!L18</f>
        <v>43.235408219178098</v>
      </c>
      <c r="M18" s="205">
        <f>'3e Historical level Inputs'!M18</f>
        <v>44.516169863013708</v>
      </c>
      <c r="N18" s="172"/>
      <c r="O18" s="205">
        <f>'3e Historical level Inputs'!O18</f>
        <v>46.767205479452052</v>
      </c>
      <c r="P18" s="205">
        <f>'3e Historical level Inputs'!P18</f>
        <v>46.767205479452052</v>
      </c>
      <c r="Q18" s="205">
        <f>'3e Historical level Inputs'!Q18</f>
        <v>48.630131506849317</v>
      </c>
      <c r="R18" s="205">
        <f>'3e Historical level Inputs'!R18</f>
        <v>48.630131506849317</v>
      </c>
      <c r="S18" s="205">
        <f>'3e Historical level Inputs'!S18</f>
        <v>50.221380821917812</v>
      </c>
      <c r="T18" s="205">
        <f>'3e Historical level Inputs'!T18</f>
        <v>50.221380821917812</v>
      </c>
      <c r="U18" s="205">
        <f>'3e Historical level Inputs'!U18</f>
        <v>50.648301369863013</v>
      </c>
      <c r="V18" s="205">
        <f>'3e Historical level Inputs'!V18</f>
        <v>50.648301369863013</v>
      </c>
      <c r="W18" s="205">
        <f>'3e Historical level Inputs'!W18</f>
        <v>51.618575342465753</v>
      </c>
      <c r="X18" s="205">
        <f>'3e Historical level Inputs'!X18</f>
        <v>51.618575342465753</v>
      </c>
      <c r="Y18" s="205">
        <f>'3e Historical level Inputs'!Y18</f>
        <v>52.433605479452048</v>
      </c>
      <c r="Z18" s="144"/>
      <c r="AA18" s="174" t="s">
        <v>554</v>
      </c>
      <c r="AB18" s="205">
        <f>'3e Historical level Inputs'!AB18</f>
        <v>39.933199999999992</v>
      </c>
      <c r="AC18" s="205">
        <f>'3e Historical level Inputs'!AC18</f>
        <v>40.441156555772992</v>
      </c>
      <c r="AD18" s="205">
        <f>'3e Historical level Inputs'!AD18</f>
        <v>41.027260273972608</v>
      </c>
      <c r="AE18" s="205">
        <f>'3e Historical level Inputs'!AE18</f>
        <v>41.37892250489238</v>
      </c>
      <c r="AF18" s="205">
        <f>'3e Historical level Inputs'!AF18</f>
        <v>41.847805479452056</v>
      </c>
      <c r="AG18" s="205">
        <f>'3e Historical level Inputs'!AG18</f>
        <v>42.160394129158519</v>
      </c>
      <c r="AH18" s="205">
        <f>'3e Historical level Inputs'!AH18</f>
        <v>42.39483561643835</v>
      </c>
      <c r="AI18" s="205">
        <f>'3e Historical level Inputs'!AI18</f>
        <v>42.51205636007829</v>
      </c>
      <c r="AJ18" s="205">
        <f>'3e Historical level Inputs'!AJ18</f>
        <v>42.746497847358121</v>
      </c>
      <c r="AK18" s="205">
        <f>'3e Historical level Inputs'!AK18</f>
        <v>43.527969471624267</v>
      </c>
      <c r="AL18" s="205">
        <f>'3e Historical level Inputs'!AL18</f>
        <v>44.817397651663399</v>
      </c>
      <c r="AM18" s="172"/>
      <c r="AN18" s="205">
        <f>'3e Historical level Inputs'!AN18</f>
        <v>47.083665362035234</v>
      </c>
      <c r="AO18" s="205">
        <f>'3e Historical level Inputs'!AO18</f>
        <v>47.083665362035234</v>
      </c>
      <c r="AP18" s="205">
        <f>'3e Historical level Inputs'!AP18</f>
        <v>48.959197260273974</v>
      </c>
      <c r="AQ18" s="205">
        <f>'3e Historical level Inputs'!AQ18</f>
        <v>48.959197260273974</v>
      </c>
      <c r="AR18" s="205">
        <f>'3e Historical level Inputs'!AR18</f>
        <v>50.561214090019568</v>
      </c>
      <c r="AS18" s="205">
        <f>'3e Historical level Inputs'!AS18</f>
        <v>50.561214090019568</v>
      </c>
      <c r="AT18" s="205">
        <f>'3e Historical level Inputs'!AT18</f>
        <v>50.991023483365936</v>
      </c>
      <c r="AU18" s="205">
        <f>'3e Historical level Inputs'!AU18</f>
        <v>50.991023483365936</v>
      </c>
      <c r="AV18" s="205">
        <f>'3e Historical level Inputs'!AV18</f>
        <v>51.967863013698626</v>
      </c>
      <c r="AW18" s="205">
        <f>'3e Historical level Inputs'!AW18</f>
        <v>51.967863013698626</v>
      </c>
      <c r="AX18" s="205">
        <f>'3e Historical level Inputs'!AX18</f>
        <v>52.788408219178102</v>
      </c>
      <c r="AZ18" s="174" t="s">
        <v>554</v>
      </c>
      <c r="BA18" s="205">
        <f>'3e Historical level Inputs'!BA18</f>
        <v>64.944500000000033</v>
      </c>
      <c r="BB18" s="205">
        <f>'3e Historical level Inputs'!BB18</f>
        <v>65.770604207436435</v>
      </c>
      <c r="BC18" s="205">
        <f>'3e Historical level Inputs'!BC18</f>
        <v>66.723801369863025</v>
      </c>
      <c r="BD18" s="205">
        <f>'3e Historical level Inputs'!BD18</f>
        <v>67.295719667318977</v>
      </c>
      <c r="BE18" s="205">
        <f>'3e Historical level Inputs'!BE18</f>
        <v>68.058277397260298</v>
      </c>
      <c r="BF18" s="205">
        <f>'3e Historical level Inputs'!BF18</f>
        <v>68.566649217221112</v>
      </c>
      <c r="BG18" s="205">
        <f>'3e Historical level Inputs'!BG18</f>
        <v>68.94792808219178</v>
      </c>
      <c r="BH18" s="205">
        <f>'3e Historical level Inputs'!BH18</f>
        <v>69.138567514677106</v>
      </c>
      <c r="BI18" s="205">
        <f>'3e Historical level Inputs'!BI18</f>
        <v>69.519846379647774</v>
      </c>
      <c r="BJ18" s="205">
        <f>'3e Historical level Inputs'!BJ18</f>
        <v>70.790775929549909</v>
      </c>
      <c r="BK18" s="205">
        <f>'3e Historical level Inputs'!BK18</f>
        <v>72.887809686888446</v>
      </c>
      <c r="BL18" s="172"/>
      <c r="BM18" s="205">
        <f>'3e Historical level Inputs'!BM18</f>
        <v>76.573505381604704</v>
      </c>
      <c r="BN18" s="205">
        <f>'3e Historical level Inputs'!BN18</f>
        <v>76.573505381604704</v>
      </c>
      <c r="BO18" s="205">
        <f>'3e Historical level Inputs'!BO18</f>
        <v>79.62373630136986</v>
      </c>
      <c r="BP18" s="205">
        <f>'3e Historical level Inputs'!BP18</f>
        <v>79.62373630136986</v>
      </c>
      <c r="BQ18" s="205">
        <f>'3e Historical level Inputs'!BQ18</f>
        <v>82.229141878669253</v>
      </c>
      <c r="BR18" s="205">
        <f>'3e Historical level Inputs'!BR18</f>
        <v>82.229141878669253</v>
      </c>
      <c r="BS18" s="205">
        <f>'3e Historical level Inputs'!BS18</f>
        <v>82.928153131115451</v>
      </c>
      <c r="BT18" s="205">
        <f>'3e Historical level Inputs'!BT18</f>
        <v>82.928153131115451</v>
      </c>
      <c r="BU18" s="205">
        <f>'3e Historical level Inputs'!BU18</f>
        <v>84.516815068493116</v>
      </c>
      <c r="BV18" s="205">
        <f>'3e Historical level Inputs'!BV18</f>
        <v>84.516815068493116</v>
      </c>
      <c r="BW18" s="205">
        <f>'3e Historical level Inputs'!BW18</f>
        <v>85.851291095890446</v>
      </c>
      <c r="BX18" s="144"/>
      <c r="BY18" s="174" t="s">
        <v>554</v>
      </c>
      <c r="BZ18" s="205">
        <f>'3e Historical level Inputs'!BZ18</f>
        <v>104.60930000000005</v>
      </c>
      <c r="CA18" s="205">
        <f>'3e Historical level Inputs'!CA18</f>
        <v>105.93994667318985</v>
      </c>
      <c r="CB18" s="205">
        <f>'3e Historical level Inputs'!CB18</f>
        <v>107.4753082191781</v>
      </c>
      <c r="CC18" s="205">
        <f>'3e Historical level Inputs'!CC18</f>
        <v>108.39652514677104</v>
      </c>
      <c r="CD18" s="205">
        <f>'3e Historical level Inputs'!CD18</f>
        <v>109.62481438356166</v>
      </c>
      <c r="CE18" s="205">
        <f>'3e Historical level Inputs'!CE18</f>
        <v>110.44367387475536</v>
      </c>
      <c r="CF18" s="205">
        <f>'3e Historical level Inputs'!CF18</f>
        <v>111.05781849315068</v>
      </c>
      <c r="CG18" s="205">
        <f>'3e Historical level Inputs'!CG18</f>
        <v>111.36489080234833</v>
      </c>
      <c r="CH18" s="205">
        <f>'3e Historical level Inputs'!CH18</f>
        <v>111.97903542074366</v>
      </c>
      <c r="CI18" s="205">
        <f>'3e Historical level Inputs'!CI18</f>
        <v>114.02618414872801</v>
      </c>
      <c r="CJ18" s="205">
        <f>'3e Historical level Inputs'!CJ18</f>
        <v>117.40397954990215</v>
      </c>
      <c r="CK18" s="172"/>
      <c r="CL18" s="205">
        <f>'3e Historical level Inputs'!CL18</f>
        <v>123.34071086105675</v>
      </c>
      <c r="CM18" s="205">
        <f>'3e Historical level Inputs'!CM18</f>
        <v>123.34071086105675</v>
      </c>
      <c r="CN18" s="205">
        <f>'3e Historical level Inputs'!CN18</f>
        <v>128.25386780821918</v>
      </c>
      <c r="CO18" s="205">
        <f>'3e Historical level Inputs'!CO18</f>
        <v>128.25386780821918</v>
      </c>
      <c r="CP18" s="205">
        <f>'3e Historical level Inputs'!CP18</f>
        <v>132.45052270058707</v>
      </c>
      <c r="CQ18" s="205">
        <f>'3e Historical level Inputs'!CQ18</f>
        <v>132.45052270058707</v>
      </c>
      <c r="CR18" s="205">
        <f>'3e Historical level Inputs'!CR18</f>
        <v>133.57645450097846</v>
      </c>
      <c r="CS18" s="205">
        <f>'3e Historical level Inputs'!CS18</f>
        <v>133.57645450097846</v>
      </c>
      <c r="CT18" s="205">
        <f>'3e Historical level Inputs'!CT18</f>
        <v>136.13539041095888</v>
      </c>
      <c r="CU18" s="205">
        <f>'3e Historical level Inputs'!CU18</f>
        <v>136.13539041095888</v>
      </c>
      <c r="CV18" s="205">
        <f>'3e Historical level Inputs'!CV18</f>
        <v>138.28489657534249</v>
      </c>
    </row>
    <row r="19" spans="2:100" s="159" customFormat="1" ht="10.5" customHeight="1">
      <c r="B19" s="174" t="s">
        <v>555</v>
      </c>
      <c r="C19" s="205">
        <f>'3e Historical level Inputs'!C19</f>
        <v>0</v>
      </c>
      <c r="D19" s="205">
        <f>'3e Historical level Inputs'!D19</f>
        <v>-0.1310662676190151</v>
      </c>
      <c r="E19" s="205">
        <f>'3e Historical level Inputs'!E19</f>
        <v>1.6490220555819268</v>
      </c>
      <c r="F19" s="205">
        <f>'3e Historical level Inputs'!F19</f>
        <v>7.9249822078168828</v>
      </c>
      <c r="G19" s="205">
        <f>'3e Historical level Inputs'!G19</f>
        <v>9.5945159615724229</v>
      </c>
      <c r="H19" s="205">
        <f>'3e Historical level Inputs'!H19</f>
        <v>9.6655312765157912</v>
      </c>
      <c r="I19" s="205">
        <f>'3e Historical level Inputs'!I19</f>
        <v>11.448655558303896</v>
      </c>
      <c r="J19" s="205">
        <f>'3e Historical level Inputs'!J19</f>
        <v>11.630458109953564</v>
      </c>
      <c r="K19" s="205">
        <f>'3e Historical level Inputs'!K19</f>
        <v>11.375413031411084</v>
      </c>
      <c r="L19" s="205">
        <f>'3e Historical level Inputs'!L19</f>
        <v>11.405483218834176</v>
      </c>
      <c r="M19" s="205">
        <f>'3e Historical level Inputs'!M19</f>
        <v>10.452988037960663</v>
      </c>
      <c r="N19" s="172"/>
      <c r="O19" s="205">
        <f>'3e Historical level Inputs'!O19</f>
        <v>11.090106502704797</v>
      </c>
      <c r="P19" s="205">
        <f>'3e Historical level Inputs'!P19</f>
        <v>11.090106502704797</v>
      </c>
      <c r="Q19" s="205">
        <f>'3e Historical level Inputs'!Q19</f>
        <v>11.951673643525851</v>
      </c>
      <c r="R19" s="205">
        <f>'3e Historical level Inputs'!R19</f>
        <v>11.951673643525851</v>
      </c>
      <c r="S19" s="205">
        <f>'3e Historical level Inputs'!S19</f>
        <v>10.69908760649443</v>
      </c>
      <c r="T19" s="205">
        <f>'3e Historical level Inputs'!T19</f>
        <v>10.69908760649443</v>
      </c>
      <c r="U19" s="205">
        <f>'3e Historical level Inputs'!U19</f>
        <v>11.082285041361699</v>
      </c>
      <c r="V19" s="205">
        <f>'3e Historical level Inputs'!V19</f>
        <v>11.082285041361699</v>
      </c>
      <c r="W19" s="205">
        <f>'3e Historical level Inputs'!W19</f>
        <v>13.25048425965346</v>
      </c>
      <c r="X19" s="205">
        <f>'3e Historical level Inputs'!X19</f>
        <v>13.25048425965346</v>
      </c>
      <c r="Y19" s="205">
        <f>'3e Historical level Inputs'!Y19</f>
        <v>13.675063223126843</v>
      </c>
      <c r="Z19" s="144"/>
      <c r="AA19" s="174" t="s">
        <v>555</v>
      </c>
      <c r="AB19" s="205">
        <f>'3e Historical level Inputs'!AB19</f>
        <v>0</v>
      </c>
      <c r="AC19" s="205">
        <f>'3e Historical level Inputs'!AC19</f>
        <v>-0.1310662676190151</v>
      </c>
      <c r="AD19" s="205">
        <f>'3e Historical level Inputs'!AD19</f>
        <v>1.6490220555819268</v>
      </c>
      <c r="AE19" s="205">
        <f>'3e Historical level Inputs'!AE19</f>
        <v>7.9249822078168828</v>
      </c>
      <c r="AF19" s="205">
        <f>'3e Historical level Inputs'!AF19</f>
        <v>9.5945159615724229</v>
      </c>
      <c r="AG19" s="205">
        <f>'3e Historical level Inputs'!AG19</f>
        <v>9.6655312765157912</v>
      </c>
      <c r="AH19" s="205">
        <f>'3e Historical level Inputs'!AH19</f>
        <v>11.448655558303896</v>
      </c>
      <c r="AI19" s="205">
        <f>'3e Historical level Inputs'!AI19</f>
        <v>11.630458109953564</v>
      </c>
      <c r="AJ19" s="205">
        <f>'3e Historical level Inputs'!AJ19</f>
        <v>11.375413031411084</v>
      </c>
      <c r="AK19" s="205">
        <f>'3e Historical level Inputs'!AK19</f>
        <v>11.405483218834176</v>
      </c>
      <c r="AL19" s="205">
        <f>'3e Historical level Inputs'!AL19</f>
        <v>10.452988037960663</v>
      </c>
      <c r="AM19" s="172"/>
      <c r="AN19" s="205">
        <f>'3e Historical level Inputs'!AN19</f>
        <v>11.090106502704797</v>
      </c>
      <c r="AO19" s="205">
        <f>'3e Historical level Inputs'!AO19</f>
        <v>11.090106502704797</v>
      </c>
      <c r="AP19" s="205">
        <f>'3e Historical level Inputs'!AP19</f>
        <v>11.951673643525851</v>
      </c>
      <c r="AQ19" s="205">
        <f>'3e Historical level Inputs'!AQ19</f>
        <v>11.951673643525851</v>
      </c>
      <c r="AR19" s="205">
        <f>'3e Historical level Inputs'!AR19</f>
        <v>10.69908760649443</v>
      </c>
      <c r="AS19" s="205">
        <f>'3e Historical level Inputs'!AS19</f>
        <v>10.69908760649443</v>
      </c>
      <c r="AT19" s="205">
        <f>'3e Historical level Inputs'!AT19</f>
        <v>11.082285041361699</v>
      </c>
      <c r="AU19" s="205">
        <f>'3e Historical level Inputs'!AU19</f>
        <v>11.082285041361699</v>
      </c>
      <c r="AV19" s="205">
        <f>'3e Historical level Inputs'!AV19</f>
        <v>13.25048425965346</v>
      </c>
      <c r="AW19" s="205">
        <f>'3e Historical level Inputs'!AW19</f>
        <v>13.25048425965346</v>
      </c>
      <c r="AX19" s="205">
        <f>'3e Historical level Inputs'!AX19</f>
        <v>13.675063223126843</v>
      </c>
      <c r="AZ19" s="174" t="s">
        <v>555</v>
      </c>
      <c r="BA19" s="205">
        <f>'3e Historical level Inputs'!BA19</f>
        <v>0</v>
      </c>
      <c r="BB19" s="205">
        <f>'3e Historical level Inputs'!BB19</f>
        <v>-0.1023941345466083</v>
      </c>
      <c r="BC19" s="205">
        <f>'3e Historical level Inputs'!BC19</f>
        <v>1.3107897268148034</v>
      </c>
      <c r="BD19" s="205">
        <f>'3e Historical level Inputs'!BD19</f>
        <v>8.7391024854837429</v>
      </c>
      <c r="BE19" s="205">
        <f>'3e Historical level Inputs'!BE19</f>
        <v>10.102089688688181</v>
      </c>
      <c r="BF19" s="205">
        <f>'3e Historical level Inputs'!BF19</f>
        <v>10.300173121233545</v>
      </c>
      <c r="BG19" s="205">
        <f>'3e Historical level Inputs'!BG19</f>
        <v>11.847822371645295</v>
      </c>
      <c r="BH19" s="205">
        <f>'3e Historical level Inputs'!BH19</f>
        <v>7.7038430079225835</v>
      </c>
      <c r="BI19" s="205">
        <f>'3e Historical level Inputs'!BI19</f>
        <v>7.5210837283470982</v>
      </c>
      <c r="BJ19" s="205">
        <f>'3e Historical level Inputs'!BJ19</f>
        <v>5.503966281336238</v>
      </c>
      <c r="BK19" s="205">
        <f>'3e Historical level Inputs'!BK19</f>
        <v>2.3340147638275894</v>
      </c>
      <c r="BL19" s="172"/>
      <c r="BM19" s="205">
        <f>'3e Historical level Inputs'!BM19</f>
        <v>2.3848554466543854</v>
      </c>
      <c r="BN19" s="205">
        <f>'3e Historical level Inputs'!BN19</f>
        <v>2.3848554466543854</v>
      </c>
      <c r="BO19" s="205">
        <f>'3e Historical level Inputs'!BO19</f>
        <v>2.7714012178486205</v>
      </c>
      <c r="BP19" s="205">
        <f>'3e Historical level Inputs'!BP19</f>
        <v>2.7714012178486205</v>
      </c>
      <c r="BQ19" s="205">
        <f>'3e Historical level Inputs'!BQ19</f>
        <v>1.1467264798929691</v>
      </c>
      <c r="BR19" s="205">
        <f>'3e Historical level Inputs'!BR19</f>
        <v>1.1467264798929691</v>
      </c>
      <c r="BS19" s="205">
        <f>'3e Historical level Inputs'!BS19</f>
        <v>0.70545632255527646</v>
      </c>
      <c r="BT19" s="205">
        <f>'3e Historical level Inputs'!BT19</f>
        <v>0.70545632255527646</v>
      </c>
      <c r="BU19" s="205">
        <f>'3e Historical level Inputs'!BU19</f>
        <v>2.1778100222622738</v>
      </c>
      <c r="BV19" s="205">
        <f>'3e Historical level Inputs'!BV19</f>
        <v>2.1778100222622738</v>
      </c>
      <c r="BW19" s="205">
        <f>'3e Historical level Inputs'!BW19</f>
        <v>1.9909760329379227</v>
      </c>
      <c r="BX19" s="144"/>
      <c r="BY19" s="174" t="s">
        <v>555</v>
      </c>
      <c r="BZ19" s="205">
        <f>'3e Historical level Inputs'!BZ19</f>
        <v>0</v>
      </c>
      <c r="CA19" s="205">
        <f>'3e Historical level Inputs'!CA19</f>
        <v>-0.23346040216562342</v>
      </c>
      <c r="CB19" s="205">
        <f>'3e Historical level Inputs'!CB19</f>
        <v>2.9598117823967303</v>
      </c>
      <c r="CC19" s="205">
        <f>'3e Historical level Inputs'!CC19</f>
        <v>16.664084693300627</v>
      </c>
      <c r="CD19" s="205">
        <f>'3e Historical level Inputs'!CD19</f>
        <v>19.696605650260604</v>
      </c>
      <c r="CE19" s="205">
        <f>'3e Historical level Inputs'!CE19</f>
        <v>19.965704397749334</v>
      </c>
      <c r="CF19" s="205">
        <f>'3e Historical level Inputs'!CF19</f>
        <v>23.296477929949191</v>
      </c>
      <c r="CG19" s="205">
        <f>'3e Historical level Inputs'!CG19</f>
        <v>19.334301117876148</v>
      </c>
      <c r="CH19" s="205">
        <f>'3e Historical level Inputs'!CH19</f>
        <v>18.896496759758183</v>
      </c>
      <c r="CI19" s="205">
        <f>'3e Historical level Inputs'!CI19</f>
        <v>16.909449500170414</v>
      </c>
      <c r="CJ19" s="205">
        <f>'3e Historical level Inputs'!CJ19</f>
        <v>12.787002801788253</v>
      </c>
      <c r="CK19" s="172"/>
      <c r="CL19" s="205">
        <f>'3e Historical level Inputs'!CL19</f>
        <v>13.474961949359184</v>
      </c>
      <c r="CM19" s="205">
        <f>'3e Historical level Inputs'!CM19</f>
        <v>13.474961949359184</v>
      </c>
      <c r="CN19" s="205">
        <f>'3e Historical level Inputs'!CN19</f>
        <v>14.723074861374471</v>
      </c>
      <c r="CO19" s="205">
        <f>'3e Historical level Inputs'!CO19</f>
        <v>14.723074861374471</v>
      </c>
      <c r="CP19" s="205">
        <f>'3e Historical level Inputs'!CP19</f>
        <v>11.845814086387399</v>
      </c>
      <c r="CQ19" s="205">
        <f>'3e Historical level Inputs'!CQ19</f>
        <v>11.845814086387399</v>
      </c>
      <c r="CR19" s="205">
        <f>'3e Historical level Inputs'!CR19</f>
        <v>11.787741363916975</v>
      </c>
      <c r="CS19" s="205">
        <f>'3e Historical level Inputs'!CS19</f>
        <v>11.787741363916975</v>
      </c>
      <c r="CT19" s="205">
        <f>'3e Historical level Inputs'!CT19</f>
        <v>15.428294281915733</v>
      </c>
      <c r="CU19" s="205">
        <f>'3e Historical level Inputs'!CU19</f>
        <v>15.428294281915733</v>
      </c>
      <c r="CV19" s="205">
        <f>'3e Historical level Inputs'!CV19</f>
        <v>15.666039256064765</v>
      </c>
    </row>
    <row r="20" spans="2:100" s="159" customFormat="1" ht="10.5" customHeight="1">
      <c r="B20" s="174" t="s">
        <v>556</v>
      </c>
      <c r="C20" s="205">
        <f>'3e Historical level Inputs'!C20</f>
        <v>3.4230999999999985</v>
      </c>
      <c r="D20" s="205">
        <f>'3e Historical level Inputs'!D20</f>
        <v>3.4666423679060681</v>
      </c>
      <c r="E20" s="205">
        <f>'3e Historical level Inputs'!E20</f>
        <v>3.516883561643835</v>
      </c>
      <c r="F20" s="205">
        <f>'3e Historical level Inputs'!F20</f>
        <v>3.547028277886497</v>
      </c>
      <c r="G20" s="205">
        <f>'3e Historical level Inputs'!G20</f>
        <v>3.5872212328767126</v>
      </c>
      <c r="H20" s="205">
        <f>'3e Historical level Inputs'!H20</f>
        <v>3.6140165362035224</v>
      </c>
      <c r="I20" s="205">
        <f>'3e Historical level Inputs'!I20</f>
        <v>3.6341130136986304</v>
      </c>
      <c r="J20" s="205">
        <f>'3e Historical level Inputs'!J20</f>
        <v>3.6441612524461822</v>
      </c>
      <c r="K20" s="205">
        <f>'3e Historical level Inputs'!K20</f>
        <v>3.6642577299412911</v>
      </c>
      <c r="L20" s="205">
        <f>'3e Historical level Inputs'!L20</f>
        <v>3.731245988258316</v>
      </c>
      <c r="M20" s="205">
        <f>'3e Historical level Inputs'!M20</f>
        <v>3.8417766144814105</v>
      </c>
      <c r="N20" s="172"/>
      <c r="O20" s="205">
        <f>'3e Historical level Inputs'!O20</f>
        <v>4.0360425636007813</v>
      </c>
      <c r="P20" s="205">
        <f>'3e Historical level Inputs'!P20</f>
        <v>4.0360425636007813</v>
      </c>
      <c r="Q20" s="205">
        <f>'3e Historical level Inputs'!Q20</f>
        <v>4.1968143835616436</v>
      </c>
      <c r="R20" s="205">
        <f>'3e Historical level Inputs'!R20</f>
        <v>4.1968143835616436</v>
      </c>
      <c r="S20" s="205">
        <f>'3e Historical level Inputs'!S20</f>
        <v>4.3341403131115461</v>
      </c>
      <c r="T20" s="205">
        <f>'3e Historical level Inputs'!T20</f>
        <v>4.3341403131115461</v>
      </c>
      <c r="U20" s="205">
        <f>'3e Historical level Inputs'!U20</f>
        <v>4.3709838551859104</v>
      </c>
      <c r="V20" s="205">
        <f>'3e Historical level Inputs'!V20</f>
        <v>4.3709838551859104</v>
      </c>
      <c r="W20" s="205">
        <f>'3e Historical level Inputs'!W20</f>
        <v>4.4547191780821924</v>
      </c>
      <c r="X20" s="205">
        <f>'3e Historical level Inputs'!X20</f>
        <v>4.4547191780821924</v>
      </c>
      <c r="Y20" s="205">
        <f>'3e Historical level Inputs'!Y20</f>
        <v>4.5250568493150691</v>
      </c>
      <c r="Z20" s="144"/>
      <c r="AA20" s="174" t="s">
        <v>556</v>
      </c>
      <c r="AB20" s="205">
        <f>'3e Historical level Inputs'!AB20</f>
        <v>3.4230999999999985</v>
      </c>
      <c r="AC20" s="205">
        <f>'3e Historical level Inputs'!AC20</f>
        <v>3.4666423679060681</v>
      </c>
      <c r="AD20" s="205">
        <f>'3e Historical level Inputs'!AD20</f>
        <v>3.516883561643835</v>
      </c>
      <c r="AE20" s="205">
        <f>'3e Historical level Inputs'!AE20</f>
        <v>3.547028277886497</v>
      </c>
      <c r="AF20" s="205">
        <f>'3e Historical level Inputs'!AF20</f>
        <v>3.5872212328767126</v>
      </c>
      <c r="AG20" s="205">
        <f>'3e Historical level Inputs'!AG20</f>
        <v>3.6140165362035224</v>
      </c>
      <c r="AH20" s="205">
        <f>'3e Historical level Inputs'!AH20</f>
        <v>3.6341130136986304</v>
      </c>
      <c r="AI20" s="205">
        <f>'3e Historical level Inputs'!AI20</f>
        <v>3.6441612524461822</v>
      </c>
      <c r="AJ20" s="205">
        <f>'3e Historical level Inputs'!AJ20</f>
        <v>3.6642577299412911</v>
      </c>
      <c r="AK20" s="205">
        <f>'3e Historical level Inputs'!AK20</f>
        <v>3.731245988258316</v>
      </c>
      <c r="AL20" s="205">
        <f>'3e Historical level Inputs'!AL20</f>
        <v>3.8417766144814105</v>
      </c>
      <c r="AM20" s="172"/>
      <c r="AN20" s="205">
        <f>'3e Historical level Inputs'!AN20</f>
        <v>4.0360425636007813</v>
      </c>
      <c r="AO20" s="205">
        <f>'3e Historical level Inputs'!AO20</f>
        <v>4.0360425636007813</v>
      </c>
      <c r="AP20" s="205">
        <f>'3e Historical level Inputs'!AP20</f>
        <v>4.1968143835616436</v>
      </c>
      <c r="AQ20" s="205">
        <f>'3e Historical level Inputs'!AQ20</f>
        <v>4.1968143835616436</v>
      </c>
      <c r="AR20" s="205">
        <f>'3e Historical level Inputs'!AR20</f>
        <v>4.3341403131115461</v>
      </c>
      <c r="AS20" s="205">
        <f>'3e Historical level Inputs'!AS20</f>
        <v>4.3341403131115461</v>
      </c>
      <c r="AT20" s="205">
        <f>'3e Historical level Inputs'!AT20</f>
        <v>4.3709838551859104</v>
      </c>
      <c r="AU20" s="205">
        <f>'3e Historical level Inputs'!AU20</f>
        <v>4.3709838551859104</v>
      </c>
      <c r="AV20" s="205">
        <f>'3e Historical level Inputs'!AV20</f>
        <v>4.4547191780821924</v>
      </c>
      <c r="AW20" s="205">
        <f>'3e Historical level Inputs'!AW20</f>
        <v>4.4547191780821924</v>
      </c>
      <c r="AX20" s="205">
        <f>'3e Historical level Inputs'!AX20</f>
        <v>4.5250568493150691</v>
      </c>
      <c r="AZ20" s="174" t="s">
        <v>556</v>
      </c>
      <c r="BA20" s="205">
        <f>'3e Historical level Inputs'!BA20</f>
        <v>3.1859000000000006</v>
      </c>
      <c r="BB20" s="205">
        <f>'3e Historical level Inputs'!BB20</f>
        <v>3.2264251467710374</v>
      </c>
      <c r="BC20" s="205">
        <f>'3e Historical level Inputs'!BC20</f>
        <v>3.2731849315068478</v>
      </c>
      <c r="BD20" s="205">
        <f>'3e Historical level Inputs'!BD20</f>
        <v>3.3012408023483384</v>
      </c>
      <c r="BE20" s="205">
        <f>'3e Historical level Inputs'!BE20</f>
        <v>3.3386486301369867</v>
      </c>
      <c r="BF20" s="205">
        <f>'3e Historical level Inputs'!BF20</f>
        <v>3.3635871819960861</v>
      </c>
      <c r="BG20" s="205">
        <f>'3e Historical level Inputs'!BG20</f>
        <v>3.3822910958904111</v>
      </c>
      <c r="BH20" s="205">
        <f>'3e Historical level Inputs'!BH20</f>
        <v>3.3916430528375732</v>
      </c>
      <c r="BI20" s="205">
        <f>'3e Historical level Inputs'!BI20</f>
        <v>3.4103469667319</v>
      </c>
      <c r="BJ20" s="205">
        <f>'3e Historical level Inputs'!BJ20</f>
        <v>3.4726933463796494</v>
      </c>
      <c r="BK20" s="205">
        <f>'3e Historical level Inputs'!BK20</f>
        <v>3.5755648727984357</v>
      </c>
      <c r="BL20" s="172"/>
      <c r="BM20" s="205">
        <f>'3e Historical level Inputs'!BM20</f>
        <v>3.7563693737769079</v>
      </c>
      <c r="BN20" s="205">
        <f>'3e Historical level Inputs'!BN20</f>
        <v>3.7563693737769079</v>
      </c>
      <c r="BO20" s="205">
        <f>'3e Historical level Inputs'!BO20</f>
        <v>3.9060006849315063</v>
      </c>
      <c r="BP20" s="205">
        <f>'3e Historical level Inputs'!BP20</f>
        <v>3.9060006849315063</v>
      </c>
      <c r="BQ20" s="205">
        <f>'3e Historical level Inputs'!BQ20</f>
        <v>4.0338107632093942</v>
      </c>
      <c r="BR20" s="205">
        <f>'3e Historical level Inputs'!BR20</f>
        <v>4.0338107632093942</v>
      </c>
      <c r="BS20" s="205">
        <f>'3e Historical level Inputs'!BS20</f>
        <v>4.0681012720156549</v>
      </c>
      <c r="BT20" s="205">
        <f>'3e Historical level Inputs'!BT20</f>
        <v>4.0681012720156549</v>
      </c>
      <c r="BU20" s="205">
        <f>'3e Historical level Inputs'!BU20</f>
        <v>4.1460342465753417</v>
      </c>
      <c r="BV20" s="205">
        <f>'3e Historical level Inputs'!BV20</f>
        <v>4.1460342465753417</v>
      </c>
      <c r="BW20" s="205">
        <f>'3e Historical level Inputs'!BW20</f>
        <v>4.2114979452054797</v>
      </c>
      <c r="BX20" s="144"/>
      <c r="BY20" s="174" t="s">
        <v>556</v>
      </c>
      <c r="BZ20" s="205">
        <f>'3e Historical level Inputs'!BZ20</f>
        <v>6.6089999999999991</v>
      </c>
      <c r="CA20" s="205">
        <f>'3e Historical level Inputs'!CA20</f>
        <v>6.6930675146771055</v>
      </c>
      <c r="CB20" s="205">
        <f>'3e Historical level Inputs'!CB20</f>
        <v>6.7900684931506827</v>
      </c>
      <c r="CC20" s="205">
        <f>'3e Historical level Inputs'!CC20</f>
        <v>6.8482690802348358</v>
      </c>
      <c r="CD20" s="205">
        <f>'3e Historical level Inputs'!CD20</f>
        <v>6.9258698630136992</v>
      </c>
      <c r="CE20" s="205">
        <f>'3e Historical level Inputs'!CE20</f>
        <v>6.9776037181996085</v>
      </c>
      <c r="CF20" s="205">
        <f>'3e Historical level Inputs'!CF20</f>
        <v>7.0164041095890415</v>
      </c>
      <c r="CG20" s="205">
        <f>'3e Historical level Inputs'!CG20</f>
        <v>7.0358043052837553</v>
      </c>
      <c r="CH20" s="205">
        <f>'3e Historical level Inputs'!CH20</f>
        <v>7.074604696673191</v>
      </c>
      <c r="CI20" s="205">
        <f>'3e Historical level Inputs'!CI20</f>
        <v>7.2039393346379654</v>
      </c>
      <c r="CJ20" s="205">
        <f>'3e Historical level Inputs'!CJ20</f>
        <v>7.4173414872798462</v>
      </c>
      <c r="CK20" s="172"/>
      <c r="CL20" s="205">
        <f>'3e Historical level Inputs'!CL20</f>
        <v>7.7924119373776897</v>
      </c>
      <c r="CM20" s="205">
        <f>'3e Historical level Inputs'!CM20</f>
        <v>7.7924119373776897</v>
      </c>
      <c r="CN20" s="205">
        <f>'3e Historical level Inputs'!CN20</f>
        <v>8.1028150684931504</v>
      </c>
      <c r="CO20" s="205">
        <f>'3e Historical level Inputs'!CO20</f>
        <v>8.1028150684931504</v>
      </c>
      <c r="CP20" s="205">
        <f>'3e Historical level Inputs'!CP20</f>
        <v>8.3679510763209404</v>
      </c>
      <c r="CQ20" s="205">
        <f>'3e Historical level Inputs'!CQ20</f>
        <v>8.3679510763209404</v>
      </c>
      <c r="CR20" s="205">
        <f>'3e Historical level Inputs'!CR20</f>
        <v>8.4390851272015652</v>
      </c>
      <c r="CS20" s="205">
        <f>'3e Historical level Inputs'!CS20</f>
        <v>8.4390851272015652</v>
      </c>
      <c r="CT20" s="205">
        <f>'3e Historical level Inputs'!CT20</f>
        <v>8.6007534246575332</v>
      </c>
      <c r="CU20" s="205">
        <f>'3e Historical level Inputs'!CU20</f>
        <v>8.6007534246575332</v>
      </c>
      <c r="CV20" s="205">
        <f>'3e Historical level Inputs'!CV20</f>
        <v>8.7365547945205488</v>
      </c>
    </row>
    <row r="21" spans="2:100" s="159" customFormat="1" ht="10.5" customHeight="1">
      <c r="B21" s="174" t="s">
        <v>557</v>
      </c>
      <c r="C21" s="205">
        <f>'3e Historical level Inputs'!C21</f>
        <v>0.3048172414265064</v>
      </c>
      <c r="D21" s="205">
        <f>'3e Historical level Inputs'!D21</f>
        <v>0.30663009489225096</v>
      </c>
      <c r="E21" s="205">
        <f>'3e Historical level Inputs'!E21</f>
        <v>0.32153419895352242</v>
      </c>
      <c r="F21" s="205">
        <f>'3e Historical level Inputs'!F21</f>
        <v>0.35369320508315588</v>
      </c>
      <c r="G21" s="205">
        <f>'3e Historical level Inputs'!G21</f>
        <v>0.36397152211991751</v>
      </c>
      <c r="H21" s="205">
        <f>'3e Historical level Inputs'!H21</f>
        <v>0.3654016518886552</v>
      </c>
      <c r="I21" s="205">
        <f>'3e Historical level Inputs'!I21</f>
        <v>0.37951024777569842</v>
      </c>
      <c r="J21" s="205">
        <f>'3e Historical level Inputs'!J21</f>
        <v>0.37945228975723061</v>
      </c>
      <c r="K21" s="205">
        <f>'3e Historical level Inputs'!K21</f>
        <v>0.38756156426748894</v>
      </c>
      <c r="L21" s="205">
        <f>'3e Historical level Inputs'!L21</f>
        <v>0.38706536557025223</v>
      </c>
      <c r="M21" s="205">
        <f>'3e Historical level Inputs'!M21</f>
        <v>0.72327922943688272</v>
      </c>
      <c r="N21" s="172"/>
      <c r="O21" s="205">
        <f>'3e Historical level Inputs'!O21</f>
        <v>0.73887230089167066</v>
      </c>
      <c r="P21" s="205">
        <f>'3e Historical level Inputs'!P21</f>
        <v>0.73887230089167066</v>
      </c>
      <c r="Q21" s="205">
        <f>'3e Historical level Inputs'!Q21</f>
        <v>0.84670708057203137</v>
      </c>
      <c r="R21" s="205">
        <f>'3e Historical level Inputs'!R21</f>
        <v>0.84670708057203137</v>
      </c>
      <c r="S21" s="205">
        <f>'3e Historical level Inputs'!S21</f>
        <v>0.84835095212362333</v>
      </c>
      <c r="T21" s="205">
        <f>'3e Historical level Inputs'!T21</f>
        <v>0.84835095212362333</v>
      </c>
      <c r="U21" s="205">
        <f>'3e Historical level Inputs'!U21</f>
        <v>0.93791671046929215</v>
      </c>
      <c r="V21" s="205">
        <f>'3e Historical level Inputs'!V21</f>
        <v>0.93791671046929215</v>
      </c>
      <c r="W21" s="205">
        <f>'3e Historical level Inputs'!W21</f>
        <v>0.95315085933789412</v>
      </c>
      <c r="X21" s="205">
        <f>'3e Historical level Inputs'!X21</f>
        <v>0.95315085933789412</v>
      </c>
      <c r="Y21" s="205">
        <f>'3e Historical level Inputs'!Y21</f>
        <v>0.83630036378554318</v>
      </c>
      <c r="Z21" s="144"/>
      <c r="AA21" s="174" t="s">
        <v>557</v>
      </c>
      <c r="AB21" s="205">
        <f>'3e Historical level Inputs'!AB21</f>
        <v>0.30183159937306542</v>
      </c>
      <c r="AC21" s="205">
        <f>'3e Historical level Inputs'!AC21</f>
        <v>0.30363539629217046</v>
      </c>
      <c r="AD21" s="205">
        <f>'3e Historical level Inputs'!AD21</f>
        <v>0.31834956145109461</v>
      </c>
      <c r="AE21" s="205">
        <f>'3e Historical level Inputs'!AE21</f>
        <v>0.35006936217687307</v>
      </c>
      <c r="AF21" s="205">
        <f>'3e Historical level Inputs'!AF21</f>
        <v>0.36021877252983547</v>
      </c>
      <c r="AG21" s="205">
        <f>'3e Historical level Inputs'!AG21</f>
        <v>0.36163892280110382</v>
      </c>
      <c r="AH21" s="205">
        <f>'3e Historical level Inputs'!AH21</f>
        <v>0.37555741191792663</v>
      </c>
      <c r="AI21" s="205">
        <f>'3e Historical level Inputs'!AI21</f>
        <v>0.37550403656820436</v>
      </c>
      <c r="AJ21" s="205">
        <f>'3e Historical level Inputs'!AJ21</f>
        <v>0.38350724918949913</v>
      </c>
      <c r="AK21" s="205">
        <f>'3e Historical level Inputs'!AK21</f>
        <v>0.38304313997934702</v>
      </c>
      <c r="AL21" s="205">
        <f>'3e Historical level Inputs'!AL21</f>
        <v>0.71458844012002942</v>
      </c>
      <c r="AM21" s="172"/>
      <c r="AN21" s="205">
        <f>'3e Historical level Inputs'!AN21</f>
        <v>0.73003596802967397</v>
      </c>
      <c r="AO21" s="205">
        <f>'3e Historical level Inputs'!AO21</f>
        <v>0.73003596802967397</v>
      </c>
      <c r="AP21" s="205">
        <f>'3e Historical level Inputs'!AP21</f>
        <v>0.83642041500362485</v>
      </c>
      <c r="AQ21" s="205">
        <f>'3e Historical level Inputs'!AQ21</f>
        <v>0.83642041500362485</v>
      </c>
      <c r="AR21" s="205">
        <f>'3e Historical level Inputs'!AR21</f>
        <v>0.83809279077755483</v>
      </c>
      <c r="AS21" s="205">
        <f>'3e Historical level Inputs'!AS21</f>
        <v>0.83809279077755483</v>
      </c>
      <c r="AT21" s="205">
        <f>'3e Historical level Inputs'!AT21</f>
        <v>0.92641764263473747</v>
      </c>
      <c r="AU21" s="205">
        <f>'3e Historical level Inputs'!AU21</f>
        <v>0.92641764263473747</v>
      </c>
      <c r="AV21" s="205">
        <f>'3e Historical level Inputs'!AV21</f>
        <v>0.94146979808565412</v>
      </c>
      <c r="AW21" s="205">
        <f>'3e Historical level Inputs'!AW21</f>
        <v>0.94146979808565412</v>
      </c>
      <c r="AX21" s="205">
        <f>'3e Historical level Inputs'!AX21</f>
        <v>0.82628266380223603</v>
      </c>
      <c r="AZ21" s="174" t="s">
        <v>557</v>
      </c>
      <c r="BA21" s="205">
        <f>'3e Historical level Inputs'!BA21</f>
        <v>0.29624795193665687</v>
      </c>
      <c r="BB21" s="205">
        <f>'3e Historical level Inputs'!BB21</f>
        <v>0.29924049308805628</v>
      </c>
      <c r="BC21" s="205">
        <f>'3e Historical level Inputs'!BC21</f>
        <v>0.31073579295233944</v>
      </c>
      <c r="BD21" s="205">
        <f>'3e Historical level Inputs'!BD21</f>
        <v>0.34381674836941578</v>
      </c>
      <c r="BE21" s="205">
        <f>'3e Historical level Inputs'!BE21</f>
        <v>0.3532978115299103</v>
      </c>
      <c r="BF21" s="205">
        <f>'3e Historical level Inputs'!BF21</f>
        <v>0.35585978057964157</v>
      </c>
      <c r="BG21" s="205">
        <f>'3e Historical level Inputs'!BG21</f>
        <v>0.36452154710060708</v>
      </c>
      <c r="BH21" s="205">
        <f>'3e Historical level Inputs'!BH21</f>
        <v>0.34689191001660669</v>
      </c>
      <c r="BI21" s="205">
        <f>'3e Historical level Inputs'!BI21</f>
        <v>0.35410887614670727</v>
      </c>
      <c r="BJ21" s="205">
        <f>'3e Historical level Inputs'!BJ21</f>
        <v>0.34726668352837076</v>
      </c>
      <c r="BK21" s="205">
        <f>'3e Historical level Inputs'!BK21</f>
        <v>0.3619817374797405</v>
      </c>
      <c r="BL21" s="172"/>
      <c r="BM21" s="205">
        <f>'3e Historical level Inputs'!BM21</f>
        <v>0.37877314200521778</v>
      </c>
      <c r="BN21" s="205">
        <f>'3e Historical level Inputs'!BN21</f>
        <v>0.37877314200521778</v>
      </c>
      <c r="BO21" s="205">
        <f>'3e Historical level Inputs'!BO21</f>
        <v>0.38682869835667899</v>
      </c>
      <c r="BP21" s="205">
        <f>'3e Historical level Inputs'!BP21</f>
        <v>0.38682869835667899</v>
      </c>
      <c r="BQ21" s="205">
        <f>'3e Historical level Inputs'!BQ21</f>
        <v>0.39088402037736542</v>
      </c>
      <c r="BR21" s="205">
        <f>'3e Historical level Inputs'!BR21</f>
        <v>0.39088402037736542</v>
      </c>
      <c r="BS21" s="205">
        <f>'3e Historical level Inputs'!BS21</f>
        <v>0.39251952615106195</v>
      </c>
      <c r="BT21" s="205">
        <f>'3e Historical level Inputs'!BT21</f>
        <v>0.39251952615106195</v>
      </c>
      <c r="BU21" s="205">
        <f>'3e Historical level Inputs'!BU21</f>
        <v>0.40517682581040698</v>
      </c>
      <c r="BV21" s="205">
        <f>'3e Historical level Inputs'!BV21</f>
        <v>0.40517682581040698</v>
      </c>
      <c r="BW21" s="205">
        <f>'3e Historical level Inputs'!BW21</f>
        <v>0.4210204765250683</v>
      </c>
      <c r="BX21" s="144"/>
      <c r="BY21" s="174" t="s">
        <v>557</v>
      </c>
      <c r="BZ21" s="205">
        <f>'3e Historical level Inputs'!BZ21</f>
        <v>0.60106519336316322</v>
      </c>
      <c r="CA21" s="205">
        <f>'3e Historical level Inputs'!CA21</f>
        <v>0.60587058798030724</v>
      </c>
      <c r="CB21" s="205">
        <f>'3e Historical level Inputs'!CB21</f>
        <v>0.63226999190586186</v>
      </c>
      <c r="CC21" s="205">
        <f>'3e Historical level Inputs'!CC21</f>
        <v>0.69750995345257172</v>
      </c>
      <c r="CD21" s="205">
        <f>'3e Historical level Inputs'!CD21</f>
        <v>0.71726933364982781</v>
      </c>
      <c r="CE21" s="205">
        <f>'3e Historical level Inputs'!CE21</f>
        <v>0.72126143246829677</v>
      </c>
      <c r="CF21" s="205">
        <f>'3e Historical level Inputs'!CF21</f>
        <v>0.74403179487630555</v>
      </c>
      <c r="CG21" s="205">
        <f>'3e Historical level Inputs'!CG21</f>
        <v>0.72634419977383735</v>
      </c>
      <c r="CH21" s="205">
        <f>'3e Historical level Inputs'!CH21</f>
        <v>0.74167044041419627</v>
      </c>
      <c r="CI21" s="205">
        <f>'3e Historical level Inputs'!CI21</f>
        <v>0.73433204909862293</v>
      </c>
      <c r="CJ21" s="205">
        <f>'3e Historical level Inputs'!CJ21</f>
        <v>1.0852609669166231</v>
      </c>
      <c r="CK21" s="172"/>
      <c r="CL21" s="205">
        <f>'3e Historical level Inputs'!CL21</f>
        <v>1.1176454428968885</v>
      </c>
      <c r="CM21" s="205">
        <f>'3e Historical level Inputs'!CM21</f>
        <v>1.1176454428968885</v>
      </c>
      <c r="CN21" s="205">
        <f>'3e Historical level Inputs'!CN21</f>
        <v>1.2335357789287102</v>
      </c>
      <c r="CO21" s="205">
        <f>'3e Historical level Inputs'!CO21</f>
        <v>1.2335357789287102</v>
      </c>
      <c r="CP21" s="205">
        <f>'3e Historical level Inputs'!CP21</f>
        <v>1.2392349725009888</v>
      </c>
      <c r="CQ21" s="205">
        <f>'3e Historical level Inputs'!CQ21</f>
        <v>1.2392349725009888</v>
      </c>
      <c r="CR21" s="205">
        <f>'3e Historical level Inputs'!CR21</f>
        <v>1.3304362366203542</v>
      </c>
      <c r="CS21" s="205">
        <f>'3e Historical level Inputs'!CS21</f>
        <v>1.3304362366203542</v>
      </c>
      <c r="CT21" s="205">
        <f>'3e Historical level Inputs'!CT21</f>
        <v>1.358327685148301</v>
      </c>
      <c r="CU21" s="205">
        <f>'3e Historical level Inputs'!CU21</f>
        <v>1.358327685148301</v>
      </c>
      <c r="CV21" s="205">
        <f>'3e Historical level Inputs'!CV21</f>
        <v>1.2573208403106115</v>
      </c>
    </row>
    <row r="22" spans="2:100" s="159" customFormat="1" ht="10.5" customHeight="1">
      <c r="B22" s="174" t="s">
        <v>558</v>
      </c>
      <c r="C22" s="205">
        <f>'3e Historical level Inputs'!C22</f>
        <v>1.2884570048708395</v>
      </c>
      <c r="D22" s="205">
        <f>'3e Historical level Inputs'!D22</f>
        <v>1.2965689318038363</v>
      </c>
      <c r="E22" s="205">
        <f>'3e Historical level Inputs'!E22</f>
        <v>1.3572996991946298</v>
      </c>
      <c r="F22" s="205">
        <f>'3e Historical level Inputs'!F22</f>
        <v>1.486824409786516</v>
      </c>
      <c r="G22" s="205">
        <f>'3e Historical level Inputs'!G22</f>
        <v>1.528813565806703</v>
      </c>
      <c r="H22" s="205">
        <f>'3e Historical level Inputs'!H22</f>
        <v>1.5350666128718873</v>
      </c>
      <c r="I22" s="205">
        <f>'3e Historical level Inputs'!I22</f>
        <v>1.5920239638819484</v>
      </c>
      <c r="J22" s="205">
        <f>'3e Historical level Inputs'!J22</f>
        <v>1.5919861966976829</v>
      </c>
      <c r="K22" s="205">
        <f>'3e Historical level Inputs'!K22</f>
        <v>1.6248893931427131</v>
      </c>
      <c r="L22" s="205">
        <f>'3e Historical level Inputs'!L22</f>
        <v>1.6241973233501166</v>
      </c>
      <c r="M22" s="205">
        <f>'3e Historical level Inputs'!M22</f>
        <v>2.9743805907348948</v>
      </c>
      <c r="N22" s="172"/>
      <c r="O22" s="205">
        <f>'3e Historical level Inputs'!O22</f>
        <v>3.0406632300550855</v>
      </c>
      <c r="P22" s="205">
        <f>'3e Historical level Inputs'!P22</f>
        <v>3.0406632300550855</v>
      </c>
      <c r="Q22" s="205">
        <f>'3e Historical level Inputs'!Q22</f>
        <v>3.4761383700541981</v>
      </c>
      <c r="R22" s="205">
        <f>'3e Historical level Inputs'!R22</f>
        <v>3.4761383700541981</v>
      </c>
      <c r="S22" s="205">
        <f>'3e Historical level Inputs'!S22</f>
        <v>4.366720211324739</v>
      </c>
      <c r="T22" s="205">
        <f>'3e Historical level Inputs'!T22</f>
        <v>4.2994526626847129</v>
      </c>
      <c r="U22" s="205">
        <f>'3e Historical level Inputs'!U22</f>
        <v>4.9620018304185054</v>
      </c>
      <c r="V22" s="205">
        <f>'3e Historical level Inputs'!V22</f>
        <v>5.1236595215730114</v>
      </c>
      <c r="W22" s="205">
        <f>'3e Historical level Inputs'!W22</f>
        <v>5.3325754566302601</v>
      </c>
      <c r="X22" s="205">
        <f>'3e Historical level Inputs'!X22</f>
        <v>5.3060960475226446</v>
      </c>
      <c r="Y22" s="205">
        <f>'3e Historical level Inputs'!Y22</f>
        <v>4.6192375122809732</v>
      </c>
      <c r="Z22" s="144"/>
      <c r="AA22" s="174" t="s">
        <v>558</v>
      </c>
      <c r="AB22" s="205">
        <f>'3e Historical level Inputs'!AB22</f>
        <v>1.2935975501555486</v>
      </c>
      <c r="AC22" s="205">
        <f>'3e Historical level Inputs'!AC22</f>
        <v>1.3017754257768488</v>
      </c>
      <c r="AD22" s="205">
        <f>'3e Historical level Inputs'!AD22</f>
        <v>1.3625788114642496</v>
      </c>
      <c r="AE22" s="205">
        <f>'3e Historical level Inputs'!AE22</f>
        <v>1.4921407937458351</v>
      </c>
      <c r="AF22" s="205">
        <f>'3e Historical level Inputs'!AF22</f>
        <v>1.5341884907279846</v>
      </c>
      <c r="AG22" s="205">
        <f>'3e Historical level Inputs'!AG22</f>
        <v>1.5404820362613385</v>
      </c>
      <c r="AH22" s="205">
        <f>'3e Historical level Inputs'!AH22</f>
        <v>1.5974662240967812</v>
      </c>
      <c r="AI22" s="205">
        <f>'3e Historical level Inputs'!AI22</f>
        <v>1.597443805076298</v>
      </c>
      <c r="AJ22" s="205">
        <f>'3e Historical level Inputs'!AJ22</f>
        <v>1.6303754661279695</v>
      </c>
      <c r="AK22" s="205">
        <f>'3e Historical level Inputs'!AK22</f>
        <v>1.6297857472222499</v>
      </c>
      <c r="AL22" s="205">
        <f>'3e Historical level Inputs'!AL22</f>
        <v>2.9800464473379735</v>
      </c>
      <c r="AM22" s="172"/>
      <c r="AN22" s="205">
        <f>'3e Historical level Inputs'!AN22</f>
        <v>3.0466212829660857</v>
      </c>
      <c r="AO22" s="205">
        <f>'3e Historical level Inputs'!AO22</f>
        <v>3.0466212829660857</v>
      </c>
      <c r="AP22" s="205">
        <f>'3e Historical level Inputs'!AP22</f>
        <v>3.4823124834277976</v>
      </c>
      <c r="AQ22" s="205">
        <f>'3e Historical level Inputs'!AQ22</f>
        <v>3.4823124834277976</v>
      </c>
      <c r="AR22" s="205">
        <f>'3e Historical level Inputs'!AR22</f>
        <v>4.0081679499342568</v>
      </c>
      <c r="AS22" s="205">
        <f>'3e Historical level Inputs'!AS22</f>
        <v>3.9456044015220599</v>
      </c>
      <c r="AT22" s="205">
        <f>'3e Historical level Inputs'!AT22</f>
        <v>4.5696546812301877</v>
      </c>
      <c r="AU22" s="205">
        <f>'3e Historical level Inputs'!AU22</f>
        <v>4.7251982341144565</v>
      </c>
      <c r="AV22" s="205">
        <f>'3e Historical level Inputs'!AV22</f>
        <v>4.9036126552404351</v>
      </c>
      <c r="AW22" s="205">
        <f>'3e Historical level Inputs'!AW22</f>
        <v>4.8708461717025004</v>
      </c>
      <c r="AX22" s="205">
        <f>'3e Historical level Inputs'!AX22</f>
        <v>4.2380605216366734</v>
      </c>
      <c r="AZ22" s="174" t="s">
        <v>558</v>
      </c>
      <c r="BA22" s="205">
        <f>'3e Historical level Inputs'!BA22</f>
        <v>1.4550432894434291</v>
      </c>
      <c r="BB22" s="205">
        <f>'3e Historical level Inputs'!BB22</f>
        <v>1.4699029567148401</v>
      </c>
      <c r="BC22" s="205">
        <f>'3e Historical level Inputs'!BC22</f>
        <v>1.5248742805576883</v>
      </c>
      <c r="BD22" s="205">
        <f>'3e Historical level Inputs'!BD22</f>
        <v>1.6810068537036915</v>
      </c>
      <c r="BE22" s="205">
        <f>'3e Historical level Inputs'!BE22</f>
        <v>1.7263235180077918</v>
      </c>
      <c r="BF22" s="205">
        <f>'3e Historical level Inputs'!BF22</f>
        <v>1.7388562004680221</v>
      </c>
      <c r="BG22" s="205">
        <f>'3e Historical level Inputs'!BG22</f>
        <v>1.779957221137541</v>
      </c>
      <c r="BH22" s="205">
        <f>'3e Historical level Inputs'!BH22</f>
        <v>1.6972211285225038</v>
      </c>
      <c r="BI22" s="205">
        <f>'3e Historical level Inputs'!BI22</f>
        <v>1.7315268400658221</v>
      </c>
      <c r="BJ22" s="205">
        <f>'3e Historical level Inputs'!BJ22</f>
        <v>1.7005535775345881</v>
      </c>
      <c r="BK22" s="205">
        <f>'3e Historical level Inputs'!BK22</f>
        <v>1.7717550971874358</v>
      </c>
      <c r="BL22" s="172"/>
      <c r="BM22" s="205">
        <f>'3e Historical level Inputs'!BM22</f>
        <v>1.8542316928108573</v>
      </c>
      <c r="BN22" s="205">
        <f>'3e Historical level Inputs'!BN22</f>
        <v>1.8542316928108573</v>
      </c>
      <c r="BO22" s="205">
        <f>'3e Historical level Inputs'!BO22</f>
        <v>1.8950173356435691</v>
      </c>
      <c r="BP22" s="205">
        <f>'3e Historical level Inputs'!BP22</f>
        <v>1.8950173356435691</v>
      </c>
      <c r="BQ22" s="205">
        <f>'3e Historical level Inputs'!BQ22</f>
        <v>2.5219569187259716</v>
      </c>
      <c r="BR22" s="205">
        <f>'3e Historical level Inputs'!BR22</f>
        <v>2.4496055863783206</v>
      </c>
      <c r="BS22" s="205">
        <f>'3e Historical level Inputs'!BS22</f>
        <v>2.6756078027163208</v>
      </c>
      <c r="BT22" s="205">
        <f>'3e Historical level Inputs'!BT22</f>
        <v>2.7907179007312517</v>
      </c>
      <c r="BU22" s="205">
        <f>'3e Historical level Inputs'!BU22</f>
        <v>2.8806120497907917</v>
      </c>
      <c r="BV22" s="205">
        <f>'3e Historical level Inputs'!BV22</f>
        <v>2.8616600888245385</v>
      </c>
      <c r="BW22" s="205">
        <f>'3e Historical level Inputs'!BW22</f>
        <v>2.8681802803624414</v>
      </c>
      <c r="BX22" s="144"/>
      <c r="BY22" s="174" t="s">
        <v>558</v>
      </c>
      <c r="BZ22" s="205">
        <f>'3e Historical level Inputs'!BZ22</f>
        <v>2.7435002943142686</v>
      </c>
      <c r="CA22" s="205">
        <f>'3e Historical level Inputs'!CA22</f>
        <v>2.7664718885186765</v>
      </c>
      <c r="CB22" s="205">
        <f>'3e Historical level Inputs'!CB22</f>
        <v>2.8821739797523183</v>
      </c>
      <c r="CC22" s="205">
        <f>'3e Historical level Inputs'!CC22</f>
        <v>3.1678312634902075</v>
      </c>
      <c r="CD22" s="205">
        <f>'3e Historical level Inputs'!CD22</f>
        <v>3.2551370838144948</v>
      </c>
      <c r="CE22" s="205">
        <f>'3e Historical level Inputs'!CE22</f>
        <v>3.2739228133399094</v>
      </c>
      <c r="CF22" s="205">
        <f>'3e Historical level Inputs'!CF22</f>
        <v>3.3719811850194894</v>
      </c>
      <c r="CG22" s="205">
        <f>'3e Historical level Inputs'!CG22</f>
        <v>3.289207325220187</v>
      </c>
      <c r="CH22" s="205">
        <f>'3e Historical level Inputs'!CH22</f>
        <v>3.3564162332085354</v>
      </c>
      <c r="CI22" s="205">
        <f>'3e Historical level Inputs'!CI22</f>
        <v>3.3247509008847045</v>
      </c>
      <c r="CJ22" s="205">
        <f>'3e Historical level Inputs'!CJ22</f>
        <v>4.7461356879223304</v>
      </c>
      <c r="CK22" s="172"/>
      <c r="CL22" s="205">
        <f>'3e Historical level Inputs'!CL22</f>
        <v>4.8948949228659426</v>
      </c>
      <c r="CM22" s="205">
        <f>'3e Historical level Inputs'!CM22</f>
        <v>4.8948949228659426</v>
      </c>
      <c r="CN22" s="205">
        <f>'3e Historical level Inputs'!CN22</f>
        <v>5.3711557056977668</v>
      </c>
      <c r="CO22" s="205">
        <f>'3e Historical level Inputs'!CO22</f>
        <v>5.3711557056977668</v>
      </c>
      <c r="CP22" s="205">
        <f>'3e Historical level Inputs'!CP22</f>
        <v>6.888677130050711</v>
      </c>
      <c r="CQ22" s="205">
        <f>'3e Historical level Inputs'!CQ22</f>
        <v>6.7490582490630331</v>
      </c>
      <c r="CR22" s="205">
        <f>'3e Historical level Inputs'!CR22</f>
        <v>7.6376096331348258</v>
      </c>
      <c r="CS22" s="205">
        <f>'3e Historical level Inputs'!CS22</f>
        <v>7.9143774223042627</v>
      </c>
      <c r="CT22" s="205">
        <f>'3e Historical level Inputs'!CT22</f>
        <v>8.2131875064210522</v>
      </c>
      <c r="CU22" s="205">
        <f>'3e Historical level Inputs'!CU22</f>
        <v>8.1677561363471831</v>
      </c>
      <c r="CV22" s="205">
        <f>'3e Historical level Inputs'!CV22</f>
        <v>7.4874177926434147</v>
      </c>
    </row>
    <row r="23" spans="2:100" s="159" customFormat="1" ht="10.5" customHeight="1">
      <c r="B23" s="175" t="s">
        <v>559</v>
      </c>
      <c r="C23" s="205">
        <f>'3e Historical level Inputs'!C23</f>
        <v>0.75226449390475369</v>
      </c>
      <c r="D23" s="205">
        <f>'3e Historical level Inputs'!D23</f>
        <v>0.7585153714399705</v>
      </c>
      <c r="E23" s="205">
        <f>'3e Historical level Inputs'!E23</f>
        <v>0.80099985974030585</v>
      </c>
      <c r="F23" s="205">
        <f>'3e Historical level Inputs'!F23</f>
        <v>0.90080883366004194</v>
      </c>
      <c r="G23" s="205">
        <f>'3e Historical level Inputs'!G23</f>
        <v>0.93587493362082863</v>
      </c>
      <c r="H23" s="205">
        <f>'3e Historical level Inputs'!H23</f>
        <v>0.94069339805588448</v>
      </c>
      <c r="I23" s="205">
        <f>'3e Historical level Inputs'!I23</f>
        <v>0.97397192787032549</v>
      </c>
      <c r="J23" s="205">
        <f>'3e Historical level Inputs'!J23</f>
        <v>0.97394282528525022</v>
      </c>
      <c r="K23" s="205">
        <f>'3e Historical level Inputs'!K23</f>
        <v>0.99715973929417523</v>
      </c>
      <c r="L23" s="205">
        <f>'3e Historical level Inputs'!L23</f>
        <v>0.99662644510216869</v>
      </c>
      <c r="M23" s="205">
        <f>'3e Historical level Inputs'!M23</f>
        <v>1.0561258693602202</v>
      </c>
      <c r="N23" s="172"/>
      <c r="O23" s="205">
        <f>'3e Historical level Inputs'!O23</f>
        <v>1.1072018546993037</v>
      </c>
      <c r="P23" s="205">
        <f>'3e Historical level Inputs'!P23</f>
        <v>1.1072018546993037</v>
      </c>
      <c r="Q23" s="205">
        <f>'3e Historical level Inputs'!Q23</f>
        <v>1.1685112998891873</v>
      </c>
      <c r="R23" s="205">
        <f>'3e Historical level Inputs'!R23</f>
        <v>1.1685112998891873</v>
      </c>
      <c r="S23" s="205">
        <f>'3e Historical level Inputs'!S23</f>
        <v>1.1885433345388972</v>
      </c>
      <c r="T23" s="205">
        <f>'3e Historical level Inputs'!T23</f>
        <v>1.1875584703592585</v>
      </c>
      <c r="U23" s="205">
        <f>'3e Historical level Inputs'!U23</f>
        <v>1.2138963519281791</v>
      </c>
      <c r="V23" s="205">
        <f>'3e Historical level Inputs'!V23</f>
        <v>1.2162631821843723</v>
      </c>
      <c r="W23" s="205">
        <f>'3e Historical level Inputs'!W23</f>
        <v>1.2667213184135411</v>
      </c>
      <c r="X23" s="205">
        <f>'3e Historical level Inputs'!X23</f>
        <v>1.2663336333847968</v>
      </c>
      <c r="Y23" s="205">
        <f>'3e Historical level Inputs'!Y23</f>
        <v>1.2747784451483086</v>
      </c>
      <c r="Z23" s="144"/>
      <c r="AA23" s="175" t="s">
        <v>559</v>
      </c>
      <c r="AB23" s="205">
        <f>'3e Historical level Inputs'!AB23</f>
        <v>0.75622568824296266</v>
      </c>
      <c r="AC23" s="205">
        <f>'3e Historical level Inputs'!AC23</f>
        <v>0.76252738442800205</v>
      </c>
      <c r="AD23" s="205">
        <f>'3e Historical level Inputs'!AD23</f>
        <v>0.80506783083578337</v>
      </c>
      <c r="AE23" s="205">
        <f>'3e Historical level Inputs'!AE23</f>
        <v>0.90490552552307146</v>
      </c>
      <c r="AF23" s="205">
        <f>'3e Historical level Inputs'!AF23</f>
        <v>0.94001673589807211</v>
      </c>
      <c r="AG23" s="205">
        <f>'3e Historical level Inputs'!AG23</f>
        <v>0.94486640758720952</v>
      </c>
      <c r="AH23" s="205">
        <f>'3e Historical level Inputs'!AH23</f>
        <v>0.9781656172857619</v>
      </c>
      <c r="AI23" s="205">
        <f>'3e Historical level Inputs'!AI23</f>
        <v>0.9781483416676926</v>
      </c>
      <c r="AJ23" s="205">
        <f>'3e Historical level Inputs'!AJ23</f>
        <v>1.0013871898941809</v>
      </c>
      <c r="AK23" s="205">
        <f>'3e Historical level Inputs'!AK23</f>
        <v>1.0009327651082691</v>
      </c>
      <c r="AL23" s="205">
        <f>'3e Historical level Inputs'!AL23</f>
        <v>1.0604918573739783</v>
      </c>
      <c r="AM23" s="172"/>
      <c r="AN23" s="205">
        <f>'3e Historical level Inputs'!AN23</f>
        <v>1.1117930029434413</v>
      </c>
      <c r="AO23" s="205">
        <f>'3e Historical level Inputs'!AO23</f>
        <v>1.1117930029434413</v>
      </c>
      <c r="AP23" s="205">
        <f>'3e Historical level Inputs'!AP23</f>
        <v>1.1732689397083937</v>
      </c>
      <c r="AQ23" s="205">
        <f>'3e Historical level Inputs'!AQ23</f>
        <v>1.1732689397083937</v>
      </c>
      <c r="AR23" s="205">
        <f>'3e Historical level Inputs'!AR23</f>
        <v>1.1881190800178894</v>
      </c>
      <c r="AS23" s="205">
        <f>'3e Historical level Inputs'!AS23</f>
        <v>1.1872030871055863</v>
      </c>
      <c r="AT23" s="205">
        <f>'3e Historical level Inputs'!AT23</f>
        <v>1.2130014339285438</v>
      </c>
      <c r="AU23" s="205">
        <f>'3e Historical level Inputs'!AU23</f>
        <v>1.2152787470863224</v>
      </c>
      <c r="AV23" s="205">
        <f>'3e Historical level Inputs'!AV23</f>
        <v>1.2653837724151196</v>
      </c>
      <c r="AW23" s="205">
        <f>'3e Historical level Inputs'!AW23</f>
        <v>1.2649040383296408</v>
      </c>
      <c r="AX23" s="205">
        <f>'3e Historical level Inputs'!AX23</f>
        <v>1.2742456305951582</v>
      </c>
      <c r="AZ23" s="175" t="s">
        <v>559</v>
      </c>
      <c r="BA23" s="205">
        <f>'3e Historical level Inputs'!BA23</f>
        <v>1.1212252632297603</v>
      </c>
      <c r="BB23" s="205">
        <f>'3e Historical level Inputs'!BB23</f>
        <v>1.1326758052643326</v>
      </c>
      <c r="BC23" s="205">
        <f>'3e Historical level Inputs'!BC23</f>
        <v>1.1750355326298065</v>
      </c>
      <c r="BD23" s="205">
        <f>'3e Historical level Inputs'!BD23</f>
        <v>1.2953479567992134</v>
      </c>
      <c r="BE23" s="205">
        <f>'3e Historical level Inputs'!BE23</f>
        <v>1.3302680098530959</v>
      </c>
      <c r="BF23" s="205">
        <f>'3e Historical level Inputs'!BF23</f>
        <v>1.3399254271219816</v>
      </c>
      <c r="BG23" s="205">
        <f>'3e Historical level Inputs'!BG23</f>
        <v>1.3715969952832423</v>
      </c>
      <c r="BH23" s="205">
        <f>'3e Historical level Inputs'!BH23</f>
        <v>1.3078423304606033</v>
      </c>
      <c r="BI23" s="205">
        <f>'3e Historical level Inputs'!BI23</f>
        <v>1.3342775786312289</v>
      </c>
      <c r="BJ23" s="205">
        <f>'3e Historical level Inputs'!BJ23</f>
        <v>1.3104102444518093</v>
      </c>
      <c r="BK23" s="205">
        <f>'3e Historical level Inputs'!BK23</f>
        <v>1.3652766138542349</v>
      </c>
      <c r="BL23" s="172"/>
      <c r="BM23" s="205">
        <f>'3e Historical level Inputs'!BM23</f>
        <v>1.4288313158408257</v>
      </c>
      <c r="BN23" s="205">
        <f>'3e Historical level Inputs'!BN23</f>
        <v>1.4288313158408257</v>
      </c>
      <c r="BO23" s="205">
        <f>'3e Historical level Inputs'!BO23</f>
        <v>1.460259860580958</v>
      </c>
      <c r="BP23" s="205">
        <f>'3e Historical level Inputs'!BP23</f>
        <v>1.460259860580958</v>
      </c>
      <c r="BQ23" s="205">
        <f>'3e Historical level Inputs'!BQ23</f>
        <v>1.4857284045614705</v>
      </c>
      <c r="BR23" s="205">
        <f>'3e Historical level Inputs'!BR23</f>
        <v>1.4846691087045687</v>
      </c>
      <c r="BS23" s="205">
        <f>'3e Historical level Inputs'!BS23</f>
        <v>1.4942949165072452</v>
      </c>
      <c r="BT23" s="205">
        <f>'3e Historical level Inputs'!BT23</f>
        <v>1.4959802434522818</v>
      </c>
      <c r="BU23" s="205">
        <f>'3e Historical level Inputs'!BU23</f>
        <v>1.5434390458360598</v>
      </c>
      <c r="BV23" s="205">
        <f>'3e Historical level Inputs'!BV23</f>
        <v>1.5431615701755528</v>
      </c>
      <c r="BW23" s="205">
        <f>'3e Historical level Inputs'!BW23</f>
        <v>1.6005458546800579</v>
      </c>
      <c r="BX23" s="144"/>
      <c r="BY23" s="175" t="s">
        <v>559</v>
      </c>
      <c r="BZ23" s="205">
        <f>'3e Historical level Inputs'!BZ23</f>
        <v>1.8734897571345139</v>
      </c>
      <c r="CA23" s="205">
        <f>'3e Historical level Inputs'!CA23</f>
        <v>1.8911911767043033</v>
      </c>
      <c r="CB23" s="205">
        <f>'3e Historical level Inputs'!CB23</f>
        <v>1.9760353923701124</v>
      </c>
      <c r="CC23" s="205">
        <f>'3e Historical level Inputs'!CC23</f>
        <v>2.1961567904592556</v>
      </c>
      <c r="CD23" s="205">
        <f>'3e Historical level Inputs'!CD23</f>
        <v>2.2661429434739246</v>
      </c>
      <c r="CE23" s="205">
        <f>'3e Historical level Inputs'!CE23</f>
        <v>2.2806188251778661</v>
      </c>
      <c r="CF23" s="205">
        <f>'3e Historical level Inputs'!CF23</f>
        <v>2.3455689231535679</v>
      </c>
      <c r="CG23" s="205">
        <f>'3e Historical level Inputs'!CG23</f>
        <v>2.2817851557458537</v>
      </c>
      <c r="CH23" s="205">
        <f>'3e Historical level Inputs'!CH23</f>
        <v>2.331437317925404</v>
      </c>
      <c r="CI23" s="205">
        <f>'3e Historical level Inputs'!CI23</f>
        <v>2.307036689553978</v>
      </c>
      <c r="CJ23" s="205">
        <f>'3e Historical level Inputs'!CJ23</f>
        <v>2.4214024832144552</v>
      </c>
      <c r="CK23" s="172"/>
      <c r="CL23" s="205">
        <f>'3e Historical level Inputs'!CL23</f>
        <v>2.5360331705401293</v>
      </c>
      <c r="CM23" s="205">
        <f>'3e Historical level Inputs'!CM23</f>
        <v>2.5360331705401293</v>
      </c>
      <c r="CN23" s="205">
        <f>'3e Historical level Inputs'!CN23</f>
        <v>2.6287711604701451</v>
      </c>
      <c r="CO23" s="205">
        <f>'3e Historical level Inputs'!CO23</f>
        <v>2.6287711604701451</v>
      </c>
      <c r="CP23" s="205">
        <f>'3e Historical level Inputs'!CP23</f>
        <v>2.6742717391003676</v>
      </c>
      <c r="CQ23" s="205">
        <f>'3e Historical level Inputs'!CQ23</f>
        <v>2.6722275790638275</v>
      </c>
      <c r="CR23" s="205">
        <f>'3e Historical level Inputs'!CR23</f>
        <v>2.7081912684354243</v>
      </c>
      <c r="CS23" s="205">
        <f>'3e Historical level Inputs'!CS23</f>
        <v>2.7122434256366539</v>
      </c>
      <c r="CT23" s="205">
        <f>'3e Historical level Inputs'!CT23</f>
        <v>2.8101603642496009</v>
      </c>
      <c r="CU23" s="205">
        <f>'3e Historical level Inputs'!CU23</f>
        <v>2.8094952035603495</v>
      </c>
      <c r="CV23" s="205">
        <f>'3e Historical level Inputs'!CV23</f>
        <v>2.8753242998283666</v>
      </c>
    </row>
    <row r="24" spans="2:100" s="159" customFormat="1" ht="10.5" customHeight="1">
      <c r="B24" s="174" t="s">
        <v>560</v>
      </c>
      <c r="C24" s="205"/>
      <c r="D24" s="205"/>
      <c r="E24" s="205"/>
      <c r="F24" s="205"/>
      <c r="G24" s="205"/>
      <c r="H24" s="205"/>
      <c r="I24" s="205"/>
      <c r="J24" s="205"/>
      <c r="K24" s="205"/>
      <c r="L24" s="205"/>
      <c r="M24" s="205"/>
      <c r="N24" s="172"/>
      <c r="O24" s="205"/>
      <c r="P24" s="205"/>
      <c r="Q24" s="205"/>
      <c r="R24" s="205"/>
      <c r="S24" s="205"/>
      <c r="T24" s="205"/>
      <c r="U24" s="205">
        <f>'2d Nil levelisation allowance'!AF98</f>
        <v>4.2026916091874842</v>
      </c>
      <c r="V24" s="205">
        <f>'2d Nil levelisation allowance'!AG98</f>
        <v>4.101284161540768</v>
      </c>
      <c r="W24" s="205">
        <f>'2d Nil levelisation allowance'!AH98</f>
        <v>3.6313634427668116</v>
      </c>
      <c r="X24" s="205">
        <f>'2d Nil levelisation allowance'!AI98</f>
        <v>3.6094886397100647</v>
      </c>
      <c r="Y24" s="205">
        <f>'2d Nil levelisation allowance'!AJ98</f>
        <v>3.4849647547456195</v>
      </c>
      <c r="Z24" s="144"/>
      <c r="AA24" s="174" t="s">
        <v>560</v>
      </c>
      <c r="AB24" s="205"/>
      <c r="AC24" s="205"/>
      <c r="AD24" s="205"/>
      <c r="AE24" s="205"/>
      <c r="AF24" s="205"/>
      <c r="AG24" s="205"/>
      <c r="AH24" s="205"/>
      <c r="AI24" s="205"/>
      <c r="AJ24" s="205"/>
      <c r="AK24" s="205"/>
      <c r="AL24" s="205"/>
      <c r="AM24" s="172"/>
      <c r="AN24" s="205"/>
      <c r="AO24" s="205"/>
      <c r="AP24" s="205"/>
      <c r="AQ24" s="205"/>
      <c r="AR24" s="205"/>
      <c r="AS24" s="205"/>
      <c r="AT24" s="205">
        <f>'2d Nil levelisation allowance'!AF99</f>
        <v>5.0878666300591666</v>
      </c>
      <c r="AU24" s="205">
        <f>'2d Nil levelisation allowance'!AG99</f>
        <v>4.8343661242711251</v>
      </c>
      <c r="AV24" s="205">
        <f>'2d Nil levelisation allowance'!AH99</f>
        <v>4.1672519089652997</v>
      </c>
      <c r="AW24" s="205">
        <f>'2d Nil levelisation allowance'!AI99</f>
        <v>3.9600809722442847</v>
      </c>
      <c r="AX24" s="205">
        <f>'2d Nil levelisation allowance'!AJ99</f>
        <v>3.649411965900712</v>
      </c>
      <c r="AZ24" s="174" t="s">
        <v>560</v>
      </c>
      <c r="BA24" s="205"/>
      <c r="BB24" s="205"/>
      <c r="BC24" s="205"/>
      <c r="BD24" s="205"/>
      <c r="BE24" s="205"/>
      <c r="BF24" s="205"/>
      <c r="BG24" s="205"/>
      <c r="BH24" s="205"/>
      <c r="BI24" s="205"/>
      <c r="BJ24" s="205"/>
      <c r="BK24" s="205"/>
      <c r="BL24" s="172"/>
      <c r="BM24" s="205"/>
      <c r="BN24" s="205"/>
      <c r="BO24" s="205"/>
      <c r="BP24" s="205"/>
      <c r="BQ24" s="205"/>
      <c r="BR24" s="205"/>
      <c r="BS24" s="205">
        <f>'2d Nil levelisation allowance'!AF100</f>
        <v>5.6891861700116113</v>
      </c>
      <c r="BT24" s="205">
        <f>'2d Nil levelisation allowance'!AG100</f>
        <v>5.5264017807629031</v>
      </c>
      <c r="BU24" s="205">
        <f>'2d Nil levelisation allowance'!AH100</f>
        <v>3.0873399400630888</v>
      </c>
      <c r="BV24" s="205">
        <f>'2d Nil levelisation allowance'!AI100</f>
        <v>3.0755185558051426</v>
      </c>
      <c r="BW24" s="205">
        <f>'2d Nil levelisation allowance'!AJ100</f>
        <v>2.6357697907324487</v>
      </c>
      <c r="BX24" s="144"/>
      <c r="BY24" s="174" t="s">
        <v>560</v>
      </c>
      <c r="BZ24" s="205"/>
      <c r="CA24" s="205"/>
      <c r="CB24" s="205"/>
      <c r="CC24" s="205"/>
      <c r="CD24" s="205"/>
      <c r="CE24" s="205"/>
      <c r="CF24" s="205"/>
      <c r="CG24" s="205"/>
      <c r="CH24" s="205"/>
      <c r="CI24" s="205"/>
      <c r="CJ24" s="205"/>
      <c r="CK24" s="172"/>
      <c r="CL24" s="205"/>
      <c r="CM24" s="205"/>
      <c r="CN24" s="205"/>
      <c r="CO24" s="205"/>
      <c r="CP24" s="205"/>
      <c r="CQ24" s="205"/>
      <c r="CR24" s="205">
        <f>U24+BS24</f>
        <v>9.8918777791990955</v>
      </c>
      <c r="CS24" s="205">
        <f>V24+BT24</f>
        <v>9.6276859423036711</v>
      </c>
      <c r="CT24" s="205">
        <f>W24+BU24</f>
        <v>6.7187033828299008</v>
      </c>
      <c r="CU24" s="205">
        <f>X24+BV24</f>
        <v>6.6850071955152073</v>
      </c>
      <c r="CV24" s="205">
        <f>Y24+BW24</f>
        <v>6.1207345454780686</v>
      </c>
    </row>
    <row r="25" spans="2:100" s="159" customFormat="1" ht="10.5" customHeight="1">
      <c r="B25" s="174" t="s">
        <v>561</v>
      </c>
      <c r="C25" s="205">
        <f>'3e Historical level Inputs'!C24</f>
        <v>68.565763055510402</v>
      </c>
      <c r="D25" s="205">
        <f>'3e Historical level Inputs'!D24</f>
        <v>68.998957279484827</v>
      </c>
      <c r="E25" s="205">
        <f>'3e Historical level Inputs'!E24</f>
        <v>72.237796625985212</v>
      </c>
      <c r="F25" s="205">
        <f>'3e Historical level Inputs'!F24</f>
        <v>79.154692815241077</v>
      </c>
      <c r="G25" s="205">
        <f>'3e Historical level Inputs'!G24</f>
        <v>81.399713582384081</v>
      </c>
      <c r="H25" s="205">
        <f>'3e Historical level Inputs'!H24</f>
        <v>81.733639651153254</v>
      </c>
      <c r="I25" s="205">
        <f>'3e Historical level Inputs'!I24</f>
        <v>84.76467225905651</v>
      </c>
      <c r="J25" s="205">
        <f>'3e Historical level Inputs'!J24</f>
        <v>84.762655410752217</v>
      </c>
      <c r="K25" s="205">
        <f>'3e Historical level Inputs'!K24</f>
        <v>86.517618790776069</v>
      </c>
      <c r="L25" s="205">
        <f>'3e Historical level Inputs'!L24</f>
        <v>86.480660785703222</v>
      </c>
      <c r="M25" s="205">
        <f>'3e Historical level Inputs'!M24</f>
        <v>157.60240808829082</v>
      </c>
      <c r="N25" s="172"/>
      <c r="O25" s="205">
        <f>'3e Historical level Inputs'!O24</f>
        <v>161.14204259689222</v>
      </c>
      <c r="P25" s="205">
        <f>'3e Historical level Inputs'!P24</f>
        <v>161.14204259689222</v>
      </c>
      <c r="Q25" s="205">
        <f>'3e Historical level Inputs'!Q24</f>
        <v>184.12308678550502</v>
      </c>
      <c r="R25" s="205">
        <f>'3e Historical level Inputs'!R24</f>
        <v>184.12308678550502</v>
      </c>
      <c r="S25" s="205">
        <f t="shared" ref="S25:X25" si="0">SUM(S13:S24)</f>
        <v>185.51133374056386</v>
      </c>
      <c r="T25" s="205">
        <f t="shared" si="0"/>
        <v>185.44308132774415</v>
      </c>
      <c r="U25" s="205">
        <f t="shared" si="0"/>
        <v>208.91301785395333</v>
      </c>
      <c r="V25" s="205">
        <f t="shared" si="0"/>
        <v>208.97563492771732</v>
      </c>
      <c r="W25" s="205">
        <f t="shared" si="0"/>
        <v>212.00253094288914</v>
      </c>
      <c r="X25" s="205">
        <f t="shared" si="0"/>
        <v>211.95378904569606</v>
      </c>
      <c r="Y25" s="205">
        <f t="shared" ref="Y25" si="1">SUM(Y13:Y24)</f>
        <v>187.03130697874545</v>
      </c>
      <c r="Z25" s="144"/>
      <c r="AA25" s="174" t="s">
        <v>561</v>
      </c>
      <c r="AB25" s="205">
        <f>'3e Historical level Inputs'!AB24</f>
        <v>68.840279153079877</v>
      </c>
      <c r="AC25" s="205">
        <f>'3e Historical level Inputs'!AC24</f>
        <v>69.276995177865359</v>
      </c>
      <c r="AD25" s="205">
        <f>'3e Historical level Inputs'!AD24</f>
        <v>72.519712496505406</v>
      </c>
      <c r="AE25" s="205">
        <f>'3e Historical level Inputs'!AE24</f>
        <v>79.438599073597445</v>
      </c>
      <c r="AF25" s="205">
        <f>'3e Historical level Inputs'!AF24</f>
        <v>81.686746053143224</v>
      </c>
      <c r="AG25" s="205">
        <f>'3e Historical level Inputs'!AG24</f>
        <v>82.022834826610762</v>
      </c>
      <c r="AH25" s="205">
        <f>'3e Historical level Inputs'!AH24</f>
        <v>85.055300578308461</v>
      </c>
      <c r="AI25" s="205">
        <f>'3e Historical level Inputs'!AI24</f>
        <v>85.054103354731296</v>
      </c>
      <c r="AJ25" s="205">
        <f>'3e Historical level Inputs'!AJ24</f>
        <v>86.810586805545583</v>
      </c>
      <c r="AK25" s="205">
        <f>'3e Historical level Inputs'!AK24</f>
        <v>86.779094556436775</v>
      </c>
      <c r="AL25" s="205">
        <f>'3e Historical level Inputs'!AL24</f>
        <v>157.90497693224054</v>
      </c>
      <c r="AM25" s="172"/>
      <c r="AN25" s="205">
        <f>'3e Historical level Inputs'!AN24</f>
        <v>161.46021534776852</v>
      </c>
      <c r="AO25" s="205">
        <f>'3e Historical level Inputs'!AO24</f>
        <v>161.46021534776852</v>
      </c>
      <c r="AP25" s="205">
        <f>'3e Historical level Inputs'!AP24</f>
        <v>184.45279762655409</v>
      </c>
      <c r="AQ25" s="205">
        <f>'3e Historical level Inputs'!AQ24</f>
        <v>184.45279762655409</v>
      </c>
      <c r="AR25" s="205">
        <f t="shared" ref="AR25:AW25" si="2">SUM(AR13:AR24)</f>
        <v>185.48193233140805</v>
      </c>
      <c r="AS25" s="205">
        <f t="shared" si="2"/>
        <v>185.41845279008353</v>
      </c>
      <c r="AT25" s="205">
        <f t="shared" si="2"/>
        <v>209.73617385330539</v>
      </c>
      <c r="AU25" s="205">
        <f t="shared" si="2"/>
        <v>209.64049421355941</v>
      </c>
      <c r="AV25" s="205">
        <f t="shared" si="2"/>
        <v>212.44572567168004</v>
      </c>
      <c r="AW25" s="205">
        <f t="shared" si="2"/>
        <v>212.2053085173356</v>
      </c>
      <c r="AX25" s="205">
        <f t="shared" ref="AX25" si="3">SUM(AX13:AX24)</f>
        <v>187.15882942444583</v>
      </c>
      <c r="AZ25" s="174" t="s">
        <v>561</v>
      </c>
      <c r="BA25" s="205">
        <f>'3e Historical level Inputs'!BA24</f>
        <v>77.702419391346695</v>
      </c>
      <c r="BB25" s="205">
        <f>'3e Historical level Inputs'!BB24</f>
        <v>78.495957361464903</v>
      </c>
      <c r="BC25" s="205">
        <f>'3e Historical level Inputs'!BC24</f>
        <v>81.431543464451835</v>
      </c>
      <c r="BD25" s="205">
        <f>'3e Historical level Inputs'!BD24</f>
        <v>89.769356344150751</v>
      </c>
      <c r="BE25" s="205">
        <f>'3e Historical level Inputs'!BE24</f>
        <v>92.189363006991002</v>
      </c>
      <c r="BF25" s="205">
        <f>'3e Historical level Inputs'!BF24</f>
        <v>92.858635018132276</v>
      </c>
      <c r="BG25" s="205">
        <f>'3e Historical level Inputs'!BG24</f>
        <v>95.053517306958852</v>
      </c>
      <c r="BH25" s="205">
        <f>'3e Historical level Inputs'!BH24</f>
        <v>90.63523325052094</v>
      </c>
      <c r="BI25" s="205">
        <f>'3e Historical level Inputs'!BI24</f>
        <v>92.467231518336789</v>
      </c>
      <c r="BJ25" s="205">
        <f>'3e Historical level Inputs'!BJ24</f>
        <v>90.813193145333557</v>
      </c>
      <c r="BK25" s="205">
        <f>'3e Historical level Inputs'!BK24</f>
        <v>94.615506369624669</v>
      </c>
      <c r="BL25" s="172"/>
      <c r="BM25" s="205">
        <f>'3e Historical level Inputs'!BM24</f>
        <v>99.019932732467154</v>
      </c>
      <c r="BN25" s="205">
        <f>'3e Historical level Inputs'!BN24</f>
        <v>99.019932732467154</v>
      </c>
      <c r="BO25" s="205">
        <f>'3e Historical level Inputs'!BO24</f>
        <v>101.19797317121264</v>
      </c>
      <c r="BP25" s="205">
        <f>'3e Historical level Inputs'!BP24</f>
        <v>101.19797317121264</v>
      </c>
      <c r="BQ25" s="205">
        <f t="shared" ref="BQ25:BV25" si="4">SUM(BQ13:BQ24)</f>
        <v>102.96297753791782</v>
      </c>
      <c r="BR25" s="205">
        <f t="shared" si="4"/>
        <v>102.88956690971327</v>
      </c>
      <c r="BS25" s="205">
        <f t="shared" si="4"/>
        <v>109.24583451232616</v>
      </c>
      <c r="BT25" s="205">
        <f t="shared" si="4"/>
        <v>109.19984554803742</v>
      </c>
      <c r="BU25" s="205">
        <f t="shared" si="4"/>
        <v>110.04974257008463</v>
      </c>
      <c r="BV25" s="205">
        <f t="shared" si="4"/>
        <v>110.01869174919992</v>
      </c>
      <c r="BW25" s="205">
        <f t="shared" ref="BW25" si="5">SUM(BW13:BW24)</f>
        <v>113.55575111293922</v>
      </c>
      <c r="BX25" s="144"/>
      <c r="BY25" s="174" t="s">
        <v>561</v>
      </c>
      <c r="BZ25" s="205">
        <f>'3e Historical level Inputs'!BZ24</f>
        <v>146.26818244685711</v>
      </c>
      <c r="CA25" s="205">
        <f>'3e Historical level Inputs'!CA24</f>
        <v>147.49491464094973</v>
      </c>
      <c r="CB25" s="205">
        <f>'3e Historical level Inputs'!CB24</f>
        <v>153.66934009043706</v>
      </c>
      <c r="CC25" s="205">
        <f>'3e Historical level Inputs'!CC24</f>
        <v>168.92404915939181</v>
      </c>
      <c r="CD25" s="205">
        <f>'3e Historical level Inputs'!CD24</f>
        <v>173.58907658937508</v>
      </c>
      <c r="CE25" s="205">
        <f>'3e Historical level Inputs'!CE24</f>
        <v>174.59227466928553</v>
      </c>
      <c r="CF25" s="205">
        <f>'3e Historical level Inputs'!CF24</f>
        <v>179.81818956601535</v>
      </c>
      <c r="CG25" s="205">
        <f>'3e Historical level Inputs'!CG24</f>
        <v>175.39788866127316</v>
      </c>
      <c r="CH25" s="205">
        <f>'3e Historical level Inputs'!CH24</f>
        <v>178.98485030911286</v>
      </c>
      <c r="CI25" s="205">
        <f>'3e Historical level Inputs'!CI24</f>
        <v>177.29385393103678</v>
      </c>
      <c r="CJ25" s="205">
        <f>'3e Historical level Inputs'!CJ24</f>
        <v>252.21791445791547</v>
      </c>
      <c r="CK25" s="172"/>
      <c r="CL25" s="205">
        <f>'3e Historical level Inputs'!CL24</f>
        <v>260.16197532935939</v>
      </c>
      <c r="CM25" s="205">
        <f>'3e Historical level Inputs'!CM24</f>
        <v>260.16197532935939</v>
      </c>
      <c r="CN25" s="205">
        <f>'3e Historical level Inputs'!CN24</f>
        <v>285.32105995671765</v>
      </c>
      <c r="CO25" s="205">
        <f>'3e Historical level Inputs'!CO24</f>
        <v>285.32105995671765</v>
      </c>
      <c r="CP25" s="205">
        <f t="shared" ref="CP25:CU25" si="6">SUM(CP13:CP24)</f>
        <v>288.47431127848171</v>
      </c>
      <c r="CQ25" s="205">
        <f t="shared" si="6"/>
        <v>288.33264823745742</v>
      </c>
      <c r="CR25" s="205">
        <f t="shared" si="6"/>
        <v>318.15885236627952</v>
      </c>
      <c r="CS25" s="205">
        <f t="shared" si="6"/>
        <v>318.17548047575474</v>
      </c>
      <c r="CT25" s="205">
        <f t="shared" si="6"/>
        <v>322.05227351297378</v>
      </c>
      <c r="CU25" s="205">
        <f t="shared" si="6"/>
        <v>321.97248079489594</v>
      </c>
      <c r="CV25" s="205">
        <f t="shared" ref="CV25" si="7">SUM(CV13:CV24)</f>
        <v>300.5870580916847</v>
      </c>
    </row>
    <row r="26" spans="2:100" s="159" customFormat="1" ht="10.5" customHeight="1">
      <c r="B26"/>
      <c r="C26"/>
      <c r="D26"/>
      <c r="E26"/>
      <c r="F26"/>
      <c r="G26"/>
      <c r="H26"/>
      <c r="I26"/>
      <c r="J26"/>
      <c r="K26"/>
      <c r="L26"/>
      <c r="M26"/>
      <c r="N26"/>
      <c r="O26"/>
      <c r="P26"/>
      <c r="Q26"/>
      <c r="R26"/>
      <c r="S26"/>
      <c r="T26"/>
      <c r="U26"/>
      <c r="V26"/>
      <c r="W26"/>
      <c r="X26"/>
      <c r="Y26"/>
      <c r="Z26" s="144"/>
      <c r="AA26"/>
      <c r="AB26"/>
      <c r="AC26"/>
      <c r="AD26"/>
      <c r="AE26"/>
      <c r="AF26"/>
      <c r="AG26"/>
      <c r="AH26"/>
      <c r="AI26"/>
      <c r="AJ26"/>
      <c r="AK26"/>
      <c r="AL26"/>
      <c r="AM26"/>
      <c r="AV26"/>
      <c r="AW26"/>
      <c r="AX26"/>
      <c r="AZ26"/>
      <c r="BA26"/>
      <c r="BB26"/>
      <c r="BC26"/>
      <c r="BD26"/>
      <c r="BE26"/>
      <c r="BF26"/>
      <c r="BG26"/>
      <c r="BH26"/>
      <c r="BI26"/>
      <c r="BJ26"/>
      <c r="BK26"/>
      <c r="BL26"/>
      <c r="BM26"/>
      <c r="BN26"/>
      <c r="BO26"/>
      <c r="BP26"/>
      <c r="BQ26"/>
      <c r="BR26"/>
      <c r="BS26"/>
      <c r="BT26"/>
      <c r="BU26"/>
      <c r="BV26"/>
      <c r="BW26"/>
      <c r="BX26" s="144"/>
      <c r="BY26" s="174" t="s">
        <v>562</v>
      </c>
      <c r="BZ26" s="205">
        <f>'3e Historical level Inputs'!BZ25</f>
        <v>153.58159156919999</v>
      </c>
      <c r="CA26" s="205">
        <f>'3e Historical level Inputs'!CA25</f>
        <v>154.86966037299723</v>
      </c>
      <c r="CB26" s="205">
        <f>'3e Historical level Inputs'!CB25</f>
        <v>161.35280709495893</v>
      </c>
      <c r="CC26" s="205">
        <f>'3e Historical level Inputs'!CC25</f>
        <v>177.37025161736142</v>
      </c>
      <c r="CD26" s="205">
        <f>'3e Historical level Inputs'!CD25</f>
        <v>182.26853041884385</v>
      </c>
      <c r="CE26" s="205">
        <f>'3e Historical level Inputs'!CE25</f>
        <v>183.32188840274981</v>
      </c>
      <c r="CF26" s="205">
        <f>'3e Historical level Inputs'!CF25</f>
        <v>188.80909904431613</v>
      </c>
      <c r="CG26" s="205">
        <f>'3e Historical level Inputs'!CG25</f>
        <v>184.16778309433681</v>
      </c>
      <c r="CH26" s="205">
        <f>'3e Historical level Inputs'!CH25</f>
        <v>187.93409282456849</v>
      </c>
      <c r="CI26" s="205">
        <f>'3e Historical level Inputs'!CI25</f>
        <v>186.15854662758863</v>
      </c>
      <c r="CJ26" s="205">
        <f>'3e Historical level Inputs'!CJ25</f>
        <v>264.82881018081127</v>
      </c>
      <c r="CK26" s="172"/>
      <c r="CL26" s="205">
        <f>'3e Historical level Inputs'!CL25</f>
        <v>273.17007409582737</v>
      </c>
      <c r="CM26" s="205">
        <f>'3e Historical level Inputs'!CM25</f>
        <v>273.17007409582737</v>
      </c>
      <c r="CN26" s="205">
        <f>'3e Historical level Inputs'!CN25</f>
        <v>299.58711295455356</v>
      </c>
      <c r="CO26" s="205">
        <f>'3e Historical level Inputs'!CO25</f>
        <v>299.58711295455356</v>
      </c>
      <c r="CP26" s="205">
        <f t="shared" ref="CP26:CU26" si="8">CP25*1.05</f>
        <v>302.89802684240578</v>
      </c>
      <c r="CQ26" s="205">
        <f t="shared" si="8"/>
        <v>302.74928064933033</v>
      </c>
      <c r="CR26" s="205">
        <f t="shared" si="8"/>
        <v>334.06679498459351</v>
      </c>
      <c r="CS26" s="205">
        <f t="shared" si="8"/>
        <v>334.08425449954251</v>
      </c>
      <c r="CT26" s="205">
        <f t="shared" si="8"/>
        <v>338.15488718862247</v>
      </c>
      <c r="CU26" s="205">
        <f t="shared" si="8"/>
        <v>338.07110483464078</v>
      </c>
      <c r="CV26" s="205">
        <f t="shared" ref="CV26" si="9">CV25*1.05</f>
        <v>315.61641099626894</v>
      </c>
    </row>
    <row r="27" spans="2:100" s="161" customFormat="1" ht="10.5" customHeight="1">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T27" s="168"/>
      <c r="CU27" s="168"/>
      <c r="CV27" s="168"/>
    </row>
    <row r="28" spans="2:100" s="159" customFormat="1" ht="38.25" customHeight="1">
      <c r="B28" s="170" t="s">
        <v>563</v>
      </c>
      <c r="C28" s="171" t="s">
        <v>531</v>
      </c>
      <c r="D28" s="171" t="s">
        <v>532</v>
      </c>
      <c r="E28" s="171" t="s">
        <v>533</v>
      </c>
      <c r="F28" s="171" t="s">
        <v>534</v>
      </c>
      <c r="G28" s="171" t="s">
        <v>535</v>
      </c>
      <c r="H28" s="171" t="s">
        <v>536</v>
      </c>
      <c r="I28" s="171" t="s">
        <v>537</v>
      </c>
      <c r="J28" s="171" t="s">
        <v>538</v>
      </c>
      <c r="K28" s="171" t="s">
        <v>539</v>
      </c>
      <c r="L28" s="171" t="s">
        <v>540</v>
      </c>
      <c r="M28" s="171" t="s">
        <v>541</v>
      </c>
      <c r="N28" s="172"/>
      <c r="O28" s="171" t="s">
        <v>542</v>
      </c>
      <c r="P28" s="171" t="s">
        <v>543</v>
      </c>
      <c r="Q28" s="171" t="s">
        <v>544</v>
      </c>
      <c r="R28" s="173" t="s">
        <v>545</v>
      </c>
      <c r="S28" s="173" t="s">
        <v>546</v>
      </c>
      <c r="T28" s="173" t="s">
        <v>547</v>
      </c>
      <c r="U28" s="173" t="s">
        <v>104</v>
      </c>
      <c r="V28" s="173" t="s">
        <v>105</v>
      </c>
      <c r="W28" s="173" t="s">
        <v>596</v>
      </c>
      <c r="X28" s="173" t="s">
        <v>599</v>
      </c>
      <c r="Y28" s="171" t="s">
        <v>602</v>
      </c>
      <c r="Z28" s="144"/>
      <c r="AA28" s="170" t="s">
        <v>563</v>
      </c>
      <c r="AB28" s="171" t="s">
        <v>531</v>
      </c>
      <c r="AC28" s="171" t="s">
        <v>532</v>
      </c>
      <c r="AD28" s="171" t="s">
        <v>533</v>
      </c>
      <c r="AE28" s="171" t="s">
        <v>534</v>
      </c>
      <c r="AF28" s="171" t="s">
        <v>535</v>
      </c>
      <c r="AG28" s="171" t="s">
        <v>536</v>
      </c>
      <c r="AH28" s="171" t="s">
        <v>537</v>
      </c>
      <c r="AI28" s="171" t="s">
        <v>538</v>
      </c>
      <c r="AJ28" s="171" t="s">
        <v>539</v>
      </c>
      <c r="AK28" s="171" t="s">
        <v>540</v>
      </c>
      <c r="AL28" s="171" t="s">
        <v>541</v>
      </c>
      <c r="AM28" s="172"/>
      <c r="AN28" s="171" t="s">
        <v>542</v>
      </c>
      <c r="AO28" s="171" t="s">
        <v>543</v>
      </c>
      <c r="AP28" s="171" t="s">
        <v>544</v>
      </c>
      <c r="AQ28" s="173" t="s">
        <v>545</v>
      </c>
      <c r="AR28" s="173" t="s">
        <v>546</v>
      </c>
      <c r="AS28" s="173" t="s">
        <v>547</v>
      </c>
      <c r="AT28" s="173" t="s">
        <v>104</v>
      </c>
      <c r="AU28" s="173" t="s">
        <v>105</v>
      </c>
      <c r="AV28" s="173" t="s">
        <v>596</v>
      </c>
      <c r="AW28" s="173" t="s">
        <v>599</v>
      </c>
      <c r="AX28" s="171" t="s">
        <v>602</v>
      </c>
      <c r="AZ28" s="170" t="s">
        <v>563</v>
      </c>
      <c r="BA28" s="171" t="s">
        <v>531</v>
      </c>
      <c r="BB28" s="171" t="s">
        <v>532</v>
      </c>
      <c r="BC28" s="171" t="s">
        <v>533</v>
      </c>
      <c r="BD28" s="171" t="s">
        <v>534</v>
      </c>
      <c r="BE28" s="171" t="s">
        <v>535</v>
      </c>
      <c r="BF28" s="171" t="s">
        <v>536</v>
      </c>
      <c r="BG28" s="171" t="s">
        <v>537</v>
      </c>
      <c r="BH28" s="171" t="s">
        <v>538</v>
      </c>
      <c r="BI28" s="171" t="s">
        <v>539</v>
      </c>
      <c r="BJ28" s="171" t="s">
        <v>540</v>
      </c>
      <c r="BK28" s="171" t="s">
        <v>541</v>
      </c>
      <c r="BL28" s="172"/>
      <c r="BM28" s="171" t="s">
        <v>542</v>
      </c>
      <c r="BN28" s="171" t="s">
        <v>543</v>
      </c>
      <c r="BO28" s="171" t="s">
        <v>544</v>
      </c>
      <c r="BP28" s="173" t="s">
        <v>545</v>
      </c>
      <c r="BQ28" s="173" t="s">
        <v>546</v>
      </c>
      <c r="BR28" s="173" t="s">
        <v>547</v>
      </c>
      <c r="BS28" s="173" t="s">
        <v>104</v>
      </c>
      <c r="BT28" s="173" t="s">
        <v>105</v>
      </c>
      <c r="BU28" s="173" t="s">
        <v>596</v>
      </c>
      <c r="BV28" s="173" t="s">
        <v>599</v>
      </c>
      <c r="BW28" s="171" t="s">
        <v>602</v>
      </c>
      <c r="BX28" s="144"/>
      <c r="BY28" s="170" t="s">
        <v>563</v>
      </c>
      <c r="BZ28" s="171" t="s">
        <v>531</v>
      </c>
      <c r="CA28" s="171" t="s">
        <v>532</v>
      </c>
      <c r="CB28" s="171" t="s">
        <v>533</v>
      </c>
      <c r="CC28" s="171" t="s">
        <v>534</v>
      </c>
      <c r="CD28" s="171" t="s">
        <v>535</v>
      </c>
      <c r="CE28" s="171" t="s">
        <v>536</v>
      </c>
      <c r="CF28" s="171" t="s">
        <v>537</v>
      </c>
      <c r="CG28" s="171" t="s">
        <v>538</v>
      </c>
      <c r="CH28" s="171" t="s">
        <v>539</v>
      </c>
      <c r="CI28" s="171" t="s">
        <v>540</v>
      </c>
      <c r="CJ28" s="171" t="s">
        <v>541</v>
      </c>
      <c r="CK28" s="172"/>
      <c r="CL28" s="171" t="s">
        <v>542</v>
      </c>
      <c r="CM28" s="171" t="s">
        <v>543</v>
      </c>
      <c r="CN28" s="171" t="s">
        <v>544</v>
      </c>
      <c r="CO28" s="173" t="s">
        <v>545</v>
      </c>
      <c r="CP28" s="173" t="s">
        <v>546</v>
      </c>
      <c r="CQ28" s="173" t="s">
        <v>547</v>
      </c>
      <c r="CR28" s="173" t="s">
        <v>104</v>
      </c>
      <c r="CS28" s="173" t="s">
        <v>105</v>
      </c>
      <c r="CT28" s="173" t="s">
        <v>596</v>
      </c>
      <c r="CU28" s="173" t="s">
        <v>599</v>
      </c>
      <c r="CV28" s="171" t="s">
        <v>602</v>
      </c>
    </row>
    <row r="29" spans="2:100" s="159" customFormat="1" ht="10.5" customHeight="1">
      <c r="B29" s="174" t="s">
        <v>548</v>
      </c>
      <c r="C29" s="205">
        <f>'3e Historical level Inputs'!C28</f>
        <v>179.00136797424895</v>
      </c>
      <c r="D29" s="205">
        <f>'3e Historical level Inputs'!D28</f>
        <v>171.2844775148248</v>
      </c>
      <c r="E29" s="205">
        <f>'3e Historical level Inputs'!E28</f>
        <v>188.2966425157575</v>
      </c>
      <c r="F29" s="205">
        <f>'3e Historical level Inputs'!F28</f>
        <v>205.64726567876167</v>
      </c>
      <c r="G29" s="205">
        <f>'3e Historical level Inputs'!G28</f>
        <v>244.35175317326426</v>
      </c>
      <c r="H29" s="205">
        <f>'3e Historical level Inputs'!H28</f>
        <v>220.83214040458211</v>
      </c>
      <c r="I29" s="205">
        <f>'3e Historical level Inputs'!I28</f>
        <v>213.18332557673111</v>
      </c>
      <c r="J29" s="205">
        <f>'3e Historical level Inputs'!J28</f>
        <v>186.28634708232781</v>
      </c>
      <c r="K29" s="205">
        <f>'3e Historical level Inputs'!K28</f>
        <v>221.40767996833435</v>
      </c>
      <c r="L29" s="205">
        <f>'3e Historical level Inputs'!L28</f>
        <v>277.90448646108462</v>
      </c>
      <c r="M29" s="205">
        <f>'3e Historical level Inputs'!M28</f>
        <v>515.28606921595917</v>
      </c>
      <c r="N29" s="172"/>
      <c r="O29" s="205">
        <f>'3e Historical level Inputs'!O28</f>
        <v>1154.4785866007871</v>
      </c>
      <c r="P29" s="205">
        <f>'3e Historical level Inputs'!P28</f>
        <v>1597.1745371627455</v>
      </c>
      <c r="Q29" s="205">
        <f>'3e Historical level Inputs'!Q28</f>
        <v>1089.9605425061691</v>
      </c>
      <c r="R29" s="205">
        <f>'3e Historical level Inputs'!R28</f>
        <v>493.32342630895181</v>
      </c>
      <c r="S29" s="205">
        <f>'3e Historical level Inputs'!S28</f>
        <v>437.44397863035232</v>
      </c>
      <c r="T29" s="205">
        <f>'3e Historical level Inputs'!T28</f>
        <v>473.48294979096471</v>
      </c>
      <c r="U29" s="205">
        <f>'3e Historical level Inputs'!U28</f>
        <v>352.81674784941504</v>
      </c>
      <c r="V29" s="205">
        <f>'3e Historical level Inputs'!V28</f>
        <v>299.97045974315182</v>
      </c>
      <c r="W29" s="205">
        <f>'3e Historical level Inputs'!W28</f>
        <v>345.83733293810661</v>
      </c>
      <c r="X29" s="205">
        <f>'3e Historical level Inputs'!X28</f>
        <v>355.90694681107556</v>
      </c>
      <c r="Y29" s="205">
        <f>'3e Historical level Inputs'!Y28</f>
        <v>387.26692007059006</v>
      </c>
      <c r="Z29" s="144"/>
      <c r="AA29" s="174" t="s">
        <v>548</v>
      </c>
      <c r="AB29" s="205">
        <f>'3e Historical level Inputs'!AB28</f>
        <v>243.5641006936373</v>
      </c>
      <c r="AC29" s="205">
        <f>'3e Historical level Inputs'!AC28</f>
        <v>233.38718526559481</v>
      </c>
      <c r="AD29" s="205">
        <f>'3e Historical level Inputs'!AD28</f>
        <v>255.96477111507141</v>
      </c>
      <c r="AE29" s="205">
        <f>'3e Historical level Inputs'!AE28</f>
        <v>280.35133215513343</v>
      </c>
      <c r="AF29" s="205">
        <f>'3e Historical level Inputs'!AF28</f>
        <v>331.88177601701312</v>
      </c>
      <c r="AG29" s="205">
        <f>'3e Historical level Inputs'!AG28</f>
        <v>300.85275986127681</v>
      </c>
      <c r="AH29" s="205">
        <f>'3e Historical level Inputs'!AH28</f>
        <v>290.33538273875416</v>
      </c>
      <c r="AI29" s="205">
        <f>'3e Historical level Inputs'!AI28</f>
        <v>253.3454702673852</v>
      </c>
      <c r="AJ29" s="205">
        <f>'3e Historical level Inputs'!AJ28</f>
        <v>301.17601117012339</v>
      </c>
      <c r="AK29" s="205">
        <f>'3e Historical level Inputs'!AK28</f>
        <v>380.12916390301859</v>
      </c>
      <c r="AL29" s="205">
        <f>'3e Historical level Inputs'!AL28</f>
        <v>686.93566973033592</v>
      </c>
      <c r="AM29" s="172"/>
      <c r="AN29" s="205">
        <f>'3e Historical level Inputs'!AN28</f>
        <v>1512.8094841491961</v>
      </c>
      <c r="AO29" s="205">
        <f>'3e Historical level Inputs'!AO28</f>
        <v>2208.3388120062273</v>
      </c>
      <c r="AP29" s="205">
        <f>'3e Historical level Inputs'!AP28</f>
        <v>1494.1918100465305</v>
      </c>
      <c r="AQ29" s="205">
        <f>'3e Historical level Inputs'!AQ28</f>
        <v>666.64106676100289</v>
      </c>
      <c r="AR29" s="205">
        <f>'3e Historical level Inputs'!AR28</f>
        <v>594.283958811405</v>
      </c>
      <c r="AS29" s="205">
        <f>'3e Historical level Inputs'!AS28</f>
        <v>646.55912706764207</v>
      </c>
      <c r="AT29" s="205">
        <f>'3e Historical level Inputs'!AT28</f>
        <v>477.16805647172947</v>
      </c>
      <c r="AU29" s="205">
        <f>'3e Historical level Inputs'!AU28</f>
        <v>400.7554662471087</v>
      </c>
      <c r="AV29" s="205">
        <f>'3e Historical level Inputs'!AV28</f>
        <v>467.73429822907428</v>
      </c>
      <c r="AW29" s="205">
        <f>'3e Historical level Inputs'!AW28</f>
        <v>486.49058675635519</v>
      </c>
      <c r="AX29" s="205">
        <f>'3e Historical level Inputs'!AX28</f>
        <v>527.73361474943317</v>
      </c>
      <c r="AZ29" s="174" t="s">
        <v>548</v>
      </c>
      <c r="BA29" s="205">
        <f>'3e Historical level Inputs'!BA28</f>
        <v>200.75</v>
      </c>
      <c r="BB29" s="205">
        <f>'3e Historical level Inputs'!BB28</f>
        <v>199.05999999999997</v>
      </c>
      <c r="BC29" s="205">
        <f>'3e Historical level Inputs'!BC28</f>
        <v>215.77</v>
      </c>
      <c r="BD29" s="205">
        <f>'3e Historical level Inputs'!BD28</f>
        <v>243.3600000000001</v>
      </c>
      <c r="BE29" s="205">
        <f>'3e Historical level Inputs'!BE28</f>
        <v>281.17999999999995</v>
      </c>
      <c r="BF29" s="205">
        <f>'3e Historical level Inputs'!BF28</f>
        <v>230.78000000000006</v>
      </c>
      <c r="BG29" s="205">
        <f>'3e Historical level Inputs'!BG28</f>
        <v>206.32000000000002</v>
      </c>
      <c r="BH29" s="205">
        <f>'3e Historical level Inputs'!BH28</f>
        <v>145.13000000000005</v>
      </c>
      <c r="BI29" s="205">
        <f>'3e Historical level Inputs'!BI28</f>
        <v>187.07</v>
      </c>
      <c r="BJ29" s="205">
        <f>'3e Historical level Inputs'!BJ28</f>
        <v>276.5100000000001</v>
      </c>
      <c r="BK29" s="205">
        <f>'3e Historical level Inputs'!BK28</f>
        <v>586.80999999999972</v>
      </c>
      <c r="BL29" s="172"/>
      <c r="BM29" s="205">
        <f>'3e Historical level Inputs'!BM28</f>
        <v>1376.8009245311077</v>
      </c>
      <c r="BN29" s="205">
        <f>'3e Historical level Inputs'!BN28</f>
        <v>1631.9111772946392</v>
      </c>
      <c r="BO29" s="205">
        <f>'3e Historical level Inputs'!BO28</f>
        <v>1133.4240853181416</v>
      </c>
      <c r="BP29" s="205">
        <f>'3e Historical level Inputs'!BP28</f>
        <v>572.26257830931559</v>
      </c>
      <c r="BQ29" s="205">
        <f>'3e Historical level Inputs'!BQ28</f>
        <v>524.28445804252556</v>
      </c>
      <c r="BR29" s="205">
        <f>'3e Historical level Inputs'!BR28</f>
        <v>582.25117085916713</v>
      </c>
      <c r="BS29" s="205">
        <f>'3e Historical level Inputs'!BS28</f>
        <v>409.58146100228066</v>
      </c>
      <c r="BT29" s="205">
        <f>'3e Historical level Inputs'!BT28</f>
        <v>347.51209214970675</v>
      </c>
      <c r="BU29" s="205">
        <f>'3e Historical level Inputs'!BU28</f>
        <v>434.55989504828875</v>
      </c>
      <c r="BV29" s="205">
        <f>'3e Historical level Inputs'!BV28</f>
        <v>445.47136580670946</v>
      </c>
      <c r="BW29" s="205">
        <f>'3e Historical level Inputs'!BW28</f>
        <v>499.60569534182372</v>
      </c>
      <c r="BX29" s="144"/>
      <c r="BY29" s="174" t="s">
        <v>548</v>
      </c>
      <c r="BZ29" s="205">
        <f>'3e Historical level Inputs'!BZ28</f>
        <v>379.75136797424898</v>
      </c>
      <c r="CA29" s="205">
        <f>'3e Historical level Inputs'!CA28</f>
        <v>370.3444775148248</v>
      </c>
      <c r="CB29" s="205">
        <f>'3e Historical level Inputs'!CB28</f>
        <v>404.06664251575751</v>
      </c>
      <c r="CC29" s="205">
        <f>'3e Historical level Inputs'!CC28</f>
        <v>449.00726567876177</v>
      </c>
      <c r="CD29" s="205">
        <f>'3e Historical level Inputs'!CD28</f>
        <v>525.53175317326418</v>
      </c>
      <c r="CE29" s="205">
        <f>'3e Historical level Inputs'!CE28</f>
        <v>451.61214040458219</v>
      </c>
      <c r="CF29" s="205">
        <f>'3e Historical level Inputs'!CF28</f>
        <v>419.50332557673113</v>
      </c>
      <c r="CG29" s="205">
        <f>'3e Historical level Inputs'!CG28</f>
        <v>331.41634708232789</v>
      </c>
      <c r="CH29" s="205">
        <f>'3e Historical level Inputs'!CH28</f>
        <v>408.47767996833431</v>
      </c>
      <c r="CI29" s="205">
        <f>'3e Historical level Inputs'!CI28</f>
        <v>554.41448646108472</v>
      </c>
      <c r="CJ29" s="205">
        <f>'3e Historical level Inputs'!CJ28</f>
        <v>1102.0960692159588</v>
      </c>
      <c r="CK29" s="172"/>
      <c r="CL29" s="205">
        <f>'3e Historical level Inputs'!CL28</f>
        <v>2531.2795111318947</v>
      </c>
      <c r="CM29" s="205">
        <f>'3e Historical level Inputs'!CM28</f>
        <v>3229.0857144573847</v>
      </c>
      <c r="CN29" s="205">
        <f>'3e Historical level Inputs'!CN28</f>
        <v>2223.3846278243109</v>
      </c>
      <c r="CO29" s="205">
        <f>'3e Historical level Inputs'!CO28</f>
        <v>1065.5860046182675</v>
      </c>
      <c r="CP29" s="205">
        <f>'3e Historical level Inputs'!CP28</f>
        <v>961.72843667287793</v>
      </c>
      <c r="CQ29" s="205">
        <f>'3e Historical level Inputs'!CQ28</f>
        <v>1055.7341206501319</v>
      </c>
      <c r="CR29" s="205">
        <f>'3e Historical level Inputs'!CR28</f>
        <v>762.3982088516957</v>
      </c>
      <c r="CS29" s="205">
        <f>'3e Historical level Inputs'!CS28</f>
        <v>647.48255189285851</v>
      </c>
      <c r="CT29" s="205">
        <f>'3e Historical level Inputs'!CT28</f>
        <v>780.39722798639536</v>
      </c>
      <c r="CU29" s="205">
        <f>'3e Historical level Inputs'!CU28</f>
        <v>801.37831261778501</v>
      </c>
      <c r="CV29" s="205">
        <f>'3e Historical level Inputs'!CV28</f>
        <v>886.87261541241378</v>
      </c>
    </row>
    <row r="30" spans="2:100" s="159" customFormat="1" ht="10.5" customHeight="1">
      <c r="B30" s="174" t="s">
        <v>550</v>
      </c>
      <c r="C30" s="205">
        <f>'3e Historical level Inputs'!C29</f>
        <v>3.4648843503671367</v>
      </c>
      <c r="D30" s="205">
        <f>'3e Historical level Inputs'!D29</f>
        <v>3.3612879396840958</v>
      </c>
      <c r="E30" s="205">
        <f>'3e Historical level Inputs'!E29</f>
        <v>11.652403061262774</v>
      </c>
      <c r="F30" s="205">
        <f>'3e Historical level Inputs'!F29</f>
        <v>11.077105801368656</v>
      </c>
      <c r="G30" s="205">
        <f>'3e Historical level Inputs'!G29</f>
        <v>14.883230646022749</v>
      </c>
      <c r="H30" s="205">
        <f>'3e Historical level Inputs'!H29</f>
        <v>14.819176551301227</v>
      </c>
      <c r="I30" s="205">
        <f>'3e Historical level Inputs'!I29</f>
        <v>17.646102036866232</v>
      </c>
      <c r="J30" s="205">
        <f>'3e Historical level Inputs'!J29</f>
        <v>18.715424771732444</v>
      </c>
      <c r="K30" s="205">
        <f>'3e Historical level Inputs'!K29</f>
        <v>14.308593954183147</v>
      </c>
      <c r="L30" s="205">
        <f>'3e Historical level Inputs'!L29</f>
        <v>14.67492004669276</v>
      </c>
      <c r="M30" s="205">
        <f>'3e Historical level Inputs'!M29</f>
        <v>9.2172823280201097</v>
      </c>
      <c r="N30" s="172"/>
      <c r="O30" s="205">
        <f>'3e Historical level Inputs'!O29</f>
        <v>11.671120371343685</v>
      </c>
      <c r="P30" s="205">
        <f>'3e Historical level Inputs'!P29</f>
        <v>11.671120371343685</v>
      </c>
      <c r="Q30" s="205">
        <f>'3e Historical level Inputs'!Q29</f>
        <v>18.00005259322603</v>
      </c>
      <c r="R30" s="205">
        <f>'3e Historical level Inputs'!R29</f>
        <v>18.00005259322603</v>
      </c>
      <c r="S30" s="205">
        <f>'3e Historical level Inputs'!S29</f>
        <v>17.216596257944094</v>
      </c>
      <c r="T30" s="205">
        <f>'3e Historical level Inputs'!T29</f>
        <v>17.216596257944094</v>
      </c>
      <c r="U30" s="205">
        <f>'3e Historical level Inputs'!U29</f>
        <v>23.47032631810719</v>
      </c>
      <c r="V30" s="205">
        <f>'3e Historical level Inputs'!V29</f>
        <v>21.613731818623155</v>
      </c>
      <c r="W30" s="205">
        <f>'3e Historical level Inputs'!W29</f>
        <v>20.798362237288099</v>
      </c>
      <c r="X30" s="205">
        <f>'3e Historical level Inputs'!X29</f>
        <v>20.798362237288099</v>
      </c>
      <c r="Y30" s="205">
        <f>'3e Historical level Inputs'!Y29</f>
        <v>28.350186530706992</v>
      </c>
      <c r="Z30" s="144"/>
      <c r="AA30" s="174" t="s">
        <v>550</v>
      </c>
      <c r="AB30" s="205">
        <f>'3e Historical level Inputs'!AB29</f>
        <v>3.695838468799503</v>
      </c>
      <c r="AC30" s="205">
        <f>'3e Historical level Inputs'!AC29</f>
        <v>3.5853367720281919</v>
      </c>
      <c r="AD30" s="205">
        <f>'3e Historical level Inputs'!AD29</f>
        <v>12.42910064094038</v>
      </c>
      <c r="AE30" s="205">
        <f>'3e Historical level Inputs'!AE29</f>
        <v>11.815456613688003</v>
      </c>
      <c r="AF30" s="205">
        <f>'3e Historical level Inputs'!AF29</f>
        <v>15.875278204103214</v>
      </c>
      <c r="AG30" s="205">
        <f>'3e Historical level Inputs'!AG29</f>
        <v>15.252517859400495</v>
      </c>
      <c r="AH30" s="205">
        <f>'3e Historical level Inputs'!AH29</f>
        <v>18.162094323274683</v>
      </c>
      <c r="AI30" s="205">
        <f>'3e Historical level Inputs'!AI29</f>
        <v>18.515809469683656</v>
      </c>
      <c r="AJ30" s="205">
        <f>'3e Historical level Inputs'!AJ29</f>
        <v>14.155980140040841</v>
      </c>
      <c r="AK30" s="205">
        <f>'3e Historical level Inputs'!AK29</f>
        <v>14.309299644028929</v>
      </c>
      <c r="AL30" s="205">
        <f>'3e Historical level Inputs'!AL29</f>
        <v>8.9876347080460999</v>
      </c>
      <c r="AM30" s="172"/>
      <c r="AN30" s="205">
        <f>'3e Historical level Inputs'!AN29</f>
        <v>12.009130989979031</v>
      </c>
      <c r="AO30" s="205">
        <f>'3e Historical level Inputs'!AO29</f>
        <v>12.009130989979031</v>
      </c>
      <c r="AP30" s="205">
        <f>'3e Historical level Inputs'!AP29</f>
        <v>18.521453844979444</v>
      </c>
      <c r="AQ30" s="205">
        <f>'3e Historical level Inputs'!AQ29</f>
        <v>18.521453844979444</v>
      </c>
      <c r="AR30" s="205">
        <f>'3e Historical level Inputs'!AR29</f>
        <v>18.417607023985347</v>
      </c>
      <c r="AS30" s="205">
        <f>'3e Historical level Inputs'!AS29</f>
        <v>18.417607023985347</v>
      </c>
      <c r="AT30" s="205">
        <f>'3e Historical level Inputs'!AT29</f>
        <v>25.107186244146799</v>
      </c>
      <c r="AU30" s="205">
        <f>'3e Historical level Inputs'!AU29</f>
        <v>23.121109730057501</v>
      </c>
      <c r="AV30" s="205">
        <f>'3e Historical level Inputs'!AV29</f>
        <v>23.799722335326042</v>
      </c>
      <c r="AW30" s="205">
        <f>'3e Historical level Inputs'!AW29</f>
        <v>23.799722335326042</v>
      </c>
      <c r="AX30" s="205">
        <f>'3e Historical level Inputs'!AX29</f>
        <v>32.441547103051477</v>
      </c>
      <c r="AZ30" s="174" t="s">
        <v>550</v>
      </c>
      <c r="BA30" s="205">
        <f>'3e Historical level Inputs'!BA29</f>
        <v>0</v>
      </c>
      <c r="BB30" s="205">
        <f>'3e Historical level Inputs'!BB29</f>
        <v>0</v>
      </c>
      <c r="BC30" s="205">
        <f>'3e Historical level Inputs'!BC29</f>
        <v>0</v>
      </c>
      <c r="BD30" s="205">
        <f>'3e Historical level Inputs'!BD29</f>
        <v>0</v>
      </c>
      <c r="BE30" s="205">
        <f>'3e Historical level Inputs'!BE29</f>
        <v>0</v>
      </c>
      <c r="BF30" s="205">
        <f>'3e Historical level Inputs'!BF29</f>
        <v>0</v>
      </c>
      <c r="BG30" s="205">
        <f>'3e Historical level Inputs'!BG29</f>
        <v>0</v>
      </c>
      <c r="BH30" s="205">
        <f>'3e Historical level Inputs'!BH29</f>
        <v>0</v>
      </c>
      <c r="BI30" s="205">
        <f>'3e Historical level Inputs'!BI29</f>
        <v>0</v>
      </c>
      <c r="BJ30" s="205">
        <f>'3e Historical level Inputs'!BJ29</f>
        <v>0</v>
      </c>
      <c r="BK30" s="205">
        <f>'3e Historical level Inputs'!BK29</f>
        <v>0</v>
      </c>
      <c r="BL30" s="172"/>
      <c r="BM30" s="205">
        <f>'3e Historical level Inputs'!BM29</f>
        <v>0</v>
      </c>
      <c r="BN30" s="205">
        <f>'3e Historical level Inputs'!BN29</f>
        <v>0</v>
      </c>
      <c r="BO30" s="205">
        <f>'3e Historical level Inputs'!BO29</f>
        <v>0</v>
      </c>
      <c r="BP30" s="205">
        <f>'3e Historical level Inputs'!BP29</f>
        <v>0</v>
      </c>
      <c r="BQ30" s="205">
        <f>'3e Historical level Inputs'!BQ29</f>
        <v>0</v>
      </c>
      <c r="BR30" s="205">
        <f>'3e Historical level Inputs'!BR29</f>
        <v>0</v>
      </c>
      <c r="BS30" s="205">
        <f>'3e Historical level Inputs'!BS29</f>
        <v>0</v>
      </c>
      <c r="BT30" s="205">
        <f>'3e Historical level Inputs'!BT29</f>
        <v>0</v>
      </c>
      <c r="BU30" s="205">
        <f>'3e Historical level Inputs'!BU29</f>
        <v>0</v>
      </c>
      <c r="BV30" s="205">
        <f>'3e Historical level Inputs'!BV29</f>
        <v>0</v>
      </c>
      <c r="BW30" s="205">
        <f>'3e Historical level Inputs'!BW29</f>
        <v>0</v>
      </c>
      <c r="BX30" s="144"/>
      <c r="BY30" s="174" t="s">
        <v>550</v>
      </c>
      <c r="BZ30" s="205">
        <f>'3e Historical level Inputs'!BZ29</f>
        <v>3.4648843503671367</v>
      </c>
      <c r="CA30" s="205">
        <f>'3e Historical level Inputs'!CA29</f>
        <v>3.3612879396840958</v>
      </c>
      <c r="CB30" s="205">
        <f>'3e Historical level Inputs'!CB29</f>
        <v>11.652403061262774</v>
      </c>
      <c r="CC30" s="205">
        <f>'3e Historical level Inputs'!CC29</f>
        <v>11.077105801368656</v>
      </c>
      <c r="CD30" s="205">
        <f>'3e Historical level Inputs'!CD29</f>
        <v>14.883230646022749</v>
      </c>
      <c r="CE30" s="205">
        <f>'3e Historical level Inputs'!CE29</f>
        <v>14.819176551301227</v>
      </c>
      <c r="CF30" s="205">
        <f>'3e Historical level Inputs'!CF29</f>
        <v>17.646102036866232</v>
      </c>
      <c r="CG30" s="205">
        <f>'3e Historical level Inputs'!CG29</f>
        <v>18.715424771732444</v>
      </c>
      <c r="CH30" s="205">
        <f>'3e Historical level Inputs'!CH29</f>
        <v>14.308593954183147</v>
      </c>
      <c r="CI30" s="205">
        <f>'3e Historical level Inputs'!CI29</f>
        <v>14.67492004669276</v>
      </c>
      <c r="CJ30" s="205">
        <f>'3e Historical level Inputs'!CJ29</f>
        <v>9.2172823280201097</v>
      </c>
      <c r="CK30" s="172"/>
      <c r="CL30" s="205">
        <f>'3e Historical level Inputs'!CL29</f>
        <v>11.671120371343685</v>
      </c>
      <c r="CM30" s="205">
        <f>'3e Historical level Inputs'!CM29</f>
        <v>11.671120371343685</v>
      </c>
      <c r="CN30" s="205">
        <f>'3e Historical level Inputs'!CN29</f>
        <v>18.00005259322603</v>
      </c>
      <c r="CO30" s="205">
        <f>'3e Historical level Inputs'!CO29</f>
        <v>18.00005259322603</v>
      </c>
      <c r="CP30" s="205">
        <f>'3e Historical level Inputs'!CP29</f>
        <v>17.216596257944094</v>
      </c>
      <c r="CQ30" s="205">
        <f>'3e Historical level Inputs'!CQ29</f>
        <v>17.216596257944094</v>
      </c>
      <c r="CR30" s="205">
        <f>'3e Historical level Inputs'!CR29</f>
        <v>23.47032631810719</v>
      </c>
      <c r="CS30" s="205">
        <f>'3e Historical level Inputs'!CS29</f>
        <v>21.613731818623155</v>
      </c>
      <c r="CT30" s="205">
        <f>'3e Historical level Inputs'!CT29</f>
        <v>20.798362237288099</v>
      </c>
      <c r="CU30" s="205">
        <f>'3e Historical level Inputs'!CU29</f>
        <v>20.798362237288099</v>
      </c>
      <c r="CV30" s="205">
        <f>'3e Historical level Inputs'!CV29</f>
        <v>28.350186530706992</v>
      </c>
    </row>
    <row r="31" spans="2:100" s="159" customFormat="1" ht="10.5" customHeight="1">
      <c r="B31" s="174" t="s">
        <v>551</v>
      </c>
      <c r="C31" s="205" t="str">
        <f>'3e Historical level Inputs'!C30</f>
        <v>-</v>
      </c>
      <c r="D31" s="205" t="str">
        <f>'3e Historical level Inputs'!D30</f>
        <v>-</v>
      </c>
      <c r="E31" s="205" t="str">
        <f>'3e Historical level Inputs'!E30</f>
        <v>-</v>
      </c>
      <c r="F31" s="205" t="str">
        <f>'3e Historical level Inputs'!F30</f>
        <v>-</v>
      </c>
      <c r="G31" s="205" t="str">
        <f>'3e Historical level Inputs'!G30</f>
        <v>-</v>
      </c>
      <c r="H31" s="205" t="str">
        <f>'3e Historical level Inputs'!H30</f>
        <v>-</v>
      </c>
      <c r="I31" s="205" t="str">
        <f>'3e Historical level Inputs'!I30</f>
        <v>-</v>
      </c>
      <c r="J31" s="205">
        <f>'3e Historical level Inputs'!J30</f>
        <v>4.5552674196923926</v>
      </c>
      <c r="K31" s="205">
        <f>'3e Historical level Inputs'!K30</f>
        <v>9.975695096053105</v>
      </c>
      <c r="L31" s="205">
        <f>'3e Historical level Inputs'!L30</f>
        <v>4.43</v>
      </c>
      <c r="M31" s="205" t="str">
        <f>'3e Historical level Inputs'!M30</f>
        <v>-</v>
      </c>
      <c r="N31" s="172"/>
      <c r="O31" s="205">
        <f>'3e Historical level Inputs'!O30</f>
        <v>20.736406675957259</v>
      </c>
      <c r="P31" s="205">
        <f>'3e Historical level Inputs'!P30</f>
        <v>20.736406675957259</v>
      </c>
      <c r="Q31" s="205">
        <f>'3e Historical level Inputs'!Q30</f>
        <v>26.747623889549011</v>
      </c>
      <c r="R31" s="205">
        <f>'3e Historical level Inputs'!R30</f>
        <v>35.16407790811737</v>
      </c>
      <c r="S31" s="205">
        <f>'3e Historical level Inputs'!S30</f>
        <v>6.0112172135917499</v>
      </c>
      <c r="T31" s="205">
        <f>'3e Historical level Inputs'!T30</f>
        <v>6.0112172135917499</v>
      </c>
      <c r="U31" s="205">
        <f>'3e Historical level Inputs'!U30</f>
        <v>15.899644085837112</v>
      </c>
      <c r="V31" s="205">
        <f>'3e Historical level Inputs'!V30</f>
        <v>15.899644085837112</v>
      </c>
      <c r="W31" s="205">
        <f>'3e Historical level Inputs'!W30</f>
        <v>15.899644085837112</v>
      </c>
      <c r="X31" s="205">
        <f>'3e Historical level Inputs'!X30</f>
        <v>15.899644085837112</v>
      </c>
      <c r="Y31" s="205">
        <f>'3e Historical level Inputs'!Y30</f>
        <v>15.899644085837112</v>
      </c>
      <c r="Z31" s="144"/>
      <c r="AA31" s="174" t="s">
        <v>551</v>
      </c>
      <c r="AB31" s="205" t="str">
        <f>'3e Historical level Inputs'!AB30</f>
        <v>-</v>
      </c>
      <c r="AC31" s="205" t="str">
        <f>'3e Historical level Inputs'!AC30</f>
        <v>-</v>
      </c>
      <c r="AD31" s="205" t="str">
        <f>'3e Historical level Inputs'!AD30</f>
        <v>-</v>
      </c>
      <c r="AE31" s="205" t="str">
        <f>'3e Historical level Inputs'!AE30</f>
        <v>-</v>
      </c>
      <c r="AF31" s="205" t="str">
        <f>'3e Historical level Inputs'!AF30</f>
        <v>-</v>
      </c>
      <c r="AG31" s="205" t="str">
        <f>'3e Historical level Inputs'!AG30</f>
        <v>-</v>
      </c>
      <c r="AH31" s="205" t="str">
        <f>'3e Historical level Inputs'!AH30</f>
        <v>-</v>
      </c>
      <c r="AI31" s="205">
        <f>'3e Historical level Inputs'!AI30</f>
        <v>6.5476579358857476</v>
      </c>
      <c r="AJ31" s="205">
        <f>'3e Historical level Inputs'!AJ30</f>
        <v>9.975695096053105</v>
      </c>
      <c r="AK31" s="205">
        <f>'3e Historical level Inputs'!AK30</f>
        <v>4.43</v>
      </c>
      <c r="AL31" s="205" t="str">
        <f>'3e Historical level Inputs'!AL30</f>
        <v>-</v>
      </c>
      <c r="AM31" s="172"/>
      <c r="AN31" s="205">
        <f>'3e Historical level Inputs'!AN30</f>
        <v>20.701931196232078</v>
      </c>
      <c r="AO31" s="205">
        <f>'3e Historical level Inputs'!AO30</f>
        <v>20.701931196232078</v>
      </c>
      <c r="AP31" s="205">
        <f>'3e Historical level Inputs'!AP30</f>
        <v>26.713148409823834</v>
      </c>
      <c r="AQ31" s="205">
        <f>'3e Historical level Inputs'!AQ30</f>
        <v>38.116086112400332</v>
      </c>
      <c r="AR31" s="205">
        <f>'3e Historical level Inputs'!AR30</f>
        <v>6.0112172135917499</v>
      </c>
      <c r="AS31" s="205">
        <f>'3e Historical level Inputs'!AS30</f>
        <v>6.0112172135917499</v>
      </c>
      <c r="AT31" s="205">
        <f>'3e Historical level Inputs'!AT30</f>
        <v>15.899644085837112</v>
      </c>
      <c r="AU31" s="205">
        <f>'3e Historical level Inputs'!AU30</f>
        <v>15.899644085837112</v>
      </c>
      <c r="AV31" s="205">
        <f>'3e Historical level Inputs'!AV30</f>
        <v>15.899644085837112</v>
      </c>
      <c r="AW31" s="205">
        <f>'3e Historical level Inputs'!AW30</f>
        <v>15.899644085837112</v>
      </c>
      <c r="AX31" s="205">
        <f>'3e Historical level Inputs'!AX30</f>
        <v>15.899644085837112</v>
      </c>
      <c r="AZ31" s="174" t="s">
        <v>551</v>
      </c>
      <c r="BA31" s="205" t="str">
        <f>'3e Historical level Inputs'!BA30</f>
        <v>-</v>
      </c>
      <c r="BB31" s="205" t="str">
        <f>'3e Historical level Inputs'!BB30</f>
        <v>-</v>
      </c>
      <c r="BC31" s="205" t="str">
        <f>'3e Historical level Inputs'!BC30</f>
        <v>-</v>
      </c>
      <c r="BD31" s="205" t="str">
        <f>'3e Historical level Inputs'!BD30</f>
        <v>-</v>
      </c>
      <c r="BE31" s="205" t="str">
        <f>'3e Historical level Inputs'!BE30</f>
        <v>-</v>
      </c>
      <c r="BF31" s="205" t="str">
        <f>'3e Historical level Inputs'!BF30</f>
        <v>-</v>
      </c>
      <c r="BG31" s="205" t="str">
        <f>'3e Historical level Inputs'!BG30</f>
        <v>-</v>
      </c>
      <c r="BH31" s="205">
        <f>'3e Historical level Inputs'!BH30</f>
        <v>10.705717509101307</v>
      </c>
      <c r="BI31" s="205">
        <f>'3e Historical level Inputs'!BI30</f>
        <v>13.71215092385904</v>
      </c>
      <c r="BJ31" s="205">
        <f>'3e Historical level Inputs'!BJ30</f>
        <v>4.43</v>
      </c>
      <c r="BK31" s="205" t="str">
        <f>'3e Historical level Inputs'!BK30</f>
        <v>-</v>
      </c>
      <c r="BL31" s="172"/>
      <c r="BM31" s="205">
        <f>'3e Historical level Inputs'!BM30</f>
        <v>26.67954491790935</v>
      </c>
      <c r="BN31" s="205">
        <f>'3e Historical level Inputs'!BN30</f>
        <v>26.67954491790935</v>
      </c>
      <c r="BO31" s="205">
        <f>'3e Historical level Inputs'!BO30</f>
        <v>32.690762131501103</v>
      </c>
      <c r="BP31" s="205">
        <f>'3e Historical level Inputs'!BP30</f>
        <v>32.690762131501103</v>
      </c>
      <c r="BQ31" s="205">
        <f>'3e Historical level Inputs'!BQ30</f>
        <v>6.0112172135917499</v>
      </c>
      <c r="BR31" s="205">
        <f>'3e Historical level Inputs'!BR30</f>
        <v>6.0112172135917499</v>
      </c>
      <c r="BS31" s="205">
        <f>'3e Historical level Inputs'!BS30</f>
        <v>14.668937868380539</v>
      </c>
      <c r="BT31" s="205">
        <f>'3e Historical level Inputs'!BT30</f>
        <v>14.668937868380539</v>
      </c>
      <c r="BU31" s="205">
        <f>'3e Historical level Inputs'!BU30</f>
        <v>14.668937868380539</v>
      </c>
      <c r="BV31" s="205">
        <f>'3e Historical level Inputs'!BV30</f>
        <v>14.668937868380539</v>
      </c>
      <c r="BW31" s="205">
        <f>'3e Historical level Inputs'!BW30</f>
        <v>14.668937868380539</v>
      </c>
      <c r="BX31" s="144"/>
      <c r="BY31" s="174" t="s">
        <v>551</v>
      </c>
      <c r="BZ31" s="205" t="str">
        <f>'3e Historical level Inputs'!BZ30</f>
        <v>-</v>
      </c>
      <c r="CA31" s="205" t="str">
        <f>'3e Historical level Inputs'!CA30</f>
        <v>-</v>
      </c>
      <c r="CB31" s="205" t="str">
        <f>'3e Historical level Inputs'!CB30</f>
        <v>-</v>
      </c>
      <c r="CC31" s="205" t="str">
        <f>'3e Historical level Inputs'!CC30</f>
        <v>-</v>
      </c>
      <c r="CD31" s="205" t="str">
        <f>'3e Historical level Inputs'!CD30</f>
        <v>-</v>
      </c>
      <c r="CE31" s="205" t="str">
        <f>'3e Historical level Inputs'!CE30</f>
        <v>-</v>
      </c>
      <c r="CF31" s="205" t="str">
        <f>'3e Historical level Inputs'!CF30</f>
        <v>-</v>
      </c>
      <c r="CG31" s="205">
        <f>'3e Historical level Inputs'!CG30</f>
        <v>15.2609849287937</v>
      </c>
      <c r="CH31" s="205">
        <f>'3e Historical level Inputs'!CH30</f>
        <v>23.687846019912143</v>
      </c>
      <c r="CI31" s="205">
        <f>'3e Historical level Inputs'!CI30</f>
        <v>8.86</v>
      </c>
      <c r="CJ31" s="205" t="str">
        <f>'3e Historical level Inputs'!CJ30</f>
        <v>-</v>
      </c>
      <c r="CK31" s="172"/>
      <c r="CL31" s="205">
        <f>'3e Historical level Inputs'!CL30</f>
        <v>47.415951593866609</v>
      </c>
      <c r="CM31" s="205">
        <f>'3e Historical level Inputs'!CM30</f>
        <v>47.415951593866609</v>
      </c>
      <c r="CN31" s="205">
        <f>'3e Historical level Inputs'!CN30</f>
        <v>59.438386021050114</v>
      </c>
      <c r="CO31" s="205">
        <f>'3e Historical level Inputs'!CO30</f>
        <v>67.854840039618466</v>
      </c>
      <c r="CP31" s="205">
        <f>'3e Historical level Inputs'!CP30</f>
        <v>12.0224344271835</v>
      </c>
      <c r="CQ31" s="205">
        <f>'3e Historical level Inputs'!CQ30</f>
        <v>12.0224344271835</v>
      </c>
      <c r="CR31" s="205">
        <f>'3e Historical level Inputs'!CR30</f>
        <v>30.568581954217649</v>
      </c>
      <c r="CS31" s="205">
        <f>'3e Historical level Inputs'!CS30</f>
        <v>30.568581954217649</v>
      </c>
      <c r="CT31" s="205">
        <f>'3e Historical level Inputs'!CT30</f>
        <v>30.568581954217649</v>
      </c>
      <c r="CU31" s="205">
        <f>'3e Historical level Inputs'!CU30</f>
        <v>30.568581954217649</v>
      </c>
      <c r="CV31" s="205">
        <f>'3e Historical level Inputs'!CV30</f>
        <v>30.568581954217649</v>
      </c>
    </row>
    <row r="32" spans="2:100" s="159" customFormat="1" ht="10.5" customHeight="1">
      <c r="B32" s="174" t="s">
        <v>552</v>
      </c>
      <c r="C32" s="205">
        <f>'3e Historical level Inputs'!C31</f>
        <v>88.907900801057167</v>
      </c>
      <c r="D32" s="205">
        <f>'3e Historical level Inputs'!D31</f>
        <v>89.2228354434869</v>
      </c>
      <c r="E32" s="205">
        <f>'3e Historical level Inputs'!E31</f>
        <v>103.18869384400993</v>
      </c>
      <c r="F32" s="205">
        <f>'3e Historical level Inputs'!F31</f>
        <v>103.25784488604373</v>
      </c>
      <c r="G32" s="205">
        <f>'3e Historical level Inputs'!G31</f>
        <v>110.38956078047262</v>
      </c>
      <c r="H32" s="205">
        <f>'3e Historical level Inputs'!H31</f>
        <v>111.70052282209861</v>
      </c>
      <c r="I32" s="205">
        <f>'3e Historical level Inputs'!I31</f>
        <v>114.89567331049632</v>
      </c>
      <c r="J32" s="205">
        <f>'3e Historical level Inputs'!J31</f>
        <v>114.41325620654189</v>
      </c>
      <c r="K32" s="205">
        <f>'3e Historical level Inputs'!K31</f>
        <v>121.04715621876539</v>
      </c>
      <c r="L32" s="205">
        <f>'3e Historical level Inputs'!L31</f>
        <v>120.45617283230332</v>
      </c>
      <c r="M32" s="205">
        <f>'3e Historical level Inputs'!M31</f>
        <v>126.56935319315116</v>
      </c>
      <c r="N32" s="172"/>
      <c r="O32" s="205">
        <f>'3e Historical level Inputs'!O31</f>
        <v>125.49442106415583</v>
      </c>
      <c r="P32" s="205">
        <f>'3e Historical level Inputs'!P31</f>
        <v>125.49442106415583</v>
      </c>
      <c r="Q32" s="205">
        <f>'3e Historical level Inputs'!Q31</f>
        <v>139.71758497034597</v>
      </c>
      <c r="R32" s="205">
        <f>'3e Historical level Inputs'!R31</f>
        <v>139.71758497034597</v>
      </c>
      <c r="S32" s="205">
        <f>'3e Historical level Inputs'!S31</f>
        <v>141.39334325971123</v>
      </c>
      <c r="T32" s="205">
        <f>'3e Historical level Inputs'!T31</f>
        <v>141.39334325971123</v>
      </c>
      <c r="U32" s="205">
        <f>'3e Historical level Inputs'!U31</f>
        <v>161.61679535715993</v>
      </c>
      <c r="V32" s="205">
        <f>'3e Historical level Inputs'!V31</f>
        <v>161.61679535715993</v>
      </c>
      <c r="W32" s="205">
        <f>'3e Historical level Inputs'!W31</f>
        <v>160.46648304372471</v>
      </c>
      <c r="X32" s="205">
        <f>'3e Historical level Inputs'!X31</f>
        <v>160.46648304372471</v>
      </c>
      <c r="Y32" s="205">
        <f>'3e Historical level Inputs'!Y31</f>
        <v>168.58419578891841</v>
      </c>
      <c r="Z32" s="144"/>
      <c r="AA32" s="174" t="s">
        <v>552</v>
      </c>
      <c r="AB32" s="205">
        <f>'3e Historical level Inputs'!AB31</f>
        <v>118.07705875336698</v>
      </c>
      <c r="AC32" s="205">
        <f>'3e Historical level Inputs'!AC31</f>
        <v>118.50377291366176</v>
      </c>
      <c r="AD32" s="205">
        <f>'3e Historical level Inputs'!AD31</f>
        <v>137.2785412534873</v>
      </c>
      <c r="AE32" s="205">
        <f>'3e Historical level Inputs'!AE31</f>
        <v>137.37219711784317</v>
      </c>
      <c r="AF32" s="205">
        <f>'3e Historical level Inputs'!AF31</f>
        <v>146.97498129828324</v>
      </c>
      <c r="AG32" s="205">
        <f>'3e Historical level Inputs'!AG31</f>
        <v>148.78179429410963</v>
      </c>
      <c r="AH32" s="205">
        <f>'3e Historical level Inputs'!AH31</f>
        <v>153.05177827785991</v>
      </c>
      <c r="AI32" s="205">
        <f>'3e Historical level Inputs'!AI31</f>
        <v>152.50792343202036</v>
      </c>
      <c r="AJ32" s="205">
        <f>'3e Historical level Inputs'!AJ31</f>
        <v>161.47386372529701</v>
      </c>
      <c r="AK32" s="205">
        <f>'3e Historical level Inputs'!AK31</f>
        <v>160.71814985263919</v>
      </c>
      <c r="AL32" s="205">
        <f>'3e Historical level Inputs'!AL31</f>
        <v>168.06212548551051</v>
      </c>
      <c r="AM32" s="172"/>
      <c r="AN32" s="205">
        <f>'3e Historical level Inputs'!AN31</f>
        <v>166.49125558391935</v>
      </c>
      <c r="AO32" s="205">
        <f>'3e Historical level Inputs'!AO31</f>
        <v>166.49125558391935</v>
      </c>
      <c r="AP32" s="205">
        <f>'3e Historical level Inputs'!AP31</f>
        <v>185.6375469898137</v>
      </c>
      <c r="AQ32" s="205">
        <f>'3e Historical level Inputs'!AQ31</f>
        <v>185.6375469898137</v>
      </c>
      <c r="AR32" s="205">
        <f>'3e Historical level Inputs'!AR31</f>
        <v>187.90853505419244</v>
      </c>
      <c r="AS32" s="205">
        <f>'3e Historical level Inputs'!AS31</f>
        <v>187.90853505419244</v>
      </c>
      <c r="AT32" s="205">
        <f>'3e Historical level Inputs'!AT31</f>
        <v>215.09117813160694</v>
      </c>
      <c r="AU32" s="205">
        <f>'3e Historical level Inputs'!AU31</f>
        <v>215.09117813160694</v>
      </c>
      <c r="AV32" s="205">
        <f>'3e Historical level Inputs'!AV31</f>
        <v>213.53265009099579</v>
      </c>
      <c r="AW32" s="205">
        <f>'3e Historical level Inputs'!AW31</f>
        <v>213.53265009099579</v>
      </c>
      <c r="AX32" s="205">
        <f>'3e Historical level Inputs'!AX31</f>
        <v>224.49869490443493</v>
      </c>
      <c r="AZ32" s="174" t="s">
        <v>552</v>
      </c>
      <c r="BA32" s="205">
        <f>'3e Historical level Inputs'!BA31</f>
        <v>19.106297226763822</v>
      </c>
      <c r="BB32" s="205">
        <f>'3e Historical level Inputs'!BB31</f>
        <v>19.106297226763822</v>
      </c>
      <c r="BC32" s="205">
        <f>'3e Historical level Inputs'!BC31</f>
        <v>20.852393125569616</v>
      </c>
      <c r="BD32" s="205">
        <f>'3e Historical level Inputs'!BD31</f>
        <v>20.849370287873601</v>
      </c>
      <c r="BE32" s="205">
        <f>'3e Historical level Inputs'!BE31</f>
        <v>21.50319340120604</v>
      </c>
      <c r="BF32" s="205">
        <f>'3e Historical level Inputs'!BF31</f>
        <v>21.819481548965165</v>
      </c>
      <c r="BG32" s="205">
        <f>'3e Historical level Inputs'!BG31</f>
        <v>25.256715910577434</v>
      </c>
      <c r="BH32" s="205">
        <f>'3e Historical level Inputs'!BH31</f>
        <v>24.167303215101221</v>
      </c>
      <c r="BI32" s="205">
        <f>'3e Historical level Inputs'!BI31</f>
        <v>23.962512789411697</v>
      </c>
      <c r="BJ32" s="205">
        <f>'3e Historical level Inputs'!BJ31</f>
        <v>23.858648398084732</v>
      </c>
      <c r="BK32" s="205">
        <f>'3e Historical level Inputs'!BK31</f>
        <v>33.366817904048837</v>
      </c>
      <c r="BL32" s="172"/>
      <c r="BM32" s="205">
        <f>'3e Historical level Inputs'!BM31</f>
        <v>33.475871166766694</v>
      </c>
      <c r="BN32" s="205">
        <f>'3e Historical level Inputs'!BN31</f>
        <v>33.475871166766694</v>
      </c>
      <c r="BO32" s="205">
        <f>'3e Historical level Inputs'!BO31</f>
        <v>33.951682778351355</v>
      </c>
      <c r="BP32" s="205">
        <f>'3e Historical level Inputs'!BP31</f>
        <v>33.951682778351355</v>
      </c>
      <c r="BQ32" s="205">
        <f>'3e Historical level Inputs'!BQ31</f>
        <v>33.94954851889451</v>
      </c>
      <c r="BR32" s="205">
        <f>'3e Historical level Inputs'!BR31</f>
        <v>33.94954851889451</v>
      </c>
      <c r="BS32" s="205">
        <f>'3e Historical level Inputs'!BS31</f>
        <v>47.221804792101878</v>
      </c>
      <c r="BT32" s="205">
        <f>'3e Historical level Inputs'!BT31</f>
        <v>47.221804792101878</v>
      </c>
      <c r="BU32" s="205">
        <f>'3e Historical level Inputs'!BU31</f>
        <v>47.168940722773513</v>
      </c>
      <c r="BV32" s="205">
        <f>'3e Historical level Inputs'!BV31</f>
        <v>47.168940722773513</v>
      </c>
      <c r="BW32" s="205">
        <f>'3e Historical level Inputs'!BW31</f>
        <v>51.038387658929757</v>
      </c>
      <c r="BX32" s="144"/>
      <c r="BY32" s="174" t="s">
        <v>552</v>
      </c>
      <c r="BZ32" s="205">
        <f>'3e Historical level Inputs'!BZ31</f>
        <v>108.01419802782098</v>
      </c>
      <c r="CA32" s="205">
        <f>'3e Historical level Inputs'!CA31</f>
        <v>108.32913267025071</v>
      </c>
      <c r="CB32" s="205">
        <f>'3e Historical level Inputs'!CB31</f>
        <v>124.04108696957955</v>
      </c>
      <c r="CC32" s="205">
        <f>'3e Historical level Inputs'!CC31</f>
        <v>124.10721517391733</v>
      </c>
      <c r="CD32" s="205">
        <f>'3e Historical level Inputs'!CD31</f>
        <v>131.89275418167867</v>
      </c>
      <c r="CE32" s="205">
        <f>'3e Historical level Inputs'!CE31</f>
        <v>133.52000437106378</v>
      </c>
      <c r="CF32" s="205">
        <f>'3e Historical level Inputs'!CF31</f>
        <v>140.15238922107375</v>
      </c>
      <c r="CG32" s="205">
        <f>'3e Historical level Inputs'!CG31</f>
        <v>138.5805594216431</v>
      </c>
      <c r="CH32" s="205">
        <f>'3e Historical level Inputs'!CH31</f>
        <v>145.0096690081771</v>
      </c>
      <c r="CI32" s="205">
        <f>'3e Historical level Inputs'!CI31</f>
        <v>144.31482123038805</v>
      </c>
      <c r="CJ32" s="205">
        <f>'3e Historical level Inputs'!CJ31</f>
        <v>159.9361710972</v>
      </c>
      <c r="CK32" s="172"/>
      <c r="CL32" s="205">
        <f>'3e Historical level Inputs'!CL31</f>
        <v>158.97029223092252</v>
      </c>
      <c r="CM32" s="205">
        <f>'3e Historical level Inputs'!CM31</f>
        <v>158.97029223092252</v>
      </c>
      <c r="CN32" s="205">
        <f>'3e Historical level Inputs'!CN31</f>
        <v>173.66926774869734</v>
      </c>
      <c r="CO32" s="205">
        <f>'3e Historical level Inputs'!CO31</f>
        <v>173.66926774869734</v>
      </c>
      <c r="CP32" s="205">
        <f>'3e Historical level Inputs'!CP31</f>
        <v>175.34289177860575</v>
      </c>
      <c r="CQ32" s="205">
        <f>'3e Historical level Inputs'!CQ31</f>
        <v>175.34289177860575</v>
      </c>
      <c r="CR32" s="205">
        <f>'3e Historical level Inputs'!CR31</f>
        <v>208.83860014926182</v>
      </c>
      <c r="CS32" s="205">
        <f>'3e Historical level Inputs'!CS31</f>
        <v>208.83860014926182</v>
      </c>
      <c r="CT32" s="205">
        <f>'3e Historical level Inputs'!CT31</f>
        <v>207.63542376649821</v>
      </c>
      <c r="CU32" s="205">
        <f>'3e Historical level Inputs'!CU31</f>
        <v>207.63542376649821</v>
      </c>
      <c r="CV32" s="205">
        <f>'3e Historical level Inputs'!CV31</f>
        <v>219.62258344784817</v>
      </c>
    </row>
    <row r="33" spans="2:100" s="159" customFormat="1" ht="10.5" customHeight="1">
      <c r="B33" s="174" t="s">
        <v>553</v>
      </c>
      <c r="C33" s="205">
        <f>'3e Historical level Inputs'!C32</f>
        <v>134.94626558994401</v>
      </c>
      <c r="D33" s="205">
        <f>'3e Historical level Inputs'!D32</f>
        <v>135.83719089936108</v>
      </c>
      <c r="E33" s="205">
        <f>'3e Historical level Inputs'!E32</f>
        <v>131.67837067324322</v>
      </c>
      <c r="F33" s="205">
        <f>'3e Historical level Inputs'!F32</f>
        <v>131.2842545781717</v>
      </c>
      <c r="G33" s="205">
        <f>'3e Historical level Inputs'!G32</f>
        <v>138.51639149164146</v>
      </c>
      <c r="H33" s="205">
        <f>'3e Historical level Inputs'!H32</f>
        <v>140.23783389769395</v>
      </c>
      <c r="I33" s="205">
        <f>'3e Historical level Inputs'!I32</f>
        <v>140.5199304149771</v>
      </c>
      <c r="J33" s="205">
        <f>'3e Historical level Inputs'!J32</f>
        <v>144.00471246533911</v>
      </c>
      <c r="K33" s="205">
        <f>'3e Historical level Inputs'!K32</f>
        <v>153.15544286240794</v>
      </c>
      <c r="L33" s="205">
        <f>'3e Historical level Inputs'!L32</f>
        <v>153.27044256757927</v>
      </c>
      <c r="M33" s="205">
        <f>'3e Historical level Inputs'!M32</f>
        <v>201.74330332289634</v>
      </c>
      <c r="N33" s="172"/>
      <c r="O33" s="205">
        <f>'3e Historical level Inputs'!O32</f>
        <v>207.14962998740157</v>
      </c>
      <c r="P33" s="205">
        <f>'3e Historical level Inputs'!P32</f>
        <v>207.14962998740157</v>
      </c>
      <c r="Q33" s="205">
        <f>'3e Historical level Inputs'!Q32</f>
        <v>225.97684176362142</v>
      </c>
      <c r="R33" s="205">
        <f>'3e Historical level Inputs'!R32</f>
        <v>232.19848662979393</v>
      </c>
      <c r="S33" s="205">
        <f>'3e Historical level Inputs'!S32</f>
        <v>233.19085855084813</v>
      </c>
      <c r="T33" s="205">
        <f>'3e Historical level Inputs'!T32</f>
        <v>233.19085855084813</v>
      </c>
      <c r="U33" s="205">
        <f>'3e Historical level Inputs'!U32</f>
        <v>216.88781027942559</v>
      </c>
      <c r="V33" s="205">
        <f>'3e Historical level Inputs'!V32</f>
        <v>210.63280209342579</v>
      </c>
      <c r="W33" s="205">
        <f>'3e Historical level Inputs'!W32</f>
        <v>224.9909074076389</v>
      </c>
      <c r="X33" s="205">
        <f>'3e Historical level Inputs'!X32</f>
        <v>224.9909074076389</v>
      </c>
      <c r="Y33" s="205">
        <f>'3e Historical level Inputs'!Y32</f>
        <v>213.41163941704266</v>
      </c>
      <c r="Z33" s="144"/>
      <c r="AA33" s="174" t="s">
        <v>553</v>
      </c>
      <c r="AB33" s="205">
        <f>'3e Historical level Inputs'!AB32</f>
        <v>140.67827761874798</v>
      </c>
      <c r="AC33" s="205">
        <f>'3e Historical level Inputs'!AC32</f>
        <v>141.88362767308908</v>
      </c>
      <c r="AD33" s="205">
        <f>'3e Historical level Inputs'!AD32</f>
        <v>146.74643050364855</v>
      </c>
      <c r="AE33" s="205">
        <f>'3e Historical level Inputs'!AE32</f>
        <v>146.21321809921974</v>
      </c>
      <c r="AF33" s="205">
        <f>'3e Historical level Inputs'!AF32</f>
        <v>154.98695474225545</v>
      </c>
      <c r="AG33" s="205">
        <f>'3e Historical level Inputs'!AG32</f>
        <v>155.91941768584419</v>
      </c>
      <c r="AH33" s="205">
        <f>'3e Historical level Inputs'!AH32</f>
        <v>156.82128408270361</v>
      </c>
      <c r="AI33" s="205">
        <f>'3e Historical level Inputs'!AI32</f>
        <v>160.05334295858538</v>
      </c>
      <c r="AJ33" s="205">
        <f>'3e Historical level Inputs'!AJ32</f>
        <v>171.05986563571534</v>
      </c>
      <c r="AK33" s="205">
        <f>'3e Historical level Inputs'!AK32</f>
        <v>170.07802785187067</v>
      </c>
      <c r="AL33" s="205">
        <f>'3e Historical level Inputs'!AL32</f>
        <v>211.18364579762692</v>
      </c>
      <c r="AM33" s="172"/>
      <c r="AN33" s="205">
        <f>'3e Historical level Inputs'!AN32</f>
        <v>221.9286821365277</v>
      </c>
      <c r="AO33" s="205">
        <f>'3e Historical level Inputs'!AO32</f>
        <v>221.9286821365277</v>
      </c>
      <c r="AP33" s="205">
        <f>'3e Historical level Inputs'!AP32</f>
        <v>252.2686339812083</v>
      </c>
      <c r="AQ33" s="205">
        <f>'3e Historical level Inputs'!AQ32</f>
        <v>260.18181224363241</v>
      </c>
      <c r="AR33" s="205">
        <f>'3e Historical level Inputs'!AR32</f>
        <v>264.07391017309408</v>
      </c>
      <c r="AS33" s="205">
        <f>'3e Historical level Inputs'!AS32</f>
        <v>264.07391017309408</v>
      </c>
      <c r="AT33" s="205">
        <f>'3e Historical level Inputs'!AT32</f>
        <v>235.36368567467744</v>
      </c>
      <c r="AU33" s="205">
        <f>'3e Historical level Inputs'!AU32</f>
        <v>227.40600489841836</v>
      </c>
      <c r="AV33" s="205">
        <f>'3e Historical level Inputs'!AV32</f>
        <v>248.31934622974373</v>
      </c>
      <c r="AW33" s="205">
        <f>'3e Historical level Inputs'!AW32</f>
        <v>248.31934622974373</v>
      </c>
      <c r="AX33" s="205">
        <f>'3e Historical level Inputs'!AX32</f>
        <v>237.80738359084313</v>
      </c>
      <c r="AZ33" s="174" t="s">
        <v>553</v>
      </c>
      <c r="BA33" s="205">
        <f>'3e Historical level Inputs'!BA32</f>
        <v>122.43954491549439</v>
      </c>
      <c r="BB33" s="205">
        <f>'3e Historical level Inputs'!BB32</f>
        <v>122.46354491524748</v>
      </c>
      <c r="BC33" s="205">
        <f>'3e Historical level Inputs'!BC32</f>
        <v>126.26991866834115</v>
      </c>
      <c r="BD33" s="205">
        <f>'3e Historical level Inputs'!BD32</f>
        <v>126.34191866760045</v>
      </c>
      <c r="BE33" s="205">
        <f>'3e Historical level Inputs'!BE32</f>
        <v>131.74472031618731</v>
      </c>
      <c r="BF33" s="205">
        <f>'3e Historical level Inputs'!BF32</f>
        <v>131.30072032075481</v>
      </c>
      <c r="BG33" s="205">
        <f>'3e Historical level Inputs'!BG32</f>
        <v>132.24553140529321</v>
      </c>
      <c r="BH33" s="205">
        <f>'3e Historical level Inputs'!BH32</f>
        <v>129.58153143269809</v>
      </c>
      <c r="BI33" s="205">
        <f>'3e Historical level Inputs'!BI32</f>
        <v>123.6783856835283</v>
      </c>
      <c r="BJ33" s="205">
        <f>'3e Historical level Inputs'!BJ32</f>
        <v>123.24638568797238</v>
      </c>
      <c r="BK33" s="205">
        <f>'3e Historical level Inputs'!BK32</f>
        <v>176.88696739639255</v>
      </c>
      <c r="BL33" s="172"/>
      <c r="BM33" s="205">
        <f>'3e Historical level Inputs'!BM32</f>
        <v>172.44542104951498</v>
      </c>
      <c r="BN33" s="205">
        <f>'3e Historical level Inputs'!BN32</f>
        <v>172.44542104951498</v>
      </c>
      <c r="BO33" s="205">
        <f>'3e Historical level Inputs'!BO32</f>
        <v>169.73380104854746</v>
      </c>
      <c r="BP33" s="205">
        <f>'3e Historical level Inputs'!BP32</f>
        <v>169.73380104854746</v>
      </c>
      <c r="BQ33" s="205">
        <f>'3e Historical level Inputs'!BQ32</f>
        <v>172.01380102509276</v>
      </c>
      <c r="BR33" s="205">
        <f>'3e Historical level Inputs'!BR32</f>
        <v>172.01380102509276</v>
      </c>
      <c r="BS33" s="205">
        <f>'3e Historical level Inputs'!BS32</f>
        <v>170.80268983677828</v>
      </c>
      <c r="BT33" s="205">
        <f>'3e Historical level Inputs'!BT32</f>
        <v>170.80268983677828</v>
      </c>
      <c r="BU33" s="205">
        <f>'3e Historical level Inputs'!BU32</f>
        <v>165.30668989331633</v>
      </c>
      <c r="BV33" s="205">
        <f>'3e Historical level Inputs'!BV32</f>
        <v>165.30668989331633</v>
      </c>
      <c r="BW33" s="205">
        <f>'3e Historical level Inputs'!BW32</f>
        <v>181.42019750424308</v>
      </c>
      <c r="BX33" s="144"/>
      <c r="BY33" s="174" t="s">
        <v>553</v>
      </c>
      <c r="BZ33" s="205">
        <f>'3e Historical level Inputs'!BZ32</f>
        <v>257.38581050543837</v>
      </c>
      <c r="CA33" s="205">
        <f>'3e Historical level Inputs'!CA32</f>
        <v>258.30073581460857</v>
      </c>
      <c r="CB33" s="205">
        <f>'3e Historical level Inputs'!CB32</f>
        <v>257.94828934158437</v>
      </c>
      <c r="CC33" s="205">
        <f>'3e Historical level Inputs'!CC32</f>
        <v>257.62617324577218</v>
      </c>
      <c r="CD33" s="205">
        <f>'3e Historical level Inputs'!CD32</f>
        <v>270.2611118078288</v>
      </c>
      <c r="CE33" s="205">
        <f>'3e Historical level Inputs'!CE32</f>
        <v>271.53855421844878</v>
      </c>
      <c r="CF33" s="205">
        <f>'3e Historical level Inputs'!CF32</f>
        <v>272.76546182027027</v>
      </c>
      <c r="CG33" s="205">
        <f>'3e Historical level Inputs'!CG32</f>
        <v>273.5862438980372</v>
      </c>
      <c r="CH33" s="205">
        <f>'3e Historical level Inputs'!CH32</f>
        <v>276.83382854593623</v>
      </c>
      <c r="CI33" s="205">
        <f>'3e Historical level Inputs'!CI32</f>
        <v>276.51682825555167</v>
      </c>
      <c r="CJ33" s="205">
        <f>'3e Historical level Inputs'!CJ32</f>
        <v>378.63027071928889</v>
      </c>
      <c r="CK33" s="172"/>
      <c r="CL33" s="205">
        <f>'3e Historical level Inputs'!CL32</f>
        <v>379.59505103691652</v>
      </c>
      <c r="CM33" s="205">
        <f>'3e Historical level Inputs'!CM32</f>
        <v>379.59505103691652</v>
      </c>
      <c r="CN33" s="205">
        <f>'3e Historical level Inputs'!CN32</f>
        <v>395.71064281216889</v>
      </c>
      <c r="CO33" s="205">
        <f>'3e Historical level Inputs'!CO32</f>
        <v>401.93228767834137</v>
      </c>
      <c r="CP33" s="205">
        <f>'3e Historical level Inputs'!CP32</f>
        <v>405.20465957594092</v>
      </c>
      <c r="CQ33" s="205">
        <f>'3e Historical level Inputs'!CQ32</f>
        <v>405.20465957594092</v>
      </c>
      <c r="CR33" s="205">
        <f>'3e Historical level Inputs'!CR32</f>
        <v>387.69050011620391</v>
      </c>
      <c r="CS33" s="205">
        <f>'3e Historical level Inputs'!CS32</f>
        <v>381.43549193020408</v>
      </c>
      <c r="CT33" s="205">
        <f>'3e Historical level Inputs'!CT32</f>
        <v>390.2975973009552</v>
      </c>
      <c r="CU33" s="205">
        <f>'3e Historical level Inputs'!CU32</f>
        <v>390.2975973009552</v>
      </c>
      <c r="CV33" s="205">
        <f>'3e Historical level Inputs'!CV32</f>
        <v>394.83183692128574</v>
      </c>
    </row>
    <row r="34" spans="2:100" s="159" customFormat="1" ht="10.5" customHeight="1">
      <c r="B34" s="174" t="s">
        <v>554</v>
      </c>
      <c r="C34" s="205">
        <f>'3e Historical level Inputs'!C33</f>
        <v>78.263999999999996</v>
      </c>
      <c r="D34" s="205">
        <f>'3e Historical level Inputs'!D33</f>
        <v>79.259530332681024</v>
      </c>
      <c r="E34" s="205">
        <f>'3e Historical level Inputs'!E33</f>
        <v>80.408219178082177</v>
      </c>
      <c r="F34" s="205">
        <f>'3e Historical level Inputs'!F33</f>
        <v>81.097432485322898</v>
      </c>
      <c r="G34" s="205">
        <f>'3e Historical level Inputs'!G33</f>
        <v>82.016383561643821</v>
      </c>
      <c r="H34" s="205">
        <f>'3e Historical level Inputs'!H33</f>
        <v>82.629017612524436</v>
      </c>
      <c r="I34" s="205">
        <f>'3e Historical level Inputs'!I33</f>
        <v>83.088493150684926</v>
      </c>
      <c r="J34" s="205">
        <f>'3e Historical level Inputs'!J33</f>
        <v>83.318230919765156</v>
      </c>
      <c r="K34" s="205">
        <f>'3e Historical level Inputs'!K33</f>
        <v>83.777706457925646</v>
      </c>
      <c r="L34" s="205">
        <f>'3e Historical level Inputs'!L33</f>
        <v>85.309291585127184</v>
      </c>
      <c r="M34" s="205">
        <f>'3e Historical level Inputs'!M33</f>
        <v>87.836407045009778</v>
      </c>
      <c r="N34" s="172"/>
      <c r="O34" s="205">
        <f>'3e Historical level Inputs'!O33</f>
        <v>92.278003913894295</v>
      </c>
      <c r="P34" s="205">
        <f>'3e Historical level Inputs'!P33</f>
        <v>92.278003913894295</v>
      </c>
      <c r="Q34" s="205">
        <f>'3e Historical level Inputs'!Q33</f>
        <v>95.953808219178057</v>
      </c>
      <c r="R34" s="205">
        <f>'3e Historical level Inputs'!R33</f>
        <v>95.953808219178057</v>
      </c>
      <c r="S34" s="205">
        <f>'3e Historical level Inputs'!S33</f>
        <v>99.093557729941281</v>
      </c>
      <c r="T34" s="205">
        <f>'3e Historical level Inputs'!T33</f>
        <v>99.093557729941281</v>
      </c>
      <c r="U34" s="205">
        <f>'3e Historical level Inputs'!U33</f>
        <v>99.935929549902113</v>
      </c>
      <c r="V34" s="205">
        <f>'3e Historical level Inputs'!V33</f>
        <v>99.935929549902113</v>
      </c>
      <c r="W34" s="205">
        <f>'3e Historical level Inputs'!W33</f>
        <v>101.85041095890412</v>
      </c>
      <c r="X34" s="205">
        <f>'3e Historical level Inputs'!X33</f>
        <v>101.85041095890412</v>
      </c>
      <c r="Y34" s="205">
        <f>'3e Historical level Inputs'!Y33</f>
        <v>103.45857534246578</v>
      </c>
      <c r="Z34" s="144"/>
      <c r="AA34" s="174" t="s">
        <v>554</v>
      </c>
      <c r="AB34" s="205">
        <f>'3e Historical level Inputs'!AB33</f>
        <v>78.263999999999996</v>
      </c>
      <c r="AC34" s="205">
        <f>'3e Historical level Inputs'!AC33</f>
        <v>79.259530332681024</v>
      </c>
      <c r="AD34" s="205">
        <f>'3e Historical level Inputs'!AD33</f>
        <v>80.408219178082177</v>
      </c>
      <c r="AE34" s="205">
        <f>'3e Historical level Inputs'!AE33</f>
        <v>81.097432485322898</v>
      </c>
      <c r="AF34" s="205">
        <f>'3e Historical level Inputs'!AF33</f>
        <v>82.016383561643821</v>
      </c>
      <c r="AG34" s="205">
        <f>'3e Historical level Inputs'!AG33</f>
        <v>82.629017612524436</v>
      </c>
      <c r="AH34" s="205">
        <f>'3e Historical level Inputs'!AH33</f>
        <v>83.088493150684926</v>
      </c>
      <c r="AI34" s="205">
        <f>'3e Historical level Inputs'!AI33</f>
        <v>83.318230919765156</v>
      </c>
      <c r="AJ34" s="205">
        <f>'3e Historical level Inputs'!AJ33</f>
        <v>83.777706457925646</v>
      </c>
      <c r="AK34" s="205">
        <f>'3e Historical level Inputs'!AK33</f>
        <v>85.309291585127184</v>
      </c>
      <c r="AL34" s="205">
        <f>'3e Historical level Inputs'!AL33</f>
        <v>87.836407045009778</v>
      </c>
      <c r="AM34" s="172"/>
      <c r="AN34" s="205">
        <f>'3e Historical level Inputs'!AN33</f>
        <v>92.278003913894295</v>
      </c>
      <c r="AO34" s="205">
        <f>'3e Historical level Inputs'!AO33</f>
        <v>92.278003913894295</v>
      </c>
      <c r="AP34" s="205">
        <f>'3e Historical level Inputs'!AP33</f>
        <v>95.953808219178057</v>
      </c>
      <c r="AQ34" s="205">
        <f>'3e Historical level Inputs'!AQ33</f>
        <v>95.953808219178057</v>
      </c>
      <c r="AR34" s="205">
        <f>'3e Historical level Inputs'!AR33</f>
        <v>99.093557729941281</v>
      </c>
      <c r="AS34" s="205">
        <f>'3e Historical level Inputs'!AS33</f>
        <v>99.093557729941281</v>
      </c>
      <c r="AT34" s="205">
        <f>'3e Historical level Inputs'!AT33</f>
        <v>99.935929549902113</v>
      </c>
      <c r="AU34" s="205">
        <f>'3e Historical level Inputs'!AU33</f>
        <v>99.935929549902113</v>
      </c>
      <c r="AV34" s="205">
        <f>'3e Historical level Inputs'!AV33</f>
        <v>101.85041095890412</v>
      </c>
      <c r="AW34" s="205">
        <f>'3e Historical level Inputs'!AW33</f>
        <v>101.85041095890412</v>
      </c>
      <c r="AX34" s="205">
        <f>'3e Historical level Inputs'!AX33</f>
        <v>103.45857534246578</v>
      </c>
      <c r="AZ34" s="174" t="s">
        <v>554</v>
      </c>
      <c r="BA34" s="205">
        <f>'3e Historical level Inputs'!BA33</f>
        <v>89.202099999999987</v>
      </c>
      <c r="BB34" s="205">
        <f>'3e Historical level Inputs'!BB33</f>
        <v>90.336764677103716</v>
      </c>
      <c r="BC34" s="205">
        <f>'3e Historical level Inputs'!BC33</f>
        <v>91.64599315068493</v>
      </c>
      <c r="BD34" s="205">
        <f>'3e Historical level Inputs'!BD33</f>
        <v>92.431530234833659</v>
      </c>
      <c r="BE34" s="205">
        <f>'3e Historical level Inputs'!BE33</f>
        <v>93.478913013698644</v>
      </c>
      <c r="BF34" s="205">
        <f>'3e Historical level Inputs'!BF33</f>
        <v>94.177168199608587</v>
      </c>
      <c r="BG34" s="205">
        <f>'3e Historical level Inputs'!BG33</f>
        <v>94.700859589041102</v>
      </c>
      <c r="BH34" s="205">
        <f>'3e Historical level Inputs'!BH33</f>
        <v>94.96270528375733</v>
      </c>
      <c r="BI34" s="205">
        <f>'3e Historical level Inputs'!BI33</f>
        <v>95.486396673189816</v>
      </c>
      <c r="BJ34" s="205">
        <f>'3e Historical level Inputs'!BJ33</f>
        <v>97.232034637964787</v>
      </c>
      <c r="BK34" s="205">
        <f>'3e Historical level Inputs'!BK33</f>
        <v>100.11233727984344</v>
      </c>
      <c r="BL34" s="172"/>
      <c r="BM34" s="205">
        <f>'3e Historical level Inputs'!BM33</f>
        <v>105.1746873776908</v>
      </c>
      <c r="BN34" s="205">
        <f>'3e Historical level Inputs'!BN33</f>
        <v>105.1746873776908</v>
      </c>
      <c r="BO34" s="205">
        <f>'3e Historical level Inputs'!BO33</f>
        <v>109.36421849315069</v>
      </c>
      <c r="BP34" s="205">
        <f>'3e Historical level Inputs'!BP33</f>
        <v>109.36421849315069</v>
      </c>
      <c r="BQ34" s="205">
        <f>'3e Historical level Inputs'!BQ33</f>
        <v>112.94277632093933</v>
      </c>
      <c r="BR34" s="205">
        <f>'3e Historical level Inputs'!BR33</f>
        <v>112.94277632093933</v>
      </c>
      <c r="BS34" s="205">
        <f>'3e Historical level Inputs'!BS33</f>
        <v>113.90287720156557</v>
      </c>
      <c r="BT34" s="205">
        <f>'3e Historical level Inputs'!BT33</f>
        <v>113.90287720156557</v>
      </c>
      <c r="BU34" s="205">
        <f>'3e Historical level Inputs'!BU33</f>
        <v>116.08492465753422</v>
      </c>
      <c r="BV34" s="205">
        <f>'3e Historical level Inputs'!BV33</f>
        <v>116.08492465753422</v>
      </c>
      <c r="BW34" s="205">
        <f>'3e Historical level Inputs'!BW33</f>
        <v>117.91784452054797</v>
      </c>
      <c r="BX34" s="144"/>
      <c r="BY34" s="174" t="s">
        <v>554</v>
      </c>
      <c r="BZ34" s="205">
        <f>'3e Historical level Inputs'!BZ33</f>
        <v>167.46609999999998</v>
      </c>
      <c r="CA34" s="205">
        <f>'3e Historical level Inputs'!CA33</f>
        <v>169.59629500978474</v>
      </c>
      <c r="CB34" s="205">
        <f>'3e Historical level Inputs'!CB33</f>
        <v>172.05421232876711</v>
      </c>
      <c r="CC34" s="205">
        <f>'3e Historical level Inputs'!CC33</f>
        <v>173.52896272015656</v>
      </c>
      <c r="CD34" s="205">
        <f>'3e Historical level Inputs'!CD33</f>
        <v>175.49529657534248</v>
      </c>
      <c r="CE34" s="205">
        <f>'3e Historical level Inputs'!CE33</f>
        <v>176.80618581213304</v>
      </c>
      <c r="CF34" s="205">
        <f>'3e Historical level Inputs'!CF33</f>
        <v>177.78935273972604</v>
      </c>
      <c r="CG34" s="205">
        <f>'3e Historical level Inputs'!CG33</f>
        <v>178.28093620352249</v>
      </c>
      <c r="CH34" s="205">
        <f>'3e Historical level Inputs'!CH33</f>
        <v>179.26410313111546</v>
      </c>
      <c r="CI34" s="205">
        <f>'3e Historical level Inputs'!CI33</f>
        <v>182.54132622309197</v>
      </c>
      <c r="CJ34" s="205">
        <f>'3e Historical level Inputs'!CJ33</f>
        <v>187.94874432485324</v>
      </c>
      <c r="CK34" s="172"/>
      <c r="CL34" s="205">
        <f>'3e Historical level Inputs'!CL33</f>
        <v>197.4526912915851</v>
      </c>
      <c r="CM34" s="205">
        <f>'3e Historical level Inputs'!CM33</f>
        <v>197.4526912915851</v>
      </c>
      <c r="CN34" s="205">
        <f>'3e Historical level Inputs'!CN33</f>
        <v>205.31802671232873</v>
      </c>
      <c r="CO34" s="205">
        <f>'3e Historical level Inputs'!CO33</f>
        <v>205.31802671232873</v>
      </c>
      <c r="CP34" s="205">
        <f>'3e Historical level Inputs'!CP33</f>
        <v>212.03633405088061</v>
      </c>
      <c r="CQ34" s="205">
        <f>'3e Historical level Inputs'!CQ33</f>
        <v>212.03633405088061</v>
      </c>
      <c r="CR34" s="205">
        <f>'3e Historical level Inputs'!CR33</f>
        <v>213.8388067514677</v>
      </c>
      <c r="CS34" s="205">
        <f>'3e Historical level Inputs'!CS33</f>
        <v>213.8388067514677</v>
      </c>
      <c r="CT34" s="205">
        <f>'3e Historical level Inputs'!CT33</f>
        <v>217.93533561643835</v>
      </c>
      <c r="CU34" s="205">
        <f>'3e Historical level Inputs'!CU33</f>
        <v>217.93533561643835</v>
      </c>
      <c r="CV34" s="205">
        <f>'3e Historical level Inputs'!CV33</f>
        <v>221.37641986301375</v>
      </c>
    </row>
    <row r="35" spans="2:100" s="159" customFormat="1" ht="10.5" customHeight="1">
      <c r="B35" s="174" t="s">
        <v>555</v>
      </c>
      <c r="C35" s="205">
        <f>'3e Historical level Inputs'!C34</f>
        <v>0</v>
      </c>
      <c r="D35" s="205">
        <f>'3e Historical level Inputs'!D34</f>
        <v>-0.18995111249132623</v>
      </c>
      <c r="E35" s="205">
        <f>'3e Historical level Inputs'!E34</f>
        <v>2.3898870370752552</v>
      </c>
      <c r="F35" s="205">
        <f>'3e Historical level Inputs'!F34</f>
        <v>11.485481460604179</v>
      </c>
      <c r="G35" s="205">
        <f>'3e Historical level Inputs'!G34</f>
        <v>13.90509559648177</v>
      </c>
      <c r="H35" s="205">
        <f>'3e Historical level Inputs'!H34</f>
        <v>14.008016342776509</v>
      </c>
      <c r="I35" s="205">
        <f>'3e Historical level Inputs'!I34</f>
        <v>16.592254432324488</v>
      </c>
      <c r="J35" s="205">
        <f>'3e Historical level Inputs'!J34</f>
        <v>16.855736391237038</v>
      </c>
      <c r="K35" s="205">
        <f>'3e Historical level Inputs'!K34</f>
        <v>16.486105842624763</v>
      </c>
      <c r="L35" s="205">
        <f>'3e Historical level Inputs'!L34</f>
        <v>16.529685824397355</v>
      </c>
      <c r="M35" s="205">
        <f>'3e Historical level Inputs'!M34</f>
        <v>15.149258026029942</v>
      </c>
      <c r="N35" s="172"/>
      <c r="O35" s="205">
        <f>'3e Historical level Inputs'!O34</f>
        <v>16.072618119862025</v>
      </c>
      <c r="P35" s="205">
        <f>'3e Historical level Inputs'!P34</f>
        <v>16.072618119862025</v>
      </c>
      <c r="Q35" s="205">
        <f>'3e Historical level Inputs'!Q34</f>
        <v>17.32126615003747</v>
      </c>
      <c r="R35" s="205">
        <f>'3e Historical level Inputs'!R34</f>
        <v>17.32126615003747</v>
      </c>
      <c r="S35" s="205">
        <f>'3e Historical level Inputs'!S34</f>
        <v>15.505924067383233</v>
      </c>
      <c r="T35" s="205">
        <f>'3e Historical level Inputs'!T34</f>
        <v>15.505924067383233</v>
      </c>
      <c r="U35" s="205">
        <f>'3e Historical level Inputs'!U34</f>
        <v>16.061282668640136</v>
      </c>
      <c r="V35" s="205">
        <f>'3e Historical level Inputs'!V34</f>
        <v>16.061282668640136</v>
      </c>
      <c r="W35" s="205">
        <f>'3e Historical level Inputs'!W34</f>
        <v>19.203600376309364</v>
      </c>
      <c r="X35" s="205">
        <f>'3e Historical level Inputs'!X34</f>
        <v>19.203600376309364</v>
      </c>
      <c r="Y35" s="205">
        <f>'3e Historical level Inputs'!Y34</f>
        <v>19.818932207430212</v>
      </c>
      <c r="Z35" s="144"/>
      <c r="AA35" s="174" t="s">
        <v>555</v>
      </c>
      <c r="AB35" s="205">
        <f>'3e Historical level Inputs'!AB34</f>
        <v>0</v>
      </c>
      <c r="AC35" s="205">
        <f>'3e Historical level Inputs'!AC34</f>
        <v>-0.18995111249132623</v>
      </c>
      <c r="AD35" s="205">
        <f>'3e Historical level Inputs'!AD34</f>
        <v>2.3898870370752552</v>
      </c>
      <c r="AE35" s="205">
        <f>'3e Historical level Inputs'!AE34</f>
        <v>11.485481460604179</v>
      </c>
      <c r="AF35" s="205">
        <f>'3e Historical level Inputs'!AF34</f>
        <v>13.90509559648177</v>
      </c>
      <c r="AG35" s="205">
        <f>'3e Historical level Inputs'!AG34</f>
        <v>14.008016342776509</v>
      </c>
      <c r="AH35" s="205">
        <f>'3e Historical level Inputs'!AH34</f>
        <v>16.592254432324488</v>
      </c>
      <c r="AI35" s="205">
        <f>'3e Historical level Inputs'!AI34</f>
        <v>16.855736391237038</v>
      </c>
      <c r="AJ35" s="205">
        <f>'3e Historical level Inputs'!AJ34</f>
        <v>16.486105842624763</v>
      </c>
      <c r="AK35" s="205">
        <f>'3e Historical level Inputs'!AK34</f>
        <v>16.529685824397355</v>
      </c>
      <c r="AL35" s="205">
        <f>'3e Historical level Inputs'!AL34</f>
        <v>15.149258026029942</v>
      </c>
      <c r="AM35" s="172"/>
      <c r="AN35" s="205">
        <f>'3e Historical level Inputs'!AN34</f>
        <v>16.072618119862025</v>
      </c>
      <c r="AO35" s="205">
        <f>'3e Historical level Inputs'!AO34</f>
        <v>16.072618119862025</v>
      </c>
      <c r="AP35" s="205">
        <f>'3e Historical level Inputs'!AP34</f>
        <v>17.32126615003747</v>
      </c>
      <c r="AQ35" s="205">
        <f>'3e Historical level Inputs'!AQ34</f>
        <v>17.32126615003747</v>
      </c>
      <c r="AR35" s="205">
        <f>'3e Historical level Inputs'!AR34</f>
        <v>15.505924067383233</v>
      </c>
      <c r="AS35" s="205">
        <f>'3e Historical level Inputs'!AS34</f>
        <v>15.505924067383233</v>
      </c>
      <c r="AT35" s="205">
        <f>'3e Historical level Inputs'!AT34</f>
        <v>16.061282668640136</v>
      </c>
      <c r="AU35" s="205">
        <f>'3e Historical level Inputs'!AU34</f>
        <v>16.061282668640136</v>
      </c>
      <c r="AV35" s="205">
        <f>'3e Historical level Inputs'!AV34</f>
        <v>19.203600376309364</v>
      </c>
      <c r="AW35" s="205">
        <f>'3e Historical level Inputs'!AW34</f>
        <v>19.203600376309364</v>
      </c>
      <c r="AX35" s="205">
        <f>'3e Historical level Inputs'!AX34</f>
        <v>19.818932207430212</v>
      </c>
      <c r="AZ35" s="174" t="s">
        <v>555</v>
      </c>
      <c r="BA35" s="205">
        <f>'3e Historical level Inputs'!BA34</f>
        <v>0</v>
      </c>
      <c r="BB35" s="205">
        <f>'3e Historical level Inputs'!BB34</f>
        <v>-0.14839729644435984</v>
      </c>
      <c r="BC35" s="205">
        <f>'3e Historical level Inputs'!BC34</f>
        <v>1.899695256253338</v>
      </c>
      <c r="BD35" s="205">
        <f>'3e Historical level Inputs'!BD34</f>
        <v>12.665365920990933</v>
      </c>
      <c r="BE35" s="205">
        <f>'3e Historical level Inputs'!BE34</f>
        <v>14.640709693750987</v>
      </c>
      <c r="BF35" s="205">
        <f>'3e Historical level Inputs'!BF34</f>
        <v>14.927787132222536</v>
      </c>
      <c r="BG35" s="205">
        <f>'3e Historical level Inputs'!BG34</f>
        <v>17.170757060355502</v>
      </c>
      <c r="BH35" s="205">
        <f>'3e Historical level Inputs'!BH34</f>
        <v>11.164989866554466</v>
      </c>
      <c r="BI35" s="205">
        <f>'3e Historical level Inputs'!BI34</f>
        <v>10.900121345430581</v>
      </c>
      <c r="BJ35" s="205">
        <f>'3e Historical level Inputs'!BJ34</f>
        <v>7.9767627265742549</v>
      </c>
      <c r="BK35" s="205">
        <f>'3e Historical level Inputs'!BK34</f>
        <v>3.3826300925037529</v>
      </c>
      <c r="BL35" s="172"/>
      <c r="BM35" s="205">
        <f>'3e Historical level Inputs'!BM34</f>
        <v>3.4563122415280962</v>
      </c>
      <c r="BN35" s="205">
        <f>'3e Historical level Inputs'!BN34</f>
        <v>3.4563122415280962</v>
      </c>
      <c r="BO35" s="205">
        <f>'3e Historical level Inputs'!BO34</f>
        <v>4.0165235041284371</v>
      </c>
      <c r="BP35" s="205">
        <f>'3e Historical level Inputs'!BP34</f>
        <v>4.0165235041284371</v>
      </c>
      <c r="BQ35" s="205">
        <f>'3e Historical level Inputs'!BQ34</f>
        <v>1.6619224346274917</v>
      </c>
      <c r="BR35" s="205">
        <f>'3e Historical level Inputs'!BR34</f>
        <v>1.6619224346274917</v>
      </c>
      <c r="BS35" s="205">
        <f>'3e Historical level Inputs'!BS34</f>
        <v>1.0224004674714153</v>
      </c>
      <c r="BT35" s="205">
        <f>'3e Historical level Inputs'!BT34</f>
        <v>1.0224004674714153</v>
      </c>
      <c r="BU35" s="205">
        <f>'3e Historical level Inputs'!BU34</f>
        <v>3.1562464090757585</v>
      </c>
      <c r="BV35" s="205">
        <f>'3e Historical level Inputs'!BV34</f>
        <v>3.1562464090757585</v>
      </c>
      <c r="BW35" s="205">
        <f>'3e Historical level Inputs'!BW34</f>
        <v>2.8854725115042354</v>
      </c>
      <c r="BX35" s="144"/>
      <c r="BY35" s="174" t="s">
        <v>555</v>
      </c>
      <c r="BZ35" s="205">
        <f>'3e Historical level Inputs'!BZ34</f>
        <v>0</v>
      </c>
      <c r="CA35" s="205">
        <f>'3e Historical level Inputs'!CA34</f>
        <v>-0.33834840893568607</v>
      </c>
      <c r="CB35" s="205">
        <f>'3e Historical level Inputs'!CB34</f>
        <v>4.2895822933285928</v>
      </c>
      <c r="CC35" s="205">
        <f>'3e Historical level Inputs'!CC34</f>
        <v>24.150847381595113</v>
      </c>
      <c r="CD35" s="205">
        <f>'3e Historical level Inputs'!CD34</f>
        <v>28.545805290232757</v>
      </c>
      <c r="CE35" s="205">
        <f>'3e Historical level Inputs'!CE34</f>
        <v>28.935803474999044</v>
      </c>
      <c r="CF35" s="205">
        <f>'3e Historical level Inputs'!CF34</f>
        <v>33.763011492679993</v>
      </c>
      <c r="CG35" s="205">
        <f>'3e Historical level Inputs'!CG34</f>
        <v>28.020726257791502</v>
      </c>
      <c r="CH35" s="205">
        <f>'3e Historical level Inputs'!CH34</f>
        <v>27.386227188055344</v>
      </c>
      <c r="CI35" s="205">
        <f>'3e Historical level Inputs'!CI34</f>
        <v>24.506448550971609</v>
      </c>
      <c r="CJ35" s="205">
        <f>'3e Historical level Inputs'!CJ34</f>
        <v>18.531888118533693</v>
      </c>
      <c r="CK35" s="172"/>
      <c r="CL35" s="205">
        <f>'3e Historical level Inputs'!CL34</f>
        <v>19.52893036139012</v>
      </c>
      <c r="CM35" s="205">
        <f>'3e Historical level Inputs'!CM34</f>
        <v>19.52893036139012</v>
      </c>
      <c r="CN35" s="205">
        <f>'3e Historical level Inputs'!CN34</f>
        <v>21.337789654165906</v>
      </c>
      <c r="CO35" s="205">
        <f>'3e Historical level Inputs'!CO34</f>
        <v>21.337789654165906</v>
      </c>
      <c r="CP35" s="205">
        <f>'3e Historical level Inputs'!CP34</f>
        <v>17.167846502010725</v>
      </c>
      <c r="CQ35" s="205">
        <f>'3e Historical level Inputs'!CQ34</f>
        <v>17.167846502010725</v>
      </c>
      <c r="CR35" s="205">
        <f>'3e Historical level Inputs'!CR34</f>
        <v>17.083683136111549</v>
      </c>
      <c r="CS35" s="205">
        <f>'3e Historical level Inputs'!CS34</f>
        <v>17.083683136111549</v>
      </c>
      <c r="CT35" s="205">
        <f>'3e Historical level Inputs'!CT34</f>
        <v>22.359846785385123</v>
      </c>
      <c r="CU35" s="205">
        <f>'3e Historical level Inputs'!CU34</f>
        <v>22.359846785385123</v>
      </c>
      <c r="CV35" s="205">
        <f>'3e Historical level Inputs'!CV34</f>
        <v>22.704404718934448</v>
      </c>
    </row>
    <row r="36" spans="2:100" s="159" customFormat="1" ht="10.5" customHeight="1">
      <c r="B36" s="174" t="s">
        <v>556</v>
      </c>
      <c r="C36" s="205">
        <f>'3e Historical level Inputs'!C35</f>
        <v>3.4230999999999985</v>
      </c>
      <c r="D36" s="205">
        <f>'3e Historical level Inputs'!D35</f>
        <v>3.4666423679060681</v>
      </c>
      <c r="E36" s="205">
        <f>'3e Historical level Inputs'!E35</f>
        <v>3.516883561643835</v>
      </c>
      <c r="F36" s="205">
        <f>'3e Historical level Inputs'!F35</f>
        <v>3.547028277886497</v>
      </c>
      <c r="G36" s="205">
        <f>'3e Historical level Inputs'!G35</f>
        <v>3.5872212328767126</v>
      </c>
      <c r="H36" s="205">
        <f>'3e Historical level Inputs'!H35</f>
        <v>3.6140165362035224</v>
      </c>
      <c r="I36" s="205">
        <f>'3e Historical level Inputs'!I35</f>
        <v>3.6341130136986304</v>
      </c>
      <c r="J36" s="205">
        <f>'3e Historical level Inputs'!J35</f>
        <v>3.6441612524461822</v>
      </c>
      <c r="K36" s="205">
        <f>'3e Historical level Inputs'!K35</f>
        <v>3.6642577299412911</v>
      </c>
      <c r="L36" s="205">
        <f>'3e Historical level Inputs'!L35</f>
        <v>3.731245988258316</v>
      </c>
      <c r="M36" s="205">
        <f>'3e Historical level Inputs'!M35</f>
        <v>3.8417766144814105</v>
      </c>
      <c r="N36" s="172"/>
      <c r="O36" s="205">
        <f>'3e Historical level Inputs'!O35</f>
        <v>4.0360425636007813</v>
      </c>
      <c r="P36" s="205">
        <f>'3e Historical level Inputs'!P35</f>
        <v>4.0360425636007813</v>
      </c>
      <c r="Q36" s="205">
        <f>'3e Historical level Inputs'!Q35</f>
        <v>4.1968143835616436</v>
      </c>
      <c r="R36" s="205">
        <f>'3e Historical level Inputs'!R35</f>
        <v>4.1968143835616436</v>
      </c>
      <c r="S36" s="205">
        <f>'3e Historical level Inputs'!S35</f>
        <v>4.3341403131115461</v>
      </c>
      <c r="T36" s="205">
        <f>'3e Historical level Inputs'!T35</f>
        <v>4.3341403131115461</v>
      </c>
      <c r="U36" s="205">
        <f>'3e Historical level Inputs'!U35</f>
        <v>4.3709838551859104</v>
      </c>
      <c r="V36" s="205">
        <f>'3e Historical level Inputs'!V35</f>
        <v>4.3709838551859104</v>
      </c>
      <c r="W36" s="205">
        <f>'3e Historical level Inputs'!W35</f>
        <v>4.4547191780821924</v>
      </c>
      <c r="X36" s="205">
        <f>'3e Historical level Inputs'!X35</f>
        <v>4.4547191780821924</v>
      </c>
      <c r="Y36" s="205">
        <f>'3e Historical level Inputs'!Y35</f>
        <v>4.5250568493150691</v>
      </c>
      <c r="Z36" s="144"/>
      <c r="AA36" s="174" t="s">
        <v>556</v>
      </c>
      <c r="AB36" s="205">
        <f>'3e Historical level Inputs'!AB35</f>
        <v>3.4230999999999985</v>
      </c>
      <c r="AC36" s="205">
        <f>'3e Historical level Inputs'!AC35</f>
        <v>3.4666423679060681</v>
      </c>
      <c r="AD36" s="205">
        <f>'3e Historical level Inputs'!AD35</f>
        <v>3.516883561643835</v>
      </c>
      <c r="AE36" s="205">
        <f>'3e Historical level Inputs'!AE35</f>
        <v>3.547028277886497</v>
      </c>
      <c r="AF36" s="205">
        <f>'3e Historical level Inputs'!AF35</f>
        <v>3.5872212328767126</v>
      </c>
      <c r="AG36" s="205">
        <f>'3e Historical level Inputs'!AG35</f>
        <v>3.6140165362035224</v>
      </c>
      <c r="AH36" s="205">
        <f>'3e Historical level Inputs'!AH35</f>
        <v>3.6341130136986304</v>
      </c>
      <c r="AI36" s="205">
        <f>'3e Historical level Inputs'!AI35</f>
        <v>3.6441612524461822</v>
      </c>
      <c r="AJ36" s="205">
        <f>'3e Historical level Inputs'!AJ35</f>
        <v>3.6642577299412911</v>
      </c>
      <c r="AK36" s="205">
        <f>'3e Historical level Inputs'!AK35</f>
        <v>3.731245988258316</v>
      </c>
      <c r="AL36" s="205">
        <f>'3e Historical level Inputs'!AL35</f>
        <v>3.8417766144814105</v>
      </c>
      <c r="AM36" s="172"/>
      <c r="AN36" s="205">
        <f>'3e Historical level Inputs'!AN35</f>
        <v>4.0360425636007813</v>
      </c>
      <c r="AO36" s="205">
        <f>'3e Historical level Inputs'!AO35</f>
        <v>4.0360425636007813</v>
      </c>
      <c r="AP36" s="205">
        <f>'3e Historical level Inputs'!AP35</f>
        <v>4.1968143835616436</v>
      </c>
      <c r="AQ36" s="205">
        <f>'3e Historical level Inputs'!AQ35</f>
        <v>4.1968143835616436</v>
      </c>
      <c r="AR36" s="205">
        <f>'3e Historical level Inputs'!AR35</f>
        <v>4.3341403131115461</v>
      </c>
      <c r="AS36" s="205">
        <f>'3e Historical level Inputs'!AS35</f>
        <v>4.3341403131115461</v>
      </c>
      <c r="AT36" s="205">
        <f>'3e Historical level Inputs'!AT35</f>
        <v>4.3709838551859104</v>
      </c>
      <c r="AU36" s="205">
        <f>'3e Historical level Inputs'!AU35</f>
        <v>4.3709838551859104</v>
      </c>
      <c r="AV36" s="205">
        <f>'3e Historical level Inputs'!AV35</f>
        <v>4.4547191780821924</v>
      </c>
      <c r="AW36" s="205">
        <f>'3e Historical level Inputs'!AW35</f>
        <v>4.4547191780821924</v>
      </c>
      <c r="AX36" s="205">
        <f>'3e Historical level Inputs'!AX35</f>
        <v>4.5250568493150691</v>
      </c>
      <c r="AZ36" s="174" t="s">
        <v>556</v>
      </c>
      <c r="BA36" s="205">
        <f>'3e Historical level Inputs'!BA35</f>
        <v>3.1859000000000006</v>
      </c>
      <c r="BB36" s="205">
        <f>'3e Historical level Inputs'!BB35</f>
        <v>3.2264251467710374</v>
      </c>
      <c r="BC36" s="205">
        <f>'3e Historical level Inputs'!BC35</f>
        <v>3.2731849315068478</v>
      </c>
      <c r="BD36" s="205">
        <f>'3e Historical level Inputs'!BD35</f>
        <v>3.3012408023483384</v>
      </c>
      <c r="BE36" s="205">
        <f>'3e Historical level Inputs'!BE35</f>
        <v>3.3386486301369867</v>
      </c>
      <c r="BF36" s="205">
        <f>'3e Historical level Inputs'!BF35</f>
        <v>3.3635871819960861</v>
      </c>
      <c r="BG36" s="205">
        <f>'3e Historical level Inputs'!BG35</f>
        <v>3.3822910958904111</v>
      </c>
      <c r="BH36" s="205">
        <f>'3e Historical level Inputs'!BH35</f>
        <v>3.3916430528375732</v>
      </c>
      <c r="BI36" s="205">
        <f>'3e Historical level Inputs'!BI35</f>
        <v>3.4103469667319</v>
      </c>
      <c r="BJ36" s="205">
        <f>'3e Historical level Inputs'!BJ35</f>
        <v>3.4726933463796494</v>
      </c>
      <c r="BK36" s="205">
        <f>'3e Historical level Inputs'!BK35</f>
        <v>3.5755648727984357</v>
      </c>
      <c r="BL36" s="172"/>
      <c r="BM36" s="205">
        <f>'3e Historical level Inputs'!BM35</f>
        <v>3.7563693737769079</v>
      </c>
      <c r="BN36" s="205">
        <f>'3e Historical level Inputs'!BN35</f>
        <v>3.7563693737769079</v>
      </c>
      <c r="BO36" s="205">
        <f>'3e Historical level Inputs'!BO35</f>
        <v>3.9060006849315063</v>
      </c>
      <c r="BP36" s="205">
        <f>'3e Historical level Inputs'!BP35</f>
        <v>3.9060006849315063</v>
      </c>
      <c r="BQ36" s="205">
        <f>'3e Historical level Inputs'!BQ35</f>
        <v>4.0338107632093942</v>
      </c>
      <c r="BR36" s="205">
        <f>'3e Historical level Inputs'!BR35</f>
        <v>4.0338107632093942</v>
      </c>
      <c r="BS36" s="205">
        <f>'3e Historical level Inputs'!BS35</f>
        <v>4.0681012720156549</v>
      </c>
      <c r="BT36" s="205">
        <f>'3e Historical level Inputs'!BT35</f>
        <v>4.0681012720156549</v>
      </c>
      <c r="BU36" s="205">
        <f>'3e Historical level Inputs'!BU35</f>
        <v>4.1460342465753417</v>
      </c>
      <c r="BV36" s="205">
        <f>'3e Historical level Inputs'!BV35</f>
        <v>4.1460342465753417</v>
      </c>
      <c r="BW36" s="205">
        <f>'3e Historical level Inputs'!BW35</f>
        <v>4.2114979452054797</v>
      </c>
      <c r="BX36" s="144"/>
      <c r="BY36" s="174" t="s">
        <v>556</v>
      </c>
      <c r="BZ36" s="205">
        <f>'3e Historical level Inputs'!BZ35</f>
        <v>6.6089999999999991</v>
      </c>
      <c r="CA36" s="205">
        <f>'3e Historical level Inputs'!CA35</f>
        <v>6.6930675146771055</v>
      </c>
      <c r="CB36" s="205">
        <f>'3e Historical level Inputs'!CB35</f>
        <v>6.7900684931506827</v>
      </c>
      <c r="CC36" s="205">
        <f>'3e Historical level Inputs'!CC35</f>
        <v>6.8482690802348358</v>
      </c>
      <c r="CD36" s="205">
        <f>'3e Historical level Inputs'!CD35</f>
        <v>6.9258698630136992</v>
      </c>
      <c r="CE36" s="205">
        <f>'3e Historical level Inputs'!CE35</f>
        <v>6.9776037181996085</v>
      </c>
      <c r="CF36" s="205">
        <f>'3e Historical level Inputs'!CF35</f>
        <v>7.0164041095890415</v>
      </c>
      <c r="CG36" s="205">
        <f>'3e Historical level Inputs'!CG35</f>
        <v>7.0358043052837553</v>
      </c>
      <c r="CH36" s="205">
        <f>'3e Historical level Inputs'!CH35</f>
        <v>7.074604696673191</v>
      </c>
      <c r="CI36" s="205">
        <f>'3e Historical level Inputs'!CI35</f>
        <v>7.2039393346379654</v>
      </c>
      <c r="CJ36" s="205">
        <f>'3e Historical level Inputs'!CJ35</f>
        <v>7.4173414872798462</v>
      </c>
      <c r="CK36" s="172"/>
      <c r="CL36" s="205">
        <f>'3e Historical level Inputs'!CL35</f>
        <v>7.7924119373776897</v>
      </c>
      <c r="CM36" s="205">
        <f>'3e Historical level Inputs'!CM35</f>
        <v>7.7924119373776897</v>
      </c>
      <c r="CN36" s="205">
        <f>'3e Historical level Inputs'!CN35</f>
        <v>8.1028150684931504</v>
      </c>
      <c r="CO36" s="205">
        <f>'3e Historical level Inputs'!CO35</f>
        <v>8.1028150684931504</v>
      </c>
      <c r="CP36" s="205">
        <f>'3e Historical level Inputs'!CP35</f>
        <v>8.3679510763209404</v>
      </c>
      <c r="CQ36" s="205">
        <f>'3e Historical level Inputs'!CQ35</f>
        <v>8.3679510763209404</v>
      </c>
      <c r="CR36" s="205">
        <f>'3e Historical level Inputs'!CR35</f>
        <v>8.4390851272015652</v>
      </c>
      <c r="CS36" s="205">
        <f>'3e Historical level Inputs'!CS35</f>
        <v>8.4390851272015652</v>
      </c>
      <c r="CT36" s="205">
        <f>'3e Historical level Inputs'!CT35</f>
        <v>8.6007534246575332</v>
      </c>
      <c r="CU36" s="205">
        <f>'3e Historical level Inputs'!CU35</f>
        <v>8.6007534246575332</v>
      </c>
      <c r="CV36" s="205">
        <f>'3e Historical level Inputs'!CV35</f>
        <v>8.7365547945205488</v>
      </c>
    </row>
    <row r="37" spans="2:100" s="159" customFormat="1" ht="10.5" customHeight="1">
      <c r="B37" s="174" t="s">
        <v>557</v>
      </c>
      <c r="C37" s="205">
        <f>'3e Historical level Inputs'!C36</f>
        <v>2.3521727684456057</v>
      </c>
      <c r="D37" s="205">
        <f>'3e Historical level Inputs'!D36</f>
        <v>2.3239756509191705</v>
      </c>
      <c r="E37" s="205">
        <f>'3e Historical level Inputs'!E36</f>
        <v>2.5124994059659778</v>
      </c>
      <c r="F37" s="205">
        <f>'3e Historical level Inputs'!F36</f>
        <v>2.639844914257385</v>
      </c>
      <c r="G37" s="205">
        <f>'3e Historical level Inputs'!G36</f>
        <v>2.9321189636212019</v>
      </c>
      <c r="H37" s="205">
        <f>'3e Historical level Inputs'!H36</f>
        <v>2.835836438840762</v>
      </c>
      <c r="I37" s="205">
        <f>'3e Historical level Inputs'!I36</f>
        <v>2.8440837308877769</v>
      </c>
      <c r="J37" s="205">
        <f>'3e Historical level Inputs'!J36</f>
        <v>2.757795125895711</v>
      </c>
      <c r="K37" s="205">
        <f>'3e Historical level Inputs'!K36</f>
        <v>3.010248778463029</v>
      </c>
      <c r="L37" s="205">
        <f>'3e Historical level Inputs'!L36</f>
        <v>3.2646790466856137</v>
      </c>
      <c r="M37" s="205">
        <f>'3e Historical level Inputs'!M36</f>
        <v>4.6394613213781968</v>
      </c>
      <c r="N37" s="172"/>
      <c r="O37" s="205">
        <f>'3e Historical level Inputs'!O36</f>
        <v>7.901733338803929</v>
      </c>
      <c r="P37" s="205">
        <f>'3e Historical level Inputs'!P36</f>
        <v>10.050579482831678</v>
      </c>
      <c r="Q37" s="205">
        <f>'3e Historical level Inputs'!Q36</f>
        <v>7.8327916533271837</v>
      </c>
      <c r="R37" s="205">
        <f>'3e Historical level Inputs'!R36</f>
        <v>5.0077684232924247</v>
      </c>
      <c r="S37" s="205">
        <f>'3e Historical level Inputs'!S36</f>
        <v>4.6105984790952323</v>
      </c>
      <c r="T37" s="205">
        <f>'3e Historical level Inputs'!T36</f>
        <v>4.7855316451088461</v>
      </c>
      <c r="U37" s="205">
        <f>'3e Historical level Inputs'!U36</f>
        <v>4.3039861542705955</v>
      </c>
      <c r="V37" s="205">
        <f>'3e Historical level Inputs'!V36</f>
        <v>4.0080965523674568</v>
      </c>
      <c r="W37" s="205">
        <f>'3e Historical level Inputs'!W36</f>
        <v>4.3154328810460658</v>
      </c>
      <c r="X37" s="205">
        <f>'3e Historical level Inputs'!X36</f>
        <v>4.364310786785456</v>
      </c>
      <c r="Y37" s="205">
        <f>'3e Historical level Inputs'!Y36</f>
        <v>4.5471791135722786</v>
      </c>
      <c r="Z37" s="144"/>
      <c r="AA37" s="174" t="s">
        <v>557</v>
      </c>
      <c r="AB37" s="205">
        <f>'3e Historical level Inputs'!AB36</f>
        <v>2.7963606127083653</v>
      </c>
      <c r="AC37" s="205">
        <f>'3e Historical level Inputs'!AC36</f>
        <v>2.7587915958280802</v>
      </c>
      <c r="AD37" s="205">
        <f>'3e Historical level Inputs'!AD36</f>
        <v>3.0401483213996672</v>
      </c>
      <c r="AE37" s="205">
        <f>'3e Historical level Inputs'!AE36</f>
        <v>3.1986518744216501</v>
      </c>
      <c r="AF37" s="205">
        <f>'3e Historical level Inputs'!AF36</f>
        <v>3.5686352866430697</v>
      </c>
      <c r="AG37" s="205">
        <f>'3e Historical level Inputs'!AG36</f>
        <v>3.4336847042172916</v>
      </c>
      <c r="AH37" s="205">
        <f>'3e Historical level Inputs'!AH36</f>
        <v>3.4365934596088095</v>
      </c>
      <c r="AI37" s="205">
        <f>'3e Historical level Inputs'!AI36</f>
        <v>3.3078160041986564</v>
      </c>
      <c r="AJ37" s="205">
        <f>'3e Historical level Inputs'!AJ36</f>
        <v>3.6282916215323966</v>
      </c>
      <c r="AK37" s="205">
        <f>'3e Historical level Inputs'!AK36</f>
        <v>3.9795763189119384</v>
      </c>
      <c r="AL37" s="205">
        <f>'3e Historical level Inputs'!AL36</f>
        <v>5.6386485894331893</v>
      </c>
      <c r="AM37" s="172"/>
      <c r="AN37" s="205">
        <f>'3e Historical level Inputs'!AN36</f>
        <v>9.7744052337448757</v>
      </c>
      <c r="AO37" s="205">
        <f>'3e Historical level Inputs'!AO36</f>
        <v>13.103208596868628</v>
      </c>
      <c r="AP37" s="205">
        <f>'3e Historical level Inputs'!AP36</f>
        <v>10.005648297332561</v>
      </c>
      <c r="AQ37" s="205">
        <f>'3e Historical level Inputs'!AQ36</f>
        <v>6.1374373709765182</v>
      </c>
      <c r="AR37" s="205">
        <f>'3e Historical level Inputs'!AR36</f>
        <v>5.6728204824122157</v>
      </c>
      <c r="AS37" s="205">
        <f>'3e Historical level Inputs'!AS36</f>
        <v>5.9230094376865683</v>
      </c>
      <c r="AT37" s="205">
        <f>'3e Historical level Inputs'!AT36</f>
        <v>5.1910246440878209</v>
      </c>
      <c r="AU37" s="205">
        <f>'3e Historical level Inputs'!AU36</f>
        <v>4.7777231648811789</v>
      </c>
      <c r="AV37" s="205">
        <f>'3e Historical level Inputs'!AV36</f>
        <v>5.2183656716574278</v>
      </c>
      <c r="AW37" s="205">
        <f>'3e Historical level Inputs'!AW36</f>
        <v>5.3081332685489944</v>
      </c>
      <c r="AX37" s="205">
        <f>'3e Historical level Inputs'!AX36</f>
        <v>5.5596970640330117</v>
      </c>
      <c r="AZ37" s="174" t="s">
        <v>557</v>
      </c>
      <c r="BA37" s="205">
        <f>'3e Historical level Inputs'!BA36</f>
        <v>1.7842439907582377</v>
      </c>
      <c r="BB37" s="205">
        <f>'3e Historical level Inputs'!BB36</f>
        <v>1.7814332963762427</v>
      </c>
      <c r="BC37" s="205">
        <f>'3e Historical level Inputs'!BC36</f>
        <v>1.8873711308305108</v>
      </c>
      <c r="BD37" s="205">
        <f>'3e Historical level Inputs'!BD36</f>
        <v>2.0495052454352201</v>
      </c>
      <c r="BE37" s="205">
        <f>'3e Historical level Inputs'!BE36</f>
        <v>2.2434340631167253</v>
      </c>
      <c r="BF37" s="205">
        <f>'3e Historical level Inputs'!BF36</f>
        <v>2.0385763250284135</v>
      </c>
      <c r="BG37" s="205">
        <f>'3e Historical level Inputs'!BG36</f>
        <v>1.9669941274963798</v>
      </c>
      <c r="BH37" s="205">
        <f>'3e Historical level Inputs'!BH36</f>
        <v>1.7189701426153232</v>
      </c>
      <c r="BI37" s="205">
        <f>'3e Historical level Inputs'!BI36</f>
        <v>1.8806375612627597</v>
      </c>
      <c r="BJ37" s="205">
        <f>'3e Historical level Inputs'!BJ36</f>
        <v>2.2050045930482152</v>
      </c>
      <c r="BK37" s="205">
        <f>'3e Historical level Inputs'!BK36</f>
        <v>3.7238104423019807</v>
      </c>
      <c r="BL37" s="172"/>
      <c r="BM37" s="205">
        <f>'3e Historical level Inputs'!BM36</f>
        <v>7.1040654679114805</v>
      </c>
      <c r="BN37" s="205">
        <f>'3e Historical level Inputs'!BN36</f>
        <v>8.1589463630886829</v>
      </c>
      <c r="BO37" s="205">
        <f>'3e Historical level Inputs'!BO36</f>
        <v>6.1329537379872461</v>
      </c>
      <c r="BP37" s="205">
        <f>'3e Historical level Inputs'!BP36</f>
        <v>3.8125509065057526</v>
      </c>
      <c r="BQ37" s="205">
        <f>'3e Historical level Inputs'!BQ36</f>
        <v>3.5183214969027015</v>
      </c>
      <c r="BR37" s="205">
        <f>'3e Historical level Inputs'!BR36</f>
        <v>3.7580138543995134</v>
      </c>
      <c r="BS37" s="205">
        <f>'3e Historical level Inputs'!BS36</f>
        <v>3.13102270778207</v>
      </c>
      <c r="BT37" s="205">
        <f>'3e Historical level Inputs'!BT36</f>
        <v>2.8743658675766777</v>
      </c>
      <c r="BU37" s="205">
        <f>'3e Historical level Inputs'!BU36</f>
        <v>3.2292101990683904</v>
      </c>
      <c r="BV37" s="205">
        <f>'3e Historical level Inputs'!BV36</f>
        <v>3.2743291306544617</v>
      </c>
      <c r="BW37" s="205">
        <f>'3e Historical level Inputs'!BW36</f>
        <v>3.5872635739014496</v>
      </c>
      <c r="BX37" s="144"/>
      <c r="BY37" s="174" t="s">
        <v>557</v>
      </c>
      <c r="BZ37" s="205">
        <f>'3e Historical level Inputs'!BZ36</f>
        <v>4.1364167592038434</v>
      </c>
      <c r="CA37" s="205">
        <f>'3e Historical level Inputs'!CA36</f>
        <v>4.1054089472954134</v>
      </c>
      <c r="CB37" s="205">
        <f>'3e Historical level Inputs'!CB36</f>
        <v>4.3998705367964881</v>
      </c>
      <c r="CC37" s="205">
        <f>'3e Historical level Inputs'!CC36</f>
        <v>4.689350159692605</v>
      </c>
      <c r="CD37" s="205">
        <f>'3e Historical level Inputs'!CD36</f>
        <v>5.1755530267379273</v>
      </c>
      <c r="CE37" s="205">
        <f>'3e Historical level Inputs'!CE36</f>
        <v>4.8744127638691754</v>
      </c>
      <c r="CF37" s="205">
        <f>'3e Historical level Inputs'!CF36</f>
        <v>4.8110778583841567</v>
      </c>
      <c r="CG37" s="205">
        <f>'3e Historical level Inputs'!CG36</f>
        <v>4.4767652685110342</v>
      </c>
      <c r="CH37" s="205">
        <f>'3e Historical level Inputs'!CH36</f>
        <v>4.8908863397257889</v>
      </c>
      <c r="CI37" s="205">
        <f>'3e Historical level Inputs'!CI36</f>
        <v>5.4696836397338284</v>
      </c>
      <c r="CJ37" s="205">
        <f>'3e Historical level Inputs'!CJ36</f>
        <v>8.3632717636801779</v>
      </c>
      <c r="CK37" s="172"/>
      <c r="CL37" s="205">
        <f>'3e Historical level Inputs'!CL36</f>
        <v>15.00579880671541</v>
      </c>
      <c r="CM37" s="205">
        <f>'3e Historical level Inputs'!CM36</f>
        <v>18.209525845920361</v>
      </c>
      <c r="CN37" s="205">
        <f>'3e Historical level Inputs'!CN36</f>
        <v>13.96574539131443</v>
      </c>
      <c r="CO37" s="205">
        <f>'3e Historical level Inputs'!CO36</f>
        <v>8.8203193297981777</v>
      </c>
      <c r="CP37" s="205">
        <f>'3e Historical level Inputs'!CP36</f>
        <v>8.1289199759979347</v>
      </c>
      <c r="CQ37" s="205">
        <f>'3e Historical level Inputs'!CQ36</f>
        <v>8.54354549950836</v>
      </c>
      <c r="CR37" s="205">
        <f>'3e Historical level Inputs'!CR36</f>
        <v>7.4350088620526655</v>
      </c>
      <c r="CS37" s="205">
        <f>'3e Historical level Inputs'!CS36</f>
        <v>6.8824624199441349</v>
      </c>
      <c r="CT37" s="205">
        <f>'3e Historical level Inputs'!CT36</f>
        <v>7.5446430801144562</v>
      </c>
      <c r="CU37" s="205">
        <f>'3e Historical level Inputs'!CU36</f>
        <v>7.6386399174399173</v>
      </c>
      <c r="CV37" s="205">
        <f>'3e Historical level Inputs'!CV36</f>
        <v>8.1344426874737277</v>
      </c>
    </row>
    <row r="38" spans="2:100" s="159" customFormat="1" ht="10.5" customHeight="1">
      <c r="B38" s="174" t="s">
        <v>558</v>
      </c>
      <c r="C38" s="205">
        <f>'3e Historical level Inputs'!C37</f>
        <v>9.4972865046633306</v>
      </c>
      <c r="D38" s="205">
        <f>'3e Historical level Inputs'!D37</f>
        <v>9.3850740756564495</v>
      </c>
      <c r="E38" s="205">
        <f>'3e Historical level Inputs'!E37</f>
        <v>10.141929230797723</v>
      </c>
      <c r="F38" s="205">
        <f>'3e Historical level Inputs'!F37</f>
        <v>10.653102246540248</v>
      </c>
      <c r="G38" s="205">
        <f>'3e Historical level Inputs'!G37</f>
        <v>11.825747439478603</v>
      </c>
      <c r="H38" s="205">
        <f>'3e Historical level Inputs'!H37</f>
        <v>11.440223625817415</v>
      </c>
      <c r="I38" s="205">
        <f>'3e Historical level Inputs'!I37</f>
        <v>11.473680200711998</v>
      </c>
      <c r="J38" s="205">
        <f>'3e Historical level Inputs'!J37</f>
        <v>11.127902443906251</v>
      </c>
      <c r="K38" s="205">
        <f>'3e Historical level Inputs'!K37</f>
        <v>12.140499353647675</v>
      </c>
      <c r="L38" s="205">
        <f>'3e Historical level Inputs'!L37</f>
        <v>13.161929662852023</v>
      </c>
      <c r="M38" s="205">
        <f>'3e Historical level Inputs'!M37</f>
        <v>18.676231421544227</v>
      </c>
      <c r="N38" s="172"/>
      <c r="O38" s="205">
        <f>'3e Historical level Inputs'!O37</f>
        <v>31.76000592113029</v>
      </c>
      <c r="P38" s="205">
        <f>'3e Historical level Inputs'!P37</f>
        <v>40.375759943731843</v>
      </c>
      <c r="Q38" s="205">
        <f>'3e Historical level Inputs'!Q37</f>
        <v>31.486699492466773</v>
      </c>
      <c r="R38" s="205">
        <f>'3e Historical level Inputs'!R37</f>
        <v>20.159827475239428</v>
      </c>
      <c r="S38" s="205">
        <f>'3e Historical level Inputs'!S37</f>
        <v>23.278782997665157</v>
      </c>
      <c r="T38" s="205">
        <f>'3e Historical level Inputs'!T37</f>
        <v>23.784872310629755</v>
      </c>
      <c r="U38" s="205">
        <f>'3e Historical level Inputs'!U37</f>
        <v>22.393831555435408</v>
      </c>
      <c r="V38" s="205">
        <f>'3e Historical level Inputs'!V37</f>
        <v>21.543445322230362</v>
      </c>
      <c r="W38" s="205">
        <f>'3e Historical level Inputs'!W37</f>
        <v>23.743939526544104</v>
      </c>
      <c r="X38" s="205">
        <f>'3e Historical level Inputs'!X37</f>
        <v>23.891841520873477</v>
      </c>
      <c r="Y38" s="205">
        <f>'3e Historical level Inputs'!Y37</f>
        <v>24.613919668925721</v>
      </c>
      <c r="Z38" s="144"/>
      <c r="AA38" s="174" t="s">
        <v>558</v>
      </c>
      <c r="AB38" s="205">
        <f>'3e Historical level Inputs'!AB37</f>
        <v>11.436779521700133</v>
      </c>
      <c r="AC38" s="205">
        <f>'3e Historical level Inputs'!AC37</f>
        <v>11.284860796735106</v>
      </c>
      <c r="AD38" s="205">
        <f>'3e Historical level Inputs'!AD37</f>
        <v>12.429878475848597</v>
      </c>
      <c r="AE38" s="205">
        <f>'3e Historical level Inputs'!AE37</f>
        <v>13.074964897293228</v>
      </c>
      <c r="AF38" s="205">
        <f>'3e Historical level Inputs'!AF37</f>
        <v>14.580159240792367</v>
      </c>
      <c r="AG38" s="205">
        <f>'3e Historical level Inputs'!AG37</f>
        <v>14.03194604379256</v>
      </c>
      <c r="AH38" s="205">
        <f>'3e Historical level Inputs'!AH37</f>
        <v>14.044162769699511</v>
      </c>
      <c r="AI38" s="205">
        <f>'3e Historical level Inputs'!AI37</f>
        <v>13.520726206689224</v>
      </c>
      <c r="AJ38" s="205">
        <f>'3e Historical level Inputs'!AJ37</f>
        <v>14.824224153056107</v>
      </c>
      <c r="AK38" s="205">
        <f>'3e Historical level Inputs'!AK37</f>
        <v>16.253905292673107</v>
      </c>
      <c r="AL38" s="205">
        <f>'3e Historical level Inputs'!AL37</f>
        <v>23.002117895019712</v>
      </c>
      <c r="AM38" s="172"/>
      <c r="AN38" s="205">
        <f>'3e Historical level Inputs'!AN37</f>
        <v>39.822574895682564</v>
      </c>
      <c r="AO38" s="205">
        <f>'3e Historical level Inputs'!AO37</f>
        <v>53.358059181154545</v>
      </c>
      <c r="AP38" s="205">
        <f>'3e Historical level Inputs'!AP37</f>
        <v>40.765962604085516</v>
      </c>
      <c r="AQ38" s="205">
        <f>'3e Historical level Inputs'!AQ37</f>
        <v>25.037154832919878</v>
      </c>
      <c r="AR38" s="205">
        <f>'3e Historical level Inputs'!AR37</f>
        <v>26.58389085039591</v>
      </c>
      <c r="AS38" s="205">
        <f>'3e Historical level Inputs'!AS37</f>
        <v>27.317932717426771</v>
      </c>
      <c r="AT38" s="205">
        <f>'3e Historical level Inputs'!AT37</f>
        <v>25.154125488916272</v>
      </c>
      <c r="AU38" s="205">
        <f>'3e Historical level Inputs'!AU37</f>
        <v>23.94950245193013</v>
      </c>
      <c r="AV38" s="205">
        <f>'3e Historical level Inputs'!AV37</f>
        <v>26.699436471348228</v>
      </c>
      <c r="AW38" s="205">
        <f>'3e Historical level Inputs'!AW37</f>
        <v>26.974909273715262</v>
      </c>
      <c r="AX38" s="205">
        <f>'3e Historical level Inputs'!AX37</f>
        <v>27.915619563574165</v>
      </c>
      <c r="AZ38" s="174" t="s">
        <v>558</v>
      </c>
      <c r="BA38" s="205">
        <f>'3e Historical level Inputs'!BA37</f>
        <v>8.4535138922242634</v>
      </c>
      <c r="BB38" s="205">
        <f>'3e Historical level Inputs'!BB37</f>
        <v>8.4410792843619618</v>
      </c>
      <c r="BC38" s="205">
        <f>'3e Historical level Inputs'!BC37</f>
        <v>8.9402408377053924</v>
      </c>
      <c r="BD38" s="205">
        <f>'3e Historical level Inputs'!BD37</f>
        <v>9.7033472986891045</v>
      </c>
      <c r="BE38" s="205">
        <f>'3e Historical level Inputs'!BE37</f>
        <v>10.616174463079298</v>
      </c>
      <c r="BF38" s="205">
        <f>'3e Historical level Inputs'!BF37</f>
        <v>9.6531529874836934</v>
      </c>
      <c r="BG38" s="205">
        <f>'3e Historical level Inputs'!BG37</f>
        <v>9.3168437134858504</v>
      </c>
      <c r="BH38" s="205">
        <f>'3e Historical level Inputs'!BH37</f>
        <v>8.1504971622156237</v>
      </c>
      <c r="BI38" s="205">
        <f>'3e Historical level Inputs'!BI37</f>
        <v>8.9112274900400443</v>
      </c>
      <c r="BJ38" s="205">
        <f>'3e Historical level Inputs'!BJ37</f>
        <v>10.438025861225984</v>
      </c>
      <c r="BK38" s="205">
        <f>'3e Historical level Inputs'!BK37</f>
        <v>17.583396222869435</v>
      </c>
      <c r="BL38" s="172"/>
      <c r="BM38" s="205">
        <f>'3e Historical level Inputs'!BM37</f>
        <v>33.485203422572354</v>
      </c>
      <c r="BN38" s="205">
        <f>'3e Historical level Inputs'!BN37</f>
        <v>38.446609731274229</v>
      </c>
      <c r="BO38" s="205">
        <f>'3e Historical level Inputs'!BO37</f>
        <v>28.920685496430444</v>
      </c>
      <c r="BP38" s="205">
        <f>'3e Historical level Inputs'!BP37</f>
        <v>18.007167866643375</v>
      </c>
      <c r="BQ38" s="205">
        <f>'3e Historical level Inputs'!BQ37</f>
        <v>21.87591158502557</v>
      </c>
      <c r="BR38" s="205">
        <f>'3e Historical level Inputs'!BR37</f>
        <v>22.689346097334159</v>
      </c>
      <c r="BS38" s="205">
        <f>'3e Historical level Inputs'!BS37</f>
        <v>20.575655414544904</v>
      </c>
      <c r="BT38" s="205">
        <f>'3e Historical level Inputs'!BT37</f>
        <v>19.71038319985205</v>
      </c>
      <c r="BU38" s="205">
        <f>'3e Historical level Inputs'!BU37</f>
        <v>22.143436289000952</v>
      </c>
      <c r="BV38" s="205">
        <f>'3e Historical level Inputs'!BV37</f>
        <v>22.303588760499785</v>
      </c>
      <c r="BW38" s="205">
        <f>'3e Historical level Inputs'!BW37</f>
        <v>23.583026035145945</v>
      </c>
      <c r="BX38" s="144"/>
      <c r="BY38" s="174" t="s">
        <v>558</v>
      </c>
      <c r="BZ38" s="205">
        <f>'3e Historical level Inputs'!BZ37</f>
        <v>17.950800396887594</v>
      </c>
      <c r="CA38" s="205">
        <f>'3e Historical level Inputs'!CA37</f>
        <v>17.826153360018409</v>
      </c>
      <c r="CB38" s="205">
        <f>'3e Historical level Inputs'!CB37</f>
        <v>19.082170068503117</v>
      </c>
      <c r="CC38" s="205">
        <f>'3e Historical level Inputs'!CC37</f>
        <v>20.356449545229353</v>
      </c>
      <c r="CD38" s="205">
        <f>'3e Historical level Inputs'!CD37</f>
        <v>22.441921902557901</v>
      </c>
      <c r="CE38" s="205">
        <f>'3e Historical level Inputs'!CE37</f>
        <v>21.09337661330111</v>
      </c>
      <c r="CF38" s="205">
        <f>'3e Historical level Inputs'!CF37</f>
        <v>20.790523914197848</v>
      </c>
      <c r="CG38" s="205">
        <f>'3e Historical level Inputs'!CG37</f>
        <v>19.278399606121873</v>
      </c>
      <c r="CH38" s="205">
        <f>'3e Historical level Inputs'!CH37</f>
        <v>21.051726843687717</v>
      </c>
      <c r="CI38" s="205">
        <f>'3e Historical level Inputs'!CI37</f>
        <v>23.599955524078005</v>
      </c>
      <c r="CJ38" s="205">
        <f>'3e Historical level Inputs'!CJ37</f>
        <v>36.259627644413662</v>
      </c>
      <c r="CK38" s="172"/>
      <c r="CL38" s="205">
        <f>'3e Historical level Inputs'!CL37</f>
        <v>65.245209343702641</v>
      </c>
      <c r="CM38" s="205">
        <f>'3e Historical level Inputs'!CM37</f>
        <v>78.822369675006072</v>
      </c>
      <c r="CN38" s="205">
        <f>'3e Historical level Inputs'!CN37</f>
        <v>60.407384988897221</v>
      </c>
      <c r="CO38" s="205">
        <f>'3e Historical level Inputs'!CO37</f>
        <v>38.166995341882803</v>
      </c>
      <c r="CP38" s="205">
        <f>'3e Historical level Inputs'!CP37</f>
        <v>45.154694582690723</v>
      </c>
      <c r="CQ38" s="205">
        <f>'3e Historical level Inputs'!CQ37</f>
        <v>46.474218407963917</v>
      </c>
      <c r="CR38" s="205">
        <f>'3e Historical level Inputs'!CR37</f>
        <v>42.969486969980309</v>
      </c>
      <c r="CS38" s="205">
        <f>'3e Historical level Inputs'!CS37</f>
        <v>41.253828522082415</v>
      </c>
      <c r="CT38" s="205">
        <f>'3e Historical level Inputs'!CT37</f>
        <v>45.887375815545056</v>
      </c>
      <c r="CU38" s="205">
        <f>'3e Historical level Inputs'!CU37</f>
        <v>46.195430281373262</v>
      </c>
      <c r="CV38" s="205">
        <f>'3e Historical level Inputs'!CV37</f>
        <v>48.196945704071666</v>
      </c>
    </row>
    <row r="39" spans="2:100" s="159" customFormat="1" ht="10.5" customHeight="1">
      <c r="B39" s="175" t="s">
        <v>559</v>
      </c>
      <c r="C39" s="205">
        <f>'3e Historical level Inputs'!C38</f>
        <v>5.3426577402305693</v>
      </c>
      <c r="D39" s="205">
        <f>'3e Historical level Inputs'!D38</f>
        <v>5.2431452030656596</v>
      </c>
      <c r="E39" s="205">
        <f>'3e Historical level Inputs'!E38</f>
        <v>5.8872508978563092</v>
      </c>
      <c r="F39" s="205">
        <f>'3e Historical level Inputs'!F38</f>
        <v>6.2869201532972472</v>
      </c>
      <c r="G39" s="205">
        <f>'3e Historical level Inputs'!G38</f>
        <v>7.0846497619175297</v>
      </c>
      <c r="H39" s="205">
        <f>'3e Historical level Inputs'!H38</f>
        <v>6.7623697118422115</v>
      </c>
      <c r="I39" s="205">
        <f>'3e Historical level Inputs'!I38</f>
        <v>6.7840204583486114</v>
      </c>
      <c r="J39" s="205">
        <f>'3e Historical level Inputs'!J38</f>
        <v>6.4665508145439086</v>
      </c>
      <c r="K39" s="205">
        <f>'3e Historical level Inputs'!K38</f>
        <v>7.1128605093184962</v>
      </c>
      <c r="L39" s="205">
        <f>'3e Historical level Inputs'!L38</f>
        <v>7.8982691660014011</v>
      </c>
      <c r="M39" s="205">
        <f>'3e Historical level Inputs'!M38</f>
        <v>11.43778110122317</v>
      </c>
      <c r="N39" s="172"/>
      <c r="O39" s="205">
        <f>'3e Historical level Inputs'!O38</f>
        <v>21.440704089596561</v>
      </c>
      <c r="P39" s="205">
        <f>'3e Historical level Inputs'!P38</f>
        <v>28.079820012813819</v>
      </c>
      <c r="Q39" s="205">
        <f>'3e Historical level Inputs'!Q38</f>
        <v>20.954450788862943</v>
      </c>
      <c r="R39" s="205">
        <f>'3e Historical level Inputs'!R38</f>
        <v>12.135114175590186</v>
      </c>
      <c r="S39" s="205">
        <f>'3e Historical level Inputs'!S38</f>
        <v>10.964471242349321</v>
      </c>
      <c r="T39" s="205">
        <f>'3e Historical level Inputs'!T38</f>
        <v>11.502088669226568</v>
      </c>
      <c r="U39" s="205">
        <f>'3e Historical level Inputs'!U38</f>
        <v>10.261430750574872</v>
      </c>
      <c r="V39" s="205">
        <f>'3e Historical level Inputs'!V38</f>
        <v>9.4437432218423094</v>
      </c>
      <c r="W39" s="205">
        <f>'3e Historical level Inputs'!W38</f>
        <v>10.19848027523156</v>
      </c>
      <c r="X39" s="205">
        <f>'3e Historical level Inputs'!X38</f>
        <v>10.348790546462601</v>
      </c>
      <c r="Y39" s="205">
        <f>'3e Historical level Inputs'!Y38</f>
        <v>11.084182949999287</v>
      </c>
      <c r="Z39" s="144"/>
      <c r="AA39" s="175" t="s">
        <v>559</v>
      </c>
      <c r="AB39" s="205">
        <f>'3e Historical level Inputs'!AB38</f>
        <v>6.7532672222931582</v>
      </c>
      <c r="AC39" s="205">
        <f>'3e Historical level Inputs'!AC38</f>
        <v>6.6185543693325881</v>
      </c>
      <c r="AD39" s="205">
        <f>'3e Historical level Inputs'!AD38</f>
        <v>7.4296842265327339</v>
      </c>
      <c r="AE39" s="205">
        <f>'3e Historical level Inputs'!AE38</f>
        <v>7.93458079962019</v>
      </c>
      <c r="AF39" s="205">
        <f>'3e Historical level Inputs'!AF38</f>
        <v>8.9659951151403749</v>
      </c>
      <c r="AG39" s="205">
        <f>'3e Historical level Inputs'!AG38</f>
        <v>8.5299015513962235</v>
      </c>
      <c r="AH39" s="205">
        <f>'3e Historical level Inputs'!AH38</f>
        <v>8.5261112733810158</v>
      </c>
      <c r="AI39" s="205">
        <f>'3e Historical level Inputs'!AI38</f>
        <v>8.0754416702449969</v>
      </c>
      <c r="AJ39" s="205">
        <f>'3e Historical level Inputs'!AJ38</f>
        <v>8.9187428322476823</v>
      </c>
      <c r="AK39" s="205">
        <f>'3e Historical level Inputs'!AK38</f>
        <v>10.034799651826969</v>
      </c>
      <c r="AL39" s="205">
        <f>'3e Historical level Inputs'!AL38</f>
        <v>14.633000715332305</v>
      </c>
      <c r="AM39" s="172"/>
      <c r="AN39" s="205">
        <f>'3e Historical level Inputs'!AN38</f>
        <v>27.437167334345709</v>
      </c>
      <c r="AO39" s="205">
        <f>'3e Historical level Inputs'!AO38</f>
        <v>37.867322258963597</v>
      </c>
      <c r="AP39" s="205">
        <f>'3e Historical level Inputs'!AP38</f>
        <v>27.719914506418768</v>
      </c>
      <c r="AQ39" s="205">
        <f>'3e Historical level Inputs'!AQ38</f>
        <v>15.483774534128363</v>
      </c>
      <c r="AR39" s="205">
        <f>'3e Historical level Inputs'!AR38</f>
        <v>14.023320390291115</v>
      </c>
      <c r="AS39" s="205">
        <f>'3e Historical level Inputs'!AS38</f>
        <v>14.803091252200053</v>
      </c>
      <c r="AT39" s="205">
        <f>'3e Historical level Inputs'!AT38</f>
        <v>12.942342558501512</v>
      </c>
      <c r="AU39" s="205">
        <f>'3e Historical level Inputs'!AU38</f>
        <v>11.770819645938476</v>
      </c>
      <c r="AV39" s="205">
        <f>'3e Historical level Inputs'!AV38</f>
        <v>12.860549678747304</v>
      </c>
      <c r="AW39" s="205">
        <f>'3e Historical level Inputs'!AW38</f>
        <v>13.140507983760767</v>
      </c>
      <c r="AX39" s="205">
        <f>'3e Historical level Inputs'!AX38</f>
        <v>14.08246608195245</v>
      </c>
      <c r="AZ39" s="175" t="s">
        <v>559</v>
      </c>
      <c r="BA39" s="205">
        <f>'3e Historical level Inputs'!BA38</f>
        <v>4.7214597688617959</v>
      </c>
      <c r="BB39" s="205">
        <f>'3e Historical level Inputs'!BB38</f>
        <v>4.7115265417857444</v>
      </c>
      <c r="BC39" s="205">
        <f>'3e Historical level Inputs'!BC38</f>
        <v>5.0404406491309732</v>
      </c>
      <c r="BD39" s="205">
        <f>'3e Historical level Inputs'!BD38</f>
        <v>5.6274200276878918</v>
      </c>
      <c r="BE39" s="205">
        <f>'3e Historical level Inputs'!BE38</f>
        <v>6.2517227136726987</v>
      </c>
      <c r="BF39" s="205">
        <f>'3e Historical level Inputs'!BF38</f>
        <v>5.5161395491678329</v>
      </c>
      <c r="BG39" s="205">
        <f>'3e Historical level Inputs'!BG38</f>
        <v>5.2431538307753334</v>
      </c>
      <c r="BH39" s="205">
        <f>'3e Historical level Inputs'!BH38</f>
        <v>4.3833957278653894</v>
      </c>
      <c r="BI39" s="205">
        <f>'3e Historical level Inputs'!BI38</f>
        <v>5.0560262178926649</v>
      </c>
      <c r="BJ39" s="205">
        <f>'3e Historical level Inputs'!BJ38</f>
        <v>6.2388693255759469</v>
      </c>
      <c r="BK39" s="205">
        <f>'3e Historical level Inputs'!BK38</f>
        <v>10.959587266319131</v>
      </c>
      <c r="BL39" s="172"/>
      <c r="BM39" s="205">
        <f>'3e Historical level Inputs'!BM38</f>
        <v>23.27820873820772</v>
      </c>
      <c r="BN39" s="205">
        <f>'3e Historical level Inputs'!BN38</f>
        <v>27.101362409870571</v>
      </c>
      <c r="BO39" s="205">
        <f>'3e Historical level Inputs'!BO38</f>
        <v>19.800589600709408</v>
      </c>
      <c r="BP39" s="205">
        <f>'3e Historical level Inputs'!BP38</f>
        <v>11.390866147119763</v>
      </c>
      <c r="BQ39" s="205">
        <f>'3e Historical level Inputs'!BQ38</f>
        <v>10.369897705706865</v>
      </c>
      <c r="BR39" s="205">
        <f>'3e Historical level Inputs'!BR38</f>
        <v>11.23400717855613</v>
      </c>
      <c r="BS39" s="205">
        <f>'3e Historical level Inputs'!BS38</f>
        <v>8.9920960692914527</v>
      </c>
      <c r="BT39" s="205">
        <f>'3e Historical level Inputs'!BT38</f>
        <v>8.0669122766281536</v>
      </c>
      <c r="BU39" s="205">
        <f>'3e Historical level Inputs'!BU38</f>
        <v>9.4457527940772508</v>
      </c>
      <c r="BV39" s="205">
        <f>'3e Historical level Inputs'!BV38</f>
        <v>9.6085130160638563</v>
      </c>
      <c r="BW39" s="205">
        <f>'3e Historical level Inputs'!BW38</f>
        <v>10.50489005479308</v>
      </c>
      <c r="BX39" s="144"/>
      <c r="BY39" s="175" t="s">
        <v>559</v>
      </c>
      <c r="BZ39" s="205">
        <f>'3e Historical level Inputs'!BZ38</f>
        <v>10.064117509092366</v>
      </c>
      <c r="CA39" s="205">
        <f>'3e Historical level Inputs'!CA38</f>
        <v>9.954671744851403</v>
      </c>
      <c r="CB39" s="205">
        <f>'3e Historical level Inputs'!CB38</f>
        <v>10.927691546987283</v>
      </c>
      <c r="CC39" s="205">
        <f>'3e Historical level Inputs'!CC38</f>
        <v>11.914340180985139</v>
      </c>
      <c r="CD39" s="205">
        <f>'3e Historical level Inputs'!CD38</f>
        <v>13.336372475590228</v>
      </c>
      <c r="CE39" s="205">
        <f>'3e Historical level Inputs'!CE38</f>
        <v>12.278509261010043</v>
      </c>
      <c r="CF39" s="205">
        <f>'3e Historical level Inputs'!CF38</f>
        <v>12.027174289123945</v>
      </c>
      <c r="CG39" s="205">
        <f>'3e Historical level Inputs'!CG38</f>
        <v>10.849946542409299</v>
      </c>
      <c r="CH39" s="205">
        <f>'3e Historical level Inputs'!CH38</f>
        <v>12.168886727211161</v>
      </c>
      <c r="CI39" s="205">
        <f>'3e Historical level Inputs'!CI38</f>
        <v>14.137138491577348</v>
      </c>
      <c r="CJ39" s="205">
        <f>'3e Historical level Inputs'!CJ38</f>
        <v>22.397368367542299</v>
      </c>
      <c r="CK39" s="172"/>
      <c r="CL39" s="205">
        <f>'3e Historical level Inputs'!CL38</f>
        <v>44.718912827804282</v>
      </c>
      <c r="CM39" s="205">
        <f>'3e Historical level Inputs'!CM38</f>
        <v>55.181182422684387</v>
      </c>
      <c r="CN39" s="205">
        <f>'3e Historical level Inputs'!CN38</f>
        <v>40.755040389572351</v>
      </c>
      <c r="CO39" s="205">
        <f>'3e Historical level Inputs'!CO38</f>
        <v>23.525980322709948</v>
      </c>
      <c r="CP39" s="205">
        <f>'3e Historical level Inputs'!CP38</f>
        <v>21.334368948056188</v>
      </c>
      <c r="CQ39" s="205">
        <f>'3e Historical level Inputs'!CQ38</f>
        <v>22.7360958477827</v>
      </c>
      <c r="CR39" s="205">
        <f>'3e Historical level Inputs'!CR38</f>
        <v>19.253526819866323</v>
      </c>
      <c r="CS39" s="205">
        <f>'3e Historical level Inputs'!CS38</f>
        <v>17.510655498470463</v>
      </c>
      <c r="CT39" s="205">
        <f>'3e Historical level Inputs'!CT38</f>
        <v>19.644233069308811</v>
      </c>
      <c r="CU39" s="205">
        <f>'3e Historical level Inputs'!CU38</f>
        <v>19.957303562526455</v>
      </c>
      <c r="CV39" s="205">
        <f>'3e Historical level Inputs'!CV38</f>
        <v>21.589073004792368</v>
      </c>
    </row>
    <row r="40" spans="2:100" s="159" customFormat="1" ht="10.5" customHeight="1">
      <c r="B40" s="174" t="s">
        <v>560</v>
      </c>
      <c r="C40" s="205"/>
      <c r="D40" s="205"/>
      <c r="E40" s="205"/>
      <c r="F40" s="205"/>
      <c r="G40" s="205"/>
      <c r="H40" s="205"/>
      <c r="I40" s="205"/>
      <c r="J40" s="205"/>
      <c r="K40" s="205"/>
      <c r="L40" s="205"/>
      <c r="M40" s="205"/>
      <c r="N40" s="172"/>
      <c r="O40" s="205"/>
      <c r="P40" s="205"/>
      <c r="Q40" s="205"/>
      <c r="R40" s="205"/>
      <c r="S40" s="205"/>
      <c r="T40" s="205"/>
      <c r="U40" s="205">
        <f>'2d Nil levelisation allowance'!AF98</f>
        <v>4.2026916091874842</v>
      </c>
      <c r="V40" s="205">
        <f>'2d Nil levelisation allowance'!AG98</f>
        <v>4.101284161540768</v>
      </c>
      <c r="W40" s="205">
        <f>'2d Nil levelisation allowance'!AH98</f>
        <v>3.6313634427668116</v>
      </c>
      <c r="X40" s="205">
        <f>'2d Nil levelisation allowance'!AI98</f>
        <v>3.6094886397100647</v>
      </c>
      <c r="Y40" s="205">
        <f>'2d Nil levelisation allowance'!AJ98</f>
        <v>3.4849647547456195</v>
      </c>
      <c r="Z40" s="144"/>
      <c r="AA40" s="174" t="s">
        <v>560</v>
      </c>
      <c r="AB40" s="205"/>
      <c r="AC40" s="205"/>
      <c r="AD40" s="205"/>
      <c r="AE40" s="205"/>
      <c r="AF40" s="205"/>
      <c r="AG40" s="205"/>
      <c r="AH40" s="205"/>
      <c r="AI40" s="205"/>
      <c r="AJ40" s="205"/>
      <c r="AK40" s="205"/>
      <c r="AL40" s="205"/>
      <c r="AM40" s="172"/>
      <c r="AN40" s="205"/>
      <c r="AO40" s="205"/>
      <c r="AP40" s="205"/>
      <c r="AQ40" s="205"/>
      <c r="AR40" s="205"/>
      <c r="AS40" s="205"/>
      <c r="AT40" s="205">
        <f>'2d Nil levelisation allowance'!AF99</f>
        <v>5.0878666300591666</v>
      </c>
      <c r="AU40" s="205">
        <f>'2d Nil levelisation allowance'!AG99</f>
        <v>4.8343661242711251</v>
      </c>
      <c r="AV40" s="205">
        <f>'2d Nil levelisation allowance'!AH99</f>
        <v>4.1672519089652997</v>
      </c>
      <c r="AW40" s="205">
        <f>'2d Nil levelisation allowance'!AI99</f>
        <v>3.9600809722442847</v>
      </c>
      <c r="AX40" s="205">
        <f>'2d Nil levelisation allowance'!AJ99</f>
        <v>3.649411965900712</v>
      </c>
      <c r="AZ40" s="174" t="s">
        <v>560</v>
      </c>
      <c r="BA40" s="205"/>
      <c r="BB40" s="205"/>
      <c r="BC40" s="205"/>
      <c r="BD40" s="205"/>
      <c r="BE40" s="205"/>
      <c r="BF40" s="205"/>
      <c r="BG40" s="205"/>
      <c r="BH40" s="205"/>
      <c r="BI40" s="205"/>
      <c r="BJ40" s="205"/>
      <c r="BK40" s="205"/>
      <c r="BL40" s="172"/>
      <c r="BM40" s="205"/>
      <c r="BN40" s="205"/>
      <c r="BO40" s="205"/>
      <c r="BP40" s="205"/>
      <c r="BQ40" s="205"/>
      <c r="BR40" s="205"/>
      <c r="BS40" s="205">
        <f>'2d Nil levelisation allowance'!AF100</f>
        <v>5.6891861700116113</v>
      </c>
      <c r="BT40" s="205">
        <f>'2d Nil levelisation allowance'!AG100</f>
        <v>5.5264017807629031</v>
      </c>
      <c r="BU40" s="205">
        <f>'2d Nil levelisation allowance'!AH100</f>
        <v>3.0873399400630888</v>
      </c>
      <c r="BV40" s="205">
        <f>'2d Nil levelisation allowance'!AI100</f>
        <v>3.0755185558051426</v>
      </c>
      <c r="BW40" s="205">
        <f>'2d Nil levelisation allowance'!AJ100</f>
        <v>2.6357697907324487</v>
      </c>
      <c r="BX40" s="144"/>
      <c r="BY40" s="174" t="s">
        <v>560</v>
      </c>
      <c r="BZ40" s="205"/>
      <c r="CA40" s="205"/>
      <c r="CB40" s="205"/>
      <c r="CC40" s="205"/>
      <c r="CD40" s="205"/>
      <c r="CE40" s="205"/>
      <c r="CF40" s="205"/>
      <c r="CG40" s="205"/>
      <c r="CH40" s="205"/>
      <c r="CI40" s="205"/>
      <c r="CJ40" s="205"/>
      <c r="CK40" s="172"/>
      <c r="CL40" s="205"/>
      <c r="CM40" s="205"/>
      <c r="CN40" s="205"/>
      <c r="CO40" s="205"/>
      <c r="CP40" s="205"/>
      <c r="CQ40" s="205"/>
      <c r="CR40" s="205">
        <f>SUM(U40+BS40)</f>
        <v>9.8918777791990955</v>
      </c>
      <c r="CS40" s="205">
        <f>SUM(V40+BT40)</f>
        <v>9.6276859423036711</v>
      </c>
      <c r="CT40" s="205">
        <f>SUM(W40+BU40)</f>
        <v>6.7187033828299008</v>
      </c>
      <c r="CU40" s="205">
        <f>SUM(X40+BV40)</f>
        <v>6.6850071955152073</v>
      </c>
      <c r="CV40" s="205">
        <f>SUM(Y40+BW40)</f>
        <v>6.1207345454780686</v>
      </c>
    </row>
    <row r="41" spans="2:100" s="159" customFormat="1" ht="10.5" customHeight="1">
      <c r="B41" s="174" t="s">
        <v>561</v>
      </c>
      <c r="C41" s="205">
        <f>'3e Historical level Inputs'!C39</f>
        <v>505.19963572895671</v>
      </c>
      <c r="D41" s="205">
        <f>'3e Historical level Inputs'!D39</f>
        <v>499.19420831509393</v>
      </c>
      <c r="E41" s="205">
        <f>'3e Historical level Inputs'!E39</f>
        <v>539.67277940569477</v>
      </c>
      <c r="F41" s="205">
        <f>'3e Historical level Inputs'!F39</f>
        <v>566.9762804822542</v>
      </c>
      <c r="G41" s="205">
        <f>'3e Historical level Inputs'!G39</f>
        <v>629.49215264742065</v>
      </c>
      <c r="H41" s="205">
        <f>'3e Historical level Inputs'!H39</f>
        <v>608.87915394368076</v>
      </c>
      <c r="I41" s="205">
        <f>'3e Historical level Inputs'!I39</f>
        <v>610.66167632572706</v>
      </c>
      <c r="J41" s="205">
        <f>'3e Historical level Inputs'!J39</f>
        <v>592.14538489342794</v>
      </c>
      <c r="K41" s="205">
        <f>'3e Historical level Inputs'!K39</f>
        <v>646.08624677166483</v>
      </c>
      <c r="L41" s="205">
        <f>'3e Historical level Inputs'!L39</f>
        <v>700.63112318098194</v>
      </c>
      <c r="M41" s="205">
        <f>'3e Historical level Inputs'!M39</f>
        <v>994.39692358969364</v>
      </c>
      <c r="N41" s="172"/>
      <c r="O41" s="205">
        <f>'3e Historical level Inputs'!O39</f>
        <v>1693.0192726465332</v>
      </c>
      <c r="P41" s="205">
        <f>'3e Historical level Inputs'!P39</f>
        <v>2153.1189392983383</v>
      </c>
      <c r="Q41" s="205">
        <f>'3e Historical level Inputs'!Q39</f>
        <v>1678.148476410345</v>
      </c>
      <c r="R41" s="205">
        <f>'3e Historical level Inputs'!R39</f>
        <v>1073.1782272373343</v>
      </c>
      <c r="S41" s="205">
        <f t="shared" ref="S41:X41" si="10">SUM(S29:S40)</f>
        <v>993.04346874199337</v>
      </c>
      <c r="T41" s="205">
        <f t="shared" si="10"/>
        <v>1030.3010798084613</v>
      </c>
      <c r="U41" s="205">
        <f t="shared" si="10"/>
        <v>932.2214600331414</v>
      </c>
      <c r="V41" s="205">
        <f t="shared" si="10"/>
        <v>869.19819842990682</v>
      </c>
      <c r="W41" s="205">
        <f t="shared" si="10"/>
        <v>935.39067635147956</v>
      </c>
      <c r="X41" s="205">
        <f t="shared" si="10"/>
        <v>945.78550559269183</v>
      </c>
      <c r="Y41" s="205">
        <f t="shared" ref="Y41" si="11">SUM(Y29:Y40)</f>
        <v>985.04539677954926</v>
      </c>
      <c r="Z41" s="144"/>
      <c r="AA41" s="174" t="s">
        <v>561</v>
      </c>
      <c r="AB41" s="205">
        <f>'3e Historical level Inputs'!AB39</f>
        <v>608.68878289125348</v>
      </c>
      <c r="AC41" s="205">
        <f>'3e Historical level Inputs'!AC39</f>
        <v>600.55835097436545</v>
      </c>
      <c r="AD41" s="205">
        <f>'3e Historical level Inputs'!AD39</f>
        <v>661.63354431372977</v>
      </c>
      <c r="AE41" s="205">
        <f>'3e Historical level Inputs'!AE39</f>
        <v>696.09034378103297</v>
      </c>
      <c r="AF41" s="205">
        <f>'3e Historical level Inputs'!AF39</f>
        <v>776.34248029523303</v>
      </c>
      <c r="AG41" s="205">
        <f>'3e Historical level Inputs'!AG39</f>
        <v>747.0530724915418</v>
      </c>
      <c r="AH41" s="205">
        <f>'3e Historical level Inputs'!AH39</f>
        <v>747.69226752198949</v>
      </c>
      <c r="AI41" s="205">
        <f>'3e Historical level Inputs'!AI39</f>
        <v>719.69231650814163</v>
      </c>
      <c r="AJ41" s="205">
        <f>'3e Historical level Inputs'!AJ39</f>
        <v>789.14074440455749</v>
      </c>
      <c r="AK41" s="205">
        <f>'3e Historical level Inputs'!AK39</f>
        <v>865.50314591275219</v>
      </c>
      <c r="AL41" s="205">
        <f>'3e Historical level Inputs'!AL39</f>
        <v>1225.2702846068257</v>
      </c>
      <c r="AM41" s="172"/>
      <c r="AN41" s="205">
        <f>'3e Historical level Inputs'!AN39</f>
        <v>2123.3612961169847</v>
      </c>
      <c r="AO41" s="205">
        <f>'3e Historical level Inputs'!AO39</f>
        <v>2846.1850665472293</v>
      </c>
      <c r="AP41" s="205">
        <f>'3e Historical level Inputs'!AP39</f>
        <v>2173.2960074329699</v>
      </c>
      <c r="AQ41" s="205">
        <f>'3e Historical level Inputs'!AQ39</f>
        <v>1333.2282214426302</v>
      </c>
      <c r="AR41" s="205">
        <f t="shared" ref="AR41:AW41" si="12">SUM(AR29:AR40)</f>
        <v>1235.9088821098035</v>
      </c>
      <c r="AS41" s="205">
        <f t="shared" si="12"/>
        <v>1289.948052050255</v>
      </c>
      <c r="AT41" s="205">
        <f t="shared" si="12"/>
        <v>1137.3733060032905</v>
      </c>
      <c r="AU41" s="205">
        <f t="shared" si="12"/>
        <v>1047.9740105537776</v>
      </c>
      <c r="AV41" s="205">
        <f t="shared" si="12"/>
        <v>1143.7399952149906</v>
      </c>
      <c r="AW41" s="205">
        <f t="shared" si="12"/>
        <v>1162.9343115098225</v>
      </c>
      <c r="AX41" s="205">
        <f t="shared" ref="AX41" si="13">SUM(AX29:AX40)</f>
        <v>1217.3906435082713</v>
      </c>
      <c r="AZ41" s="174" t="s">
        <v>561</v>
      </c>
      <c r="BA41" s="205">
        <f>'3e Historical level Inputs'!BA39</f>
        <v>449.64305979410256</v>
      </c>
      <c r="BB41" s="205">
        <f>'3e Historical level Inputs'!BB39</f>
        <v>448.97867379196566</v>
      </c>
      <c r="BC41" s="205">
        <f>'3e Historical level Inputs'!BC39</f>
        <v>475.57923775002274</v>
      </c>
      <c r="BD41" s="205">
        <f>'3e Historical level Inputs'!BD39</f>
        <v>516.32969848545929</v>
      </c>
      <c r="BE41" s="205">
        <f>'3e Historical level Inputs'!BE39</f>
        <v>564.99751629484865</v>
      </c>
      <c r="BF41" s="205">
        <f>'3e Historical level Inputs'!BF39</f>
        <v>513.57661324522712</v>
      </c>
      <c r="BG41" s="205">
        <f>'3e Historical level Inputs'!BG39</f>
        <v>495.60314673291526</v>
      </c>
      <c r="BH41" s="205">
        <f>'3e Historical level Inputs'!BH39</f>
        <v>433.35675339274633</v>
      </c>
      <c r="BI41" s="205">
        <f>'3e Historical level Inputs'!BI39</f>
        <v>474.06780565134676</v>
      </c>
      <c r="BJ41" s="205">
        <f>'3e Historical level Inputs'!BJ39</f>
        <v>555.60842457682611</v>
      </c>
      <c r="BK41" s="205">
        <f>'3e Historical level Inputs'!BK39</f>
        <v>936.40111147707739</v>
      </c>
      <c r="BL41" s="172"/>
      <c r="BM41" s="205">
        <f>'3e Historical level Inputs'!BM39</f>
        <v>1785.6566082869861</v>
      </c>
      <c r="BN41" s="205">
        <f>'3e Historical level Inputs'!BN39</f>
        <v>2050.6063019260591</v>
      </c>
      <c r="BO41" s="205">
        <f>'3e Historical level Inputs'!BO39</f>
        <v>1541.9413027938788</v>
      </c>
      <c r="BP41" s="205">
        <f>'3e Historical level Inputs'!BP39</f>
        <v>959.13615187019536</v>
      </c>
      <c r="BQ41" s="205">
        <f t="shared" ref="BQ41:BV41" si="14">SUM(BQ29:BQ40)</f>
        <v>890.66166510651601</v>
      </c>
      <c r="BR41" s="205">
        <f t="shared" si="14"/>
        <v>950.54561426581222</v>
      </c>
      <c r="BS41" s="205">
        <f t="shared" si="14"/>
        <v>799.65623280222417</v>
      </c>
      <c r="BT41" s="205">
        <f t="shared" si="14"/>
        <v>735.37696671283982</v>
      </c>
      <c r="BU41" s="205">
        <f t="shared" si="14"/>
        <v>822.99740806815407</v>
      </c>
      <c r="BV41" s="205">
        <f t="shared" si="14"/>
        <v>834.26508906738843</v>
      </c>
      <c r="BW41" s="205">
        <f t="shared" ref="BW41" si="15">SUM(BW29:BW40)</f>
        <v>912.05898280520762</v>
      </c>
      <c r="BX41" s="144"/>
      <c r="BY41" s="174" t="s">
        <v>561</v>
      </c>
      <c r="BZ41" s="205">
        <f>'3e Historical level Inputs'!BZ39</f>
        <v>954.84269552305932</v>
      </c>
      <c r="CA41" s="205">
        <f>'3e Historical level Inputs'!CA39</f>
        <v>948.17288210705965</v>
      </c>
      <c r="CB41" s="205">
        <f>'3e Historical level Inputs'!CB39</f>
        <v>1015.2520171557176</v>
      </c>
      <c r="CC41" s="205">
        <f>'3e Historical level Inputs'!CC39</f>
        <v>1083.3059789677136</v>
      </c>
      <c r="CD41" s="205">
        <f>'3e Historical level Inputs'!CD39</f>
        <v>1194.4896689422694</v>
      </c>
      <c r="CE41" s="205">
        <f>'3e Historical level Inputs'!CE39</f>
        <v>1122.4557671889079</v>
      </c>
      <c r="CF41" s="205">
        <f>'3e Historical level Inputs'!CF39</f>
        <v>1106.2648230586424</v>
      </c>
      <c r="CG41" s="205">
        <f>'3e Historical level Inputs'!CG39</f>
        <v>1025.5021382861742</v>
      </c>
      <c r="CH41" s="205">
        <f>'3e Historical level Inputs'!CH39</f>
        <v>1120.1540524230115</v>
      </c>
      <c r="CI41" s="205">
        <f>'3e Historical level Inputs'!CI39</f>
        <v>1256.2395477578079</v>
      </c>
      <c r="CJ41" s="205">
        <f>'3e Historical level Inputs'!CJ39</f>
        <v>1930.798035066771</v>
      </c>
      <c r="CK41" s="172"/>
      <c r="CL41" s="205">
        <f>'3e Historical level Inputs'!CL39</f>
        <v>3478.6758809335192</v>
      </c>
      <c r="CM41" s="205">
        <f>'3e Historical level Inputs'!CM39</f>
        <v>4203.7252412243979</v>
      </c>
      <c r="CN41" s="205">
        <f>'3e Historical level Inputs'!CN39</f>
        <v>3220.0897792042238</v>
      </c>
      <c r="CO41" s="205">
        <f>'3e Historical level Inputs'!CO39</f>
        <v>2032.3143791075297</v>
      </c>
      <c r="CP41" s="205">
        <f t="shared" ref="CP41:CU41" si="16">SUM(CP29:CP40)</f>
        <v>1883.7051338485091</v>
      </c>
      <c r="CQ41" s="205">
        <f t="shared" si="16"/>
        <v>1980.8466940742733</v>
      </c>
      <c r="CR41" s="205">
        <f t="shared" si="16"/>
        <v>1731.8776928353657</v>
      </c>
      <c r="CS41" s="205">
        <f t="shared" si="16"/>
        <v>1604.575165142747</v>
      </c>
      <c r="CT41" s="205">
        <f t="shared" si="16"/>
        <v>1758.3880844196335</v>
      </c>
      <c r="CU41" s="205">
        <f t="shared" si="16"/>
        <v>1780.0505946600802</v>
      </c>
      <c r="CV41" s="205">
        <f t="shared" ref="CV41" si="17">SUM(CV29:CV40)</f>
        <v>1897.104379584757</v>
      </c>
    </row>
    <row r="42" spans="2:100" s="159" customFormat="1" ht="10.5" customHeight="1">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V42"/>
      <c r="AW42"/>
      <c r="AX42"/>
      <c r="AZ42"/>
      <c r="BA42"/>
      <c r="BB42"/>
      <c r="BC42"/>
      <c r="BD42"/>
      <c r="BE42"/>
      <c r="BF42"/>
      <c r="BG42"/>
      <c r="BH42"/>
      <c r="BI42"/>
      <c r="BJ42"/>
      <c r="BK42"/>
      <c r="BL42"/>
      <c r="BM42"/>
      <c r="BN42"/>
      <c r="BO42"/>
      <c r="BP42"/>
      <c r="BQ42"/>
      <c r="BR42"/>
      <c r="BS42"/>
      <c r="BT42"/>
      <c r="BU42"/>
      <c r="BV42"/>
      <c r="BW42"/>
      <c r="BX42" s="144"/>
      <c r="BY42" s="174" t="s">
        <v>562</v>
      </c>
      <c r="BZ42" s="205">
        <f>'3e Historical level Inputs'!BZ40</f>
        <v>1002.5848302992123</v>
      </c>
      <c r="CA42" s="205">
        <f>'3e Historical level Inputs'!CA40</f>
        <v>995.58152621241265</v>
      </c>
      <c r="CB42" s="205">
        <f>'3e Historical level Inputs'!CB40</f>
        <v>1066.0146180135034</v>
      </c>
      <c r="CC42" s="205">
        <f>'3e Historical level Inputs'!CC40</f>
        <v>1137.4712779160993</v>
      </c>
      <c r="CD42" s="205">
        <f>'3e Historical level Inputs'!CD40</f>
        <v>1254.2141523893829</v>
      </c>
      <c r="CE42" s="205">
        <f>'3e Historical level Inputs'!CE40</f>
        <v>1178.5785555483533</v>
      </c>
      <c r="CF42" s="205">
        <f>'3e Historical level Inputs'!CF40</f>
        <v>1161.5780642115747</v>
      </c>
      <c r="CG42" s="205">
        <f>'3e Historical level Inputs'!CG40</f>
        <v>1076.7772452004829</v>
      </c>
      <c r="CH42" s="205">
        <f>'3e Historical level Inputs'!CH40</f>
        <v>1176.1617550441622</v>
      </c>
      <c r="CI42" s="205">
        <f>'3e Historical level Inputs'!CI40</f>
        <v>1319.0515251456984</v>
      </c>
      <c r="CJ42" s="205">
        <f>'3e Historical level Inputs'!CJ40</f>
        <v>2027.3379368201097</v>
      </c>
      <c r="CK42" s="172"/>
      <c r="CL42" s="205">
        <f>'3e Historical level Inputs'!CL40</f>
        <v>3652.6096749801955</v>
      </c>
      <c r="CM42" s="205">
        <f>'3e Historical level Inputs'!CM40</f>
        <v>4413.911503285618</v>
      </c>
      <c r="CN42" s="205">
        <f>'3e Historical level Inputs'!CN40</f>
        <v>3381.0942681644351</v>
      </c>
      <c r="CO42" s="205">
        <f>'3e Historical level Inputs'!CO40</f>
        <v>2133.9300980629064</v>
      </c>
      <c r="CP42" s="205">
        <f t="shared" ref="CP42:CU42" si="18">CP41*1.05</f>
        <v>1977.8903905409347</v>
      </c>
      <c r="CQ42" s="205">
        <f t="shared" si="18"/>
        <v>2079.8890287779868</v>
      </c>
      <c r="CR42" s="205">
        <f t="shared" si="18"/>
        <v>1818.4715774771341</v>
      </c>
      <c r="CS42" s="205">
        <f t="shared" si="18"/>
        <v>1684.8039233998843</v>
      </c>
      <c r="CT42" s="205">
        <f t="shared" si="18"/>
        <v>1846.3074886406152</v>
      </c>
      <c r="CU42" s="205">
        <f t="shared" si="18"/>
        <v>1869.0531243930843</v>
      </c>
      <c r="CV42" s="205">
        <f t="shared" ref="CV42" si="19">CV41*1.05</f>
        <v>1991.9595985639949</v>
      </c>
    </row>
    <row r="43" spans="2:100" s="159" customFormat="1" ht="10.5" customHeight="1">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76"/>
      <c r="BZ43" s="177"/>
      <c r="CA43" s="177"/>
      <c r="CB43" s="177"/>
      <c r="CC43" s="178"/>
      <c r="CD43" s="178"/>
      <c r="CE43" s="178"/>
      <c r="CF43" s="178"/>
      <c r="CG43" s="178"/>
      <c r="CH43" s="178"/>
      <c r="CI43" s="178"/>
      <c r="CJ43" s="178"/>
      <c r="CK43" s="144"/>
      <c r="CL43" s="178"/>
      <c r="CM43" s="178"/>
      <c r="CN43" s="178"/>
      <c r="CO43" s="178"/>
      <c r="CP43" s="178"/>
      <c r="CQ43" s="178"/>
      <c r="CT43" s="144"/>
      <c r="CU43" s="144"/>
      <c r="CV43" s="144"/>
    </row>
    <row r="44" spans="2:100" s="159" customFormat="1" ht="18" customHeight="1">
      <c r="B44" s="179" t="s">
        <v>516</v>
      </c>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63"/>
      <c r="CO44" s="163"/>
      <c r="CP44" s="163"/>
      <c r="CQ44" s="163"/>
      <c r="CR44" s="167"/>
      <c r="CS44" s="167"/>
      <c r="CT44" s="167"/>
      <c r="CU44" s="278"/>
      <c r="CV44" s="279"/>
    </row>
    <row r="45" spans="2:100" s="159" customFormat="1" ht="10.5" customHeight="1">
      <c r="B45" s="160"/>
      <c r="CN45" s="161"/>
      <c r="CO45" s="161"/>
      <c r="CP45" s="161"/>
      <c r="CQ45" s="161"/>
    </row>
    <row r="46" spans="2:100" s="182" customFormat="1" ht="10.5" customHeight="1">
      <c r="B46" s="166" t="s">
        <v>44</v>
      </c>
      <c r="C46" s="181"/>
      <c r="D46" s="181"/>
      <c r="E46" s="181"/>
      <c r="F46" s="181"/>
      <c r="G46" s="181"/>
      <c r="H46" s="181"/>
      <c r="I46" s="181"/>
      <c r="J46" s="181"/>
      <c r="K46" s="181"/>
      <c r="L46" s="181"/>
      <c r="M46" s="181"/>
      <c r="N46" s="181"/>
      <c r="O46" s="181"/>
      <c r="P46" s="181"/>
      <c r="Q46" s="167"/>
      <c r="R46" s="167"/>
      <c r="S46" s="167"/>
      <c r="T46" s="167"/>
      <c r="U46" s="167"/>
      <c r="V46" s="167"/>
      <c r="W46" s="167"/>
      <c r="X46" s="274"/>
      <c r="Y46" s="275"/>
      <c r="Z46" s="169"/>
      <c r="AA46" s="166" t="s">
        <v>45</v>
      </c>
      <c r="AB46" s="181"/>
      <c r="AC46" s="181"/>
      <c r="AD46" s="181"/>
      <c r="AE46" s="181"/>
      <c r="AF46" s="181"/>
      <c r="AG46" s="181"/>
      <c r="AH46" s="181"/>
      <c r="AI46" s="181"/>
      <c r="AJ46" s="181"/>
      <c r="AK46" s="181"/>
      <c r="AL46" s="181"/>
      <c r="AM46" s="181"/>
      <c r="AN46" s="181"/>
      <c r="AO46" s="181"/>
      <c r="AP46" s="167"/>
      <c r="AQ46" s="167"/>
      <c r="AR46" s="167"/>
      <c r="AS46" s="167"/>
      <c r="AT46" s="167"/>
      <c r="AU46" s="167"/>
      <c r="AV46" s="167"/>
      <c r="AW46" s="274"/>
      <c r="AX46" s="275"/>
      <c r="AZ46" s="166" t="s">
        <v>46</v>
      </c>
      <c r="BA46" s="181"/>
      <c r="BB46" s="181"/>
      <c r="BC46" s="181"/>
      <c r="BD46" s="181"/>
      <c r="BE46" s="181"/>
      <c r="BF46" s="181"/>
      <c r="BG46" s="181"/>
      <c r="BH46" s="181"/>
      <c r="BI46" s="181"/>
      <c r="BJ46" s="181"/>
      <c r="BK46" s="181"/>
      <c r="BL46" s="181"/>
      <c r="BM46" s="181"/>
      <c r="BN46" s="181"/>
      <c r="BO46" s="167"/>
      <c r="BP46" s="167"/>
      <c r="BQ46" s="167"/>
      <c r="BR46" s="167"/>
      <c r="BS46" s="167"/>
      <c r="BT46" s="167"/>
      <c r="BU46" s="167"/>
      <c r="BV46" s="274"/>
      <c r="BW46" s="275"/>
      <c r="BX46" s="169"/>
      <c r="BY46" s="166" t="s">
        <v>508</v>
      </c>
      <c r="BZ46" s="181"/>
      <c r="CA46" s="181"/>
      <c r="CB46" s="181"/>
      <c r="CC46" s="181"/>
      <c r="CD46" s="181"/>
      <c r="CE46" s="181"/>
      <c r="CF46" s="181"/>
      <c r="CG46" s="181"/>
      <c r="CH46" s="181"/>
      <c r="CI46" s="181"/>
      <c r="CJ46" s="181"/>
      <c r="CK46" s="181"/>
      <c r="CL46" s="181"/>
      <c r="CM46" s="181"/>
      <c r="CN46" s="167"/>
      <c r="CO46" s="167"/>
      <c r="CP46" s="167"/>
      <c r="CQ46" s="167"/>
      <c r="CR46" s="167"/>
      <c r="CS46" s="167"/>
      <c r="CT46" s="167"/>
      <c r="CU46" s="274"/>
      <c r="CV46" s="275"/>
    </row>
    <row r="47" spans="2:100" s="159" customFormat="1" ht="10.5" customHeight="1">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V47" s="169"/>
      <c r="AW47" s="169"/>
      <c r="AX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T47" s="169"/>
      <c r="CU47" s="169"/>
      <c r="CV47" s="169"/>
    </row>
    <row r="48" spans="2:100" s="159" customFormat="1" ht="38.25" customHeight="1">
      <c r="B48" s="170" t="s">
        <v>530</v>
      </c>
      <c r="C48" s="171" t="s">
        <v>531</v>
      </c>
      <c r="D48" s="171" t="s">
        <v>532</v>
      </c>
      <c r="E48" s="171" t="s">
        <v>533</v>
      </c>
      <c r="F48" s="171" t="s">
        <v>534</v>
      </c>
      <c r="G48" s="171" t="s">
        <v>535</v>
      </c>
      <c r="H48" s="171" t="s">
        <v>536</v>
      </c>
      <c r="I48" s="171" t="s">
        <v>537</v>
      </c>
      <c r="J48" s="171" t="s">
        <v>538</v>
      </c>
      <c r="K48" s="171" t="s">
        <v>539</v>
      </c>
      <c r="L48" s="171" t="s">
        <v>540</v>
      </c>
      <c r="M48" s="171" t="s">
        <v>541</v>
      </c>
      <c r="N48" s="172"/>
      <c r="O48" s="171" t="s">
        <v>542</v>
      </c>
      <c r="P48" s="171" t="s">
        <v>543</v>
      </c>
      <c r="Q48" s="171" t="s">
        <v>544</v>
      </c>
      <c r="R48" s="173" t="s">
        <v>545</v>
      </c>
      <c r="S48" s="173" t="s">
        <v>546</v>
      </c>
      <c r="T48" s="173" t="s">
        <v>547</v>
      </c>
      <c r="U48" s="173" t="s">
        <v>104</v>
      </c>
      <c r="V48" s="173" t="s">
        <v>105</v>
      </c>
      <c r="W48" s="173" t="s">
        <v>596</v>
      </c>
      <c r="X48" s="173" t="s">
        <v>599</v>
      </c>
      <c r="Y48" s="171" t="s">
        <v>602</v>
      </c>
      <c r="Z48" s="144"/>
      <c r="AA48" s="170" t="s">
        <v>530</v>
      </c>
      <c r="AB48" s="171" t="s">
        <v>531</v>
      </c>
      <c r="AC48" s="171" t="s">
        <v>532</v>
      </c>
      <c r="AD48" s="171" t="s">
        <v>533</v>
      </c>
      <c r="AE48" s="171" t="s">
        <v>534</v>
      </c>
      <c r="AF48" s="171" t="s">
        <v>535</v>
      </c>
      <c r="AG48" s="171" t="s">
        <v>536</v>
      </c>
      <c r="AH48" s="171" t="s">
        <v>537</v>
      </c>
      <c r="AI48" s="171" t="s">
        <v>538</v>
      </c>
      <c r="AJ48" s="171" t="s">
        <v>539</v>
      </c>
      <c r="AK48" s="171" t="s">
        <v>540</v>
      </c>
      <c r="AL48" s="171" t="s">
        <v>541</v>
      </c>
      <c r="AM48" s="172"/>
      <c r="AN48" s="171" t="s">
        <v>542</v>
      </c>
      <c r="AO48" s="171" t="s">
        <v>543</v>
      </c>
      <c r="AP48" s="171" t="s">
        <v>544</v>
      </c>
      <c r="AQ48" s="173" t="s">
        <v>545</v>
      </c>
      <c r="AR48" s="173" t="s">
        <v>546</v>
      </c>
      <c r="AS48" s="173" t="s">
        <v>547</v>
      </c>
      <c r="AT48" s="173" t="s">
        <v>104</v>
      </c>
      <c r="AU48" s="173" t="s">
        <v>105</v>
      </c>
      <c r="AV48" s="173" t="s">
        <v>596</v>
      </c>
      <c r="AW48" s="173" t="s">
        <v>599</v>
      </c>
      <c r="AX48" s="171" t="s">
        <v>602</v>
      </c>
      <c r="AZ48" s="170" t="s">
        <v>530</v>
      </c>
      <c r="BA48" s="171" t="s">
        <v>531</v>
      </c>
      <c r="BB48" s="171" t="s">
        <v>532</v>
      </c>
      <c r="BC48" s="171" t="s">
        <v>533</v>
      </c>
      <c r="BD48" s="171" t="s">
        <v>534</v>
      </c>
      <c r="BE48" s="171" t="s">
        <v>535</v>
      </c>
      <c r="BF48" s="171" t="s">
        <v>536</v>
      </c>
      <c r="BG48" s="171" t="s">
        <v>537</v>
      </c>
      <c r="BH48" s="171" t="s">
        <v>538</v>
      </c>
      <c r="BI48" s="171" t="s">
        <v>539</v>
      </c>
      <c r="BJ48" s="171" t="s">
        <v>540</v>
      </c>
      <c r="BK48" s="171" t="s">
        <v>541</v>
      </c>
      <c r="BL48" s="172"/>
      <c r="BM48" s="171" t="s">
        <v>542</v>
      </c>
      <c r="BN48" s="171" t="s">
        <v>543</v>
      </c>
      <c r="BO48" s="171" t="s">
        <v>544</v>
      </c>
      <c r="BP48" s="173" t="s">
        <v>545</v>
      </c>
      <c r="BQ48" s="173" t="s">
        <v>546</v>
      </c>
      <c r="BR48" s="173" t="s">
        <v>547</v>
      </c>
      <c r="BS48" s="173" t="s">
        <v>104</v>
      </c>
      <c r="BT48" s="173" t="s">
        <v>105</v>
      </c>
      <c r="BU48" s="173" t="s">
        <v>596</v>
      </c>
      <c r="BV48" s="173" t="s">
        <v>599</v>
      </c>
      <c r="BW48" s="171" t="s">
        <v>602</v>
      </c>
      <c r="BX48" s="144"/>
      <c r="BY48" s="170" t="s">
        <v>530</v>
      </c>
      <c r="BZ48" s="171" t="s">
        <v>531</v>
      </c>
      <c r="CA48" s="171" t="s">
        <v>532</v>
      </c>
      <c r="CB48" s="171" t="s">
        <v>533</v>
      </c>
      <c r="CC48" s="171" t="s">
        <v>534</v>
      </c>
      <c r="CD48" s="171" t="s">
        <v>535</v>
      </c>
      <c r="CE48" s="171" t="s">
        <v>536</v>
      </c>
      <c r="CF48" s="171" t="s">
        <v>537</v>
      </c>
      <c r="CG48" s="171" t="s">
        <v>538</v>
      </c>
      <c r="CH48" s="171" t="s">
        <v>539</v>
      </c>
      <c r="CI48" s="171" t="s">
        <v>540</v>
      </c>
      <c r="CJ48" s="171" t="s">
        <v>541</v>
      </c>
      <c r="CK48" s="172"/>
      <c r="CL48" s="171" t="s">
        <v>542</v>
      </c>
      <c r="CM48" s="171" t="s">
        <v>543</v>
      </c>
      <c r="CN48" s="171" t="s">
        <v>544</v>
      </c>
      <c r="CO48" s="173" t="s">
        <v>545</v>
      </c>
      <c r="CP48" s="173" t="s">
        <v>546</v>
      </c>
      <c r="CQ48" s="173" t="s">
        <v>547</v>
      </c>
      <c r="CR48" s="173" t="s">
        <v>104</v>
      </c>
      <c r="CS48" s="173" t="s">
        <v>105</v>
      </c>
      <c r="CT48" s="173" t="s">
        <v>596</v>
      </c>
      <c r="CU48" s="173" t="s">
        <v>599</v>
      </c>
      <c r="CV48" s="171" t="s">
        <v>602</v>
      </c>
    </row>
    <row r="49" spans="2:100" s="159" customFormat="1" ht="10.5" customHeight="1">
      <c r="B49" s="174" t="s">
        <v>548</v>
      </c>
      <c r="C49" s="205" t="str">
        <f>'3e Historical level Inputs'!C47</f>
        <v>-</v>
      </c>
      <c r="D49" s="205" t="str">
        <f>'3e Historical level Inputs'!D47</f>
        <v>-</v>
      </c>
      <c r="E49" s="205" t="str">
        <f>'3e Historical level Inputs'!E47</f>
        <v>-</v>
      </c>
      <c r="F49" s="205" t="str">
        <f>'3e Historical level Inputs'!F47</f>
        <v>-</v>
      </c>
      <c r="G49" s="205" t="str">
        <f>'3e Historical level Inputs'!G47</f>
        <v>-</v>
      </c>
      <c r="H49" s="205" t="str">
        <f>'3e Historical level Inputs'!H47</f>
        <v>-</v>
      </c>
      <c r="I49" s="205" t="str">
        <f>'3e Historical level Inputs'!I47</f>
        <v>-</v>
      </c>
      <c r="J49" s="205" t="str">
        <f>'3e Historical level Inputs'!J47</f>
        <v>-</v>
      </c>
      <c r="K49" s="205" t="str">
        <f>'3e Historical level Inputs'!K47</f>
        <v>-</v>
      </c>
      <c r="L49" s="205" t="str">
        <f>'3e Historical level Inputs'!L47</f>
        <v>-</v>
      </c>
      <c r="M49" s="205" t="str">
        <f>'3e Historical level Inputs'!M47</f>
        <v>-</v>
      </c>
      <c r="N49" s="172"/>
      <c r="O49" s="205" t="str">
        <f>'3e Historical level Inputs'!O47</f>
        <v>-</v>
      </c>
      <c r="P49" s="205" t="str">
        <f>'3e Historical level Inputs'!P47</f>
        <v>-</v>
      </c>
      <c r="Q49" s="205" t="str">
        <f>'3e Historical level Inputs'!Q47</f>
        <v>-</v>
      </c>
      <c r="R49" s="205" t="str">
        <f>'3e Historical level Inputs'!R47</f>
        <v>-</v>
      </c>
      <c r="S49" s="205" t="str">
        <f>'3e Historical level Inputs'!S47</f>
        <v>-</v>
      </c>
      <c r="T49" s="205" t="str">
        <f>'3e Historical level Inputs'!T47</f>
        <v>-</v>
      </c>
      <c r="U49" s="205" t="str">
        <f>'3e Historical level Inputs'!U47</f>
        <v>-</v>
      </c>
      <c r="V49" s="205" t="str">
        <f>'3e Historical level Inputs'!V47</f>
        <v>-</v>
      </c>
      <c r="W49" s="205" t="str">
        <f>'3e Historical level Inputs'!W47</f>
        <v>-</v>
      </c>
      <c r="X49" s="205" t="str">
        <f>'3e Historical level Inputs'!X47</f>
        <v>-</v>
      </c>
      <c r="Y49" s="205" t="str">
        <f>'3e Historical level Inputs'!Y47</f>
        <v>-</v>
      </c>
      <c r="Z49" s="144"/>
      <c r="AA49" s="174" t="s">
        <v>548</v>
      </c>
      <c r="AB49" s="205" t="str">
        <f>'3e Historical level Inputs'!AB47</f>
        <v>-</v>
      </c>
      <c r="AC49" s="205" t="str">
        <f>'3e Historical level Inputs'!AC47</f>
        <v>-</v>
      </c>
      <c r="AD49" s="205" t="str">
        <f>'3e Historical level Inputs'!AD47</f>
        <v>-</v>
      </c>
      <c r="AE49" s="205" t="str">
        <f>'3e Historical level Inputs'!AE47</f>
        <v>-</v>
      </c>
      <c r="AF49" s="205" t="str">
        <f>'3e Historical level Inputs'!AF47</f>
        <v>-</v>
      </c>
      <c r="AG49" s="205" t="str">
        <f>'3e Historical level Inputs'!AG47</f>
        <v>-</v>
      </c>
      <c r="AH49" s="205" t="str">
        <f>'3e Historical level Inputs'!AH47</f>
        <v>-</v>
      </c>
      <c r="AI49" s="205" t="str">
        <f>'3e Historical level Inputs'!AI47</f>
        <v>-</v>
      </c>
      <c r="AJ49" s="205" t="str">
        <f>'3e Historical level Inputs'!AJ47</f>
        <v>-</v>
      </c>
      <c r="AK49" s="205" t="str">
        <f>'3e Historical level Inputs'!AK47</f>
        <v>-</v>
      </c>
      <c r="AL49" s="205" t="str">
        <f>'3e Historical level Inputs'!AL47</f>
        <v>-</v>
      </c>
      <c r="AM49" s="172"/>
      <c r="AN49" s="205" t="str">
        <f>'3e Historical level Inputs'!AN47</f>
        <v>-</v>
      </c>
      <c r="AO49" s="205" t="str">
        <f>'3e Historical level Inputs'!AO47</f>
        <v>-</v>
      </c>
      <c r="AP49" s="205" t="str">
        <f>'3e Historical level Inputs'!AP47</f>
        <v>-</v>
      </c>
      <c r="AQ49" s="205" t="str">
        <f>'3e Historical level Inputs'!AQ47</f>
        <v>-</v>
      </c>
      <c r="AR49" s="205" t="str">
        <f>'3e Historical level Inputs'!AR47</f>
        <v>-</v>
      </c>
      <c r="AS49" s="205" t="str">
        <f>'3e Historical level Inputs'!AS47</f>
        <v>-</v>
      </c>
      <c r="AT49" s="205" t="str">
        <f>'3e Historical level Inputs'!AT47</f>
        <v>-</v>
      </c>
      <c r="AU49" s="205" t="str">
        <f>'3e Historical level Inputs'!AU47</f>
        <v>-</v>
      </c>
      <c r="AV49" s="205" t="str">
        <f>'3e Historical level Inputs'!AV47</f>
        <v>-</v>
      </c>
      <c r="AW49" s="205" t="str">
        <f>'3e Historical level Inputs'!AW47</f>
        <v>-</v>
      </c>
      <c r="AX49" s="205" t="str">
        <f>'3e Historical level Inputs'!AX47</f>
        <v>-</v>
      </c>
      <c r="AZ49" s="174" t="s">
        <v>548</v>
      </c>
      <c r="BA49" s="205" t="str">
        <f>'3e Historical level Inputs'!BA47</f>
        <v>-</v>
      </c>
      <c r="BB49" s="205" t="str">
        <f>'3e Historical level Inputs'!BB47</f>
        <v>-</v>
      </c>
      <c r="BC49" s="205" t="str">
        <f>'3e Historical level Inputs'!BC47</f>
        <v>-</v>
      </c>
      <c r="BD49" s="205" t="str">
        <f>'3e Historical level Inputs'!BD47</f>
        <v>-</v>
      </c>
      <c r="BE49" s="205" t="str">
        <f>'3e Historical level Inputs'!BE47</f>
        <v>-</v>
      </c>
      <c r="BF49" s="205" t="str">
        <f>'3e Historical level Inputs'!BF47</f>
        <v>-</v>
      </c>
      <c r="BG49" s="205" t="str">
        <f>'3e Historical level Inputs'!BG47</f>
        <v>-</v>
      </c>
      <c r="BH49" s="205" t="str">
        <f>'3e Historical level Inputs'!BH47</f>
        <v>-</v>
      </c>
      <c r="BI49" s="205" t="str">
        <f>'3e Historical level Inputs'!BI47</f>
        <v>-</v>
      </c>
      <c r="BJ49" s="205" t="str">
        <f>'3e Historical level Inputs'!BJ47</f>
        <v>-</v>
      </c>
      <c r="BK49" s="205" t="str">
        <f>'3e Historical level Inputs'!BK47</f>
        <v>-</v>
      </c>
      <c r="BL49" s="172"/>
      <c r="BM49" s="205" t="str">
        <f>'3e Historical level Inputs'!BM47</f>
        <v>-</v>
      </c>
      <c r="BN49" s="205" t="str">
        <f>'3e Historical level Inputs'!BN47</f>
        <v>-</v>
      </c>
      <c r="BO49" s="205" t="str">
        <f>'3e Historical level Inputs'!BO47</f>
        <v>-</v>
      </c>
      <c r="BP49" s="205" t="str">
        <f>'3e Historical level Inputs'!BP47</f>
        <v>-</v>
      </c>
      <c r="BQ49" s="205" t="str">
        <f>'3e Historical level Inputs'!BQ47</f>
        <v>-</v>
      </c>
      <c r="BR49" s="205" t="str">
        <f>'3e Historical level Inputs'!BR47</f>
        <v>-</v>
      </c>
      <c r="BS49" s="205" t="str">
        <f>'3e Historical level Inputs'!BS47</f>
        <v>-</v>
      </c>
      <c r="BT49" s="205" t="str">
        <f>'3e Historical level Inputs'!BT47</f>
        <v>-</v>
      </c>
      <c r="BU49" s="205" t="str">
        <f>'3e Historical level Inputs'!BU47</f>
        <v>-</v>
      </c>
      <c r="BV49" s="205" t="str">
        <f>'3e Historical level Inputs'!BV47</f>
        <v>-</v>
      </c>
      <c r="BW49" s="205" t="str">
        <f>'3e Historical level Inputs'!BW47</f>
        <v>-</v>
      </c>
      <c r="BX49" s="144"/>
      <c r="BY49" s="174" t="s">
        <v>548</v>
      </c>
      <c r="BZ49" s="205" t="str">
        <f>IF(ISBLANK('3e Historical level Inputs'!BZ47),"",'3e Historical level Inputs'!BZ47)</f>
        <v>-</v>
      </c>
      <c r="CA49" s="205" t="str">
        <f>IF(ISBLANK('3e Historical level Inputs'!CA47),"",'3e Historical level Inputs'!CA47)</f>
        <v>-</v>
      </c>
      <c r="CB49" s="205" t="str">
        <f>IF(ISBLANK('3e Historical level Inputs'!CB47),"",'3e Historical level Inputs'!CB47)</f>
        <v>-</v>
      </c>
      <c r="CC49" s="205" t="str">
        <f>IF(ISBLANK('3e Historical level Inputs'!CC47),"",'3e Historical level Inputs'!CC47)</f>
        <v>-</v>
      </c>
      <c r="CD49" s="205" t="str">
        <f>IF(ISBLANK('3e Historical level Inputs'!CD47),"",'3e Historical level Inputs'!CD47)</f>
        <v>-</v>
      </c>
      <c r="CE49" s="205" t="str">
        <f>IF(ISBLANK('3e Historical level Inputs'!CE47),"",'3e Historical level Inputs'!CE47)</f>
        <v>-</v>
      </c>
      <c r="CF49" s="205" t="str">
        <f>IF(ISBLANK('3e Historical level Inputs'!CF47),"",'3e Historical level Inputs'!CF47)</f>
        <v>-</v>
      </c>
      <c r="CG49" s="205" t="str">
        <f>IF(ISBLANK('3e Historical level Inputs'!CG47),"",'3e Historical level Inputs'!CG47)</f>
        <v>-</v>
      </c>
      <c r="CH49" s="205" t="str">
        <f>IF(ISBLANK('3e Historical level Inputs'!CH47),"",'3e Historical level Inputs'!CH47)</f>
        <v>-</v>
      </c>
      <c r="CI49" s="205" t="str">
        <f>IF(ISBLANK('3e Historical level Inputs'!CI47),"",'3e Historical level Inputs'!CI47)</f>
        <v>-</v>
      </c>
      <c r="CJ49" s="205" t="str">
        <f>IF(ISBLANK('3e Historical level Inputs'!CJ47),"",'3e Historical level Inputs'!CJ47)</f>
        <v>-</v>
      </c>
      <c r="CK49" s="172" t="str">
        <f>IF(ISBLANK('3e Historical level Inputs'!CK47),"",'3e Historical level Inputs'!CK47)</f>
        <v/>
      </c>
      <c r="CL49" s="205" t="str">
        <f>IF(ISBLANK('3e Historical level Inputs'!CL47),"",'3e Historical level Inputs'!CL47)</f>
        <v>-</v>
      </c>
      <c r="CM49" s="205" t="str">
        <f>IF(ISBLANK('3e Historical level Inputs'!CM47),"",'3e Historical level Inputs'!CM47)</f>
        <v>-</v>
      </c>
      <c r="CN49" s="205" t="str">
        <f>IF(ISBLANK('3e Historical level Inputs'!CN47),"",'3e Historical level Inputs'!CN47)</f>
        <v>-</v>
      </c>
      <c r="CO49" s="205" t="str">
        <f>IF(ISBLANK('3e Historical level Inputs'!CO47),"",'3e Historical level Inputs'!CO47)</f>
        <v>-</v>
      </c>
      <c r="CP49" s="205" t="str">
        <f>IF(ISBLANK('3e Historical level Inputs'!CP47),"",'3e Historical level Inputs'!CP47)</f>
        <v>-</v>
      </c>
      <c r="CQ49" s="205" t="str">
        <f>IF(ISBLANK('3e Historical level Inputs'!CQ47),"",'3e Historical level Inputs'!CQ47)</f>
        <v>-</v>
      </c>
      <c r="CR49" s="205" t="str">
        <f>'3e Historical level Inputs'!CR47</f>
        <v>-</v>
      </c>
      <c r="CS49" s="205" t="str">
        <f>'3e Historical level Inputs'!CS47</f>
        <v>-</v>
      </c>
      <c r="CT49" s="205" t="str">
        <f>'3e Historical level Inputs'!CT47</f>
        <v>-</v>
      </c>
      <c r="CU49" s="205" t="str">
        <f>'3e Historical level Inputs'!CU47</f>
        <v>-</v>
      </c>
      <c r="CV49" s="205" t="str">
        <f>'3e Historical level Inputs'!CV47</f>
        <v>-</v>
      </c>
    </row>
    <row r="50" spans="2:100" s="159" customFormat="1" ht="10.5" customHeight="1">
      <c r="B50" s="174" t="s">
        <v>550</v>
      </c>
      <c r="C50" s="205" t="str">
        <f>'3e Historical level Inputs'!C48</f>
        <v>-</v>
      </c>
      <c r="D50" s="205" t="str">
        <f>'3e Historical level Inputs'!D48</f>
        <v>-</v>
      </c>
      <c r="E50" s="205" t="str">
        <f>'3e Historical level Inputs'!E48</f>
        <v>-</v>
      </c>
      <c r="F50" s="205" t="str">
        <f>'3e Historical level Inputs'!F48</f>
        <v>-</v>
      </c>
      <c r="G50" s="205" t="str">
        <f>'3e Historical level Inputs'!G48</f>
        <v>-</v>
      </c>
      <c r="H50" s="205" t="str">
        <f>'3e Historical level Inputs'!H48</f>
        <v>-</v>
      </c>
      <c r="I50" s="205" t="str">
        <f>'3e Historical level Inputs'!I48</f>
        <v>-</v>
      </c>
      <c r="J50" s="205" t="str">
        <f>'3e Historical level Inputs'!J48</f>
        <v>-</v>
      </c>
      <c r="K50" s="205" t="str">
        <f>'3e Historical level Inputs'!K48</f>
        <v>-</v>
      </c>
      <c r="L50" s="205" t="str">
        <f>'3e Historical level Inputs'!L48</f>
        <v>-</v>
      </c>
      <c r="M50" s="205" t="str">
        <f>'3e Historical level Inputs'!M48</f>
        <v>-</v>
      </c>
      <c r="N50" s="172"/>
      <c r="O50" s="205" t="str">
        <f>'3e Historical level Inputs'!O48</f>
        <v>-</v>
      </c>
      <c r="P50" s="205" t="str">
        <f>'3e Historical level Inputs'!P48</f>
        <v>-</v>
      </c>
      <c r="Q50" s="205" t="str">
        <f>'3e Historical level Inputs'!Q48</f>
        <v>-</v>
      </c>
      <c r="R50" s="205" t="str">
        <f>'3e Historical level Inputs'!R48</f>
        <v>-</v>
      </c>
      <c r="S50" s="205" t="str">
        <f>'3e Historical level Inputs'!S48</f>
        <v>-</v>
      </c>
      <c r="T50" s="205" t="str">
        <f>'3e Historical level Inputs'!T48</f>
        <v>-</v>
      </c>
      <c r="U50" s="205" t="str">
        <f>'3e Historical level Inputs'!U48</f>
        <v>-</v>
      </c>
      <c r="V50" s="205" t="str">
        <f>'3e Historical level Inputs'!V48</f>
        <v>-</v>
      </c>
      <c r="W50" s="205" t="str">
        <f>'3e Historical level Inputs'!W48</f>
        <v>-</v>
      </c>
      <c r="X50" s="205" t="str">
        <f>'3e Historical level Inputs'!X48</f>
        <v>-</v>
      </c>
      <c r="Y50" s="205" t="str">
        <f>'3e Historical level Inputs'!Y48</f>
        <v>-</v>
      </c>
      <c r="Z50" s="144"/>
      <c r="AA50" s="174" t="s">
        <v>550</v>
      </c>
      <c r="AB50" s="205" t="str">
        <f>'3e Historical level Inputs'!AB48</f>
        <v>-</v>
      </c>
      <c r="AC50" s="205" t="str">
        <f>'3e Historical level Inputs'!AC48</f>
        <v>-</v>
      </c>
      <c r="AD50" s="205" t="str">
        <f>'3e Historical level Inputs'!AD48</f>
        <v>-</v>
      </c>
      <c r="AE50" s="205" t="str">
        <f>'3e Historical level Inputs'!AE48</f>
        <v>-</v>
      </c>
      <c r="AF50" s="205" t="str">
        <f>'3e Historical level Inputs'!AF48</f>
        <v>-</v>
      </c>
      <c r="AG50" s="205" t="str">
        <f>'3e Historical level Inputs'!AG48</f>
        <v>-</v>
      </c>
      <c r="AH50" s="205" t="str">
        <f>'3e Historical level Inputs'!AH48</f>
        <v>-</v>
      </c>
      <c r="AI50" s="205" t="str">
        <f>'3e Historical level Inputs'!AI48</f>
        <v>-</v>
      </c>
      <c r="AJ50" s="205" t="str">
        <f>'3e Historical level Inputs'!AJ48</f>
        <v>-</v>
      </c>
      <c r="AK50" s="205" t="str">
        <f>'3e Historical level Inputs'!AK48</f>
        <v>-</v>
      </c>
      <c r="AL50" s="205" t="str">
        <f>'3e Historical level Inputs'!AL48</f>
        <v>-</v>
      </c>
      <c r="AM50" s="172"/>
      <c r="AN50" s="205" t="str">
        <f>'3e Historical level Inputs'!AN48</f>
        <v>-</v>
      </c>
      <c r="AO50" s="205" t="str">
        <f>'3e Historical level Inputs'!AO48</f>
        <v>-</v>
      </c>
      <c r="AP50" s="205" t="str">
        <f>'3e Historical level Inputs'!AP48</f>
        <v>-</v>
      </c>
      <c r="AQ50" s="205" t="str">
        <f>'3e Historical level Inputs'!AQ48</f>
        <v>-</v>
      </c>
      <c r="AR50" s="205" t="str">
        <f>'3e Historical level Inputs'!AR48</f>
        <v>-</v>
      </c>
      <c r="AS50" s="205" t="str">
        <f>'3e Historical level Inputs'!AS48</f>
        <v>-</v>
      </c>
      <c r="AT50" s="205" t="str">
        <f>'3e Historical level Inputs'!AT48</f>
        <v>-</v>
      </c>
      <c r="AU50" s="205" t="str">
        <f>'3e Historical level Inputs'!AU48</f>
        <v>-</v>
      </c>
      <c r="AV50" s="205" t="str">
        <f>'3e Historical level Inputs'!AV48</f>
        <v>-</v>
      </c>
      <c r="AW50" s="205" t="str">
        <f>'3e Historical level Inputs'!AW48</f>
        <v>-</v>
      </c>
      <c r="AX50" s="205" t="str">
        <f>'3e Historical level Inputs'!AX48</f>
        <v>-</v>
      </c>
      <c r="AZ50" s="174" t="s">
        <v>550</v>
      </c>
      <c r="BA50" s="205">
        <f>'3e Historical level Inputs'!BA48</f>
        <v>0</v>
      </c>
      <c r="BB50" s="205">
        <f>'3e Historical level Inputs'!BB48</f>
        <v>0</v>
      </c>
      <c r="BC50" s="205">
        <f>'3e Historical level Inputs'!BC48</f>
        <v>0</v>
      </c>
      <c r="BD50" s="205">
        <f>'3e Historical level Inputs'!BD48</f>
        <v>0</v>
      </c>
      <c r="BE50" s="205">
        <f>'3e Historical level Inputs'!BE48</f>
        <v>0</v>
      </c>
      <c r="BF50" s="205">
        <f>'3e Historical level Inputs'!BF48</f>
        <v>0</v>
      </c>
      <c r="BG50" s="205">
        <f>'3e Historical level Inputs'!BG48</f>
        <v>0</v>
      </c>
      <c r="BH50" s="205">
        <f>'3e Historical level Inputs'!BH48</f>
        <v>0</v>
      </c>
      <c r="BI50" s="205">
        <f>'3e Historical level Inputs'!BI48</f>
        <v>0</v>
      </c>
      <c r="BJ50" s="205">
        <f>'3e Historical level Inputs'!BJ48</f>
        <v>0</v>
      </c>
      <c r="BK50" s="205">
        <f>'3e Historical level Inputs'!BK48</f>
        <v>0</v>
      </c>
      <c r="BL50" s="172"/>
      <c r="BM50" s="205">
        <f>'3e Historical level Inputs'!BM48</f>
        <v>0</v>
      </c>
      <c r="BN50" s="205">
        <f>'3e Historical level Inputs'!BN48</f>
        <v>0</v>
      </c>
      <c r="BO50" s="205">
        <f>'3e Historical level Inputs'!BO48</f>
        <v>0</v>
      </c>
      <c r="BP50" s="205">
        <f>'3e Historical level Inputs'!BP48</f>
        <v>0</v>
      </c>
      <c r="BQ50" s="205">
        <f>'3e Historical level Inputs'!BQ48</f>
        <v>0</v>
      </c>
      <c r="BR50" s="205">
        <f>'3e Historical level Inputs'!BR48</f>
        <v>0</v>
      </c>
      <c r="BS50" s="205">
        <f>'3e Historical level Inputs'!BS48</f>
        <v>0</v>
      </c>
      <c r="BT50" s="205">
        <f>'3e Historical level Inputs'!BT48</f>
        <v>0</v>
      </c>
      <c r="BU50" s="205">
        <f>'3e Historical level Inputs'!BU48</f>
        <v>0</v>
      </c>
      <c r="BV50" s="205">
        <f>'3e Historical level Inputs'!BV48</f>
        <v>0</v>
      </c>
      <c r="BW50" s="205">
        <f>'3e Historical level Inputs'!BW48</f>
        <v>0</v>
      </c>
      <c r="BX50" s="144"/>
      <c r="BY50" s="174" t="s">
        <v>550</v>
      </c>
      <c r="BZ50" s="205" t="str">
        <f>IF(ISBLANK('3e Historical level Inputs'!BZ48),"",'3e Historical level Inputs'!BZ48)</f>
        <v>-</v>
      </c>
      <c r="CA50" s="205" t="str">
        <f>IF(ISBLANK('3e Historical level Inputs'!CA48),"",'3e Historical level Inputs'!CA48)</f>
        <v>-</v>
      </c>
      <c r="CB50" s="205" t="str">
        <f>IF(ISBLANK('3e Historical level Inputs'!CB48),"",'3e Historical level Inputs'!CB48)</f>
        <v>-</v>
      </c>
      <c r="CC50" s="205" t="str">
        <f>IF(ISBLANK('3e Historical level Inputs'!CC48),"",'3e Historical level Inputs'!CC48)</f>
        <v>-</v>
      </c>
      <c r="CD50" s="205" t="str">
        <f>IF(ISBLANK('3e Historical level Inputs'!CD48),"",'3e Historical level Inputs'!CD48)</f>
        <v>-</v>
      </c>
      <c r="CE50" s="205" t="str">
        <f>IF(ISBLANK('3e Historical level Inputs'!CE48),"",'3e Historical level Inputs'!CE48)</f>
        <v>-</v>
      </c>
      <c r="CF50" s="205" t="str">
        <f>IF(ISBLANK('3e Historical level Inputs'!CF48),"",'3e Historical level Inputs'!CF48)</f>
        <v>-</v>
      </c>
      <c r="CG50" s="205" t="str">
        <f>IF(ISBLANK('3e Historical level Inputs'!CG48),"",'3e Historical level Inputs'!CG48)</f>
        <v>-</v>
      </c>
      <c r="CH50" s="205" t="str">
        <f>IF(ISBLANK('3e Historical level Inputs'!CH48),"",'3e Historical level Inputs'!CH48)</f>
        <v>-</v>
      </c>
      <c r="CI50" s="205" t="str">
        <f>IF(ISBLANK('3e Historical level Inputs'!CI48),"",'3e Historical level Inputs'!CI48)</f>
        <v>-</v>
      </c>
      <c r="CJ50" s="205" t="str">
        <f>IF(ISBLANK('3e Historical level Inputs'!CJ48),"",'3e Historical level Inputs'!CJ48)</f>
        <v>-</v>
      </c>
      <c r="CK50" s="172" t="str">
        <f>IF(ISBLANK('3e Historical level Inputs'!CK48),"",'3e Historical level Inputs'!CK48)</f>
        <v/>
      </c>
      <c r="CL50" s="205" t="str">
        <f>IF(ISBLANK('3e Historical level Inputs'!CL48),"",'3e Historical level Inputs'!CL48)</f>
        <v>-</v>
      </c>
      <c r="CM50" s="205" t="str">
        <f>IF(ISBLANK('3e Historical level Inputs'!CM48),"",'3e Historical level Inputs'!CM48)</f>
        <v>-</v>
      </c>
      <c r="CN50" s="205" t="str">
        <f>IF(ISBLANK('3e Historical level Inputs'!CN48),"",'3e Historical level Inputs'!CN48)</f>
        <v>-</v>
      </c>
      <c r="CO50" s="205" t="str">
        <f>IF(ISBLANK('3e Historical level Inputs'!CO48),"",'3e Historical level Inputs'!CO48)</f>
        <v>-</v>
      </c>
      <c r="CP50" s="205" t="str">
        <f>IF(ISBLANK('3e Historical level Inputs'!CP48),"",'3e Historical level Inputs'!CP48)</f>
        <v>-</v>
      </c>
      <c r="CQ50" s="205" t="str">
        <f>IF(ISBLANK('3e Historical level Inputs'!CQ48),"",'3e Historical level Inputs'!CQ48)</f>
        <v>-</v>
      </c>
      <c r="CR50" s="205" t="str">
        <f>'3e Historical level Inputs'!CR48</f>
        <v>-</v>
      </c>
      <c r="CS50" s="205" t="str">
        <f>'3e Historical level Inputs'!CS48</f>
        <v>-</v>
      </c>
      <c r="CT50" s="205" t="str">
        <f>'3e Historical level Inputs'!CT48</f>
        <v>-</v>
      </c>
      <c r="CU50" s="205" t="str">
        <f>'3e Historical level Inputs'!CU48</f>
        <v>-</v>
      </c>
      <c r="CV50" s="205" t="str">
        <f>'3e Historical level Inputs'!CV48</f>
        <v>-</v>
      </c>
    </row>
    <row r="51" spans="2:100" s="159" customFormat="1" ht="10.5" customHeight="1">
      <c r="B51" s="174" t="s">
        <v>551</v>
      </c>
      <c r="C51" s="205" t="str">
        <f>'3e Historical level Inputs'!C49</f>
        <v>-</v>
      </c>
      <c r="D51" s="205" t="str">
        <f>'3e Historical level Inputs'!D49</f>
        <v>-</v>
      </c>
      <c r="E51" s="205" t="str">
        <f>'3e Historical level Inputs'!E49</f>
        <v>-</v>
      </c>
      <c r="F51" s="205" t="str">
        <f>'3e Historical level Inputs'!F49</f>
        <v>-</v>
      </c>
      <c r="G51" s="205" t="str">
        <f>'3e Historical level Inputs'!G49</f>
        <v>-</v>
      </c>
      <c r="H51" s="205" t="str">
        <f>'3e Historical level Inputs'!H49</f>
        <v>-</v>
      </c>
      <c r="I51" s="205" t="str">
        <f>'3e Historical level Inputs'!I49</f>
        <v>-</v>
      </c>
      <c r="J51" s="205">
        <f>'3e Historical level Inputs'!J49</f>
        <v>0</v>
      </c>
      <c r="K51" s="205">
        <f>'3e Historical level Inputs'!K49</f>
        <v>1.4870742269298101</v>
      </c>
      <c r="L51" s="205">
        <f>'3e Historical level Inputs'!L49</f>
        <v>0.70457099735818818</v>
      </c>
      <c r="M51" s="205" t="str">
        <f>'3e Historical level Inputs'!M49</f>
        <v>-</v>
      </c>
      <c r="N51" s="172"/>
      <c r="O51" s="205">
        <f>'3e Historical level Inputs'!O49</f>
        <v>0</v>
      </c>
      <c r="P51" s="205">
        <f>'3e Historical level Inputs'!P49</f>
        <v>0</v>
      </c>
      <c r="Q51" s="205">
        <f>'3e Historical level Inputs'!Q49</f>
        <v>0.41079125157488544</v>
      </c>
      <c r="R51" s="205">
        <f>'3e Historical level Inputs'!R49</f>
        <v>0.41079125157488544</v>
      </c>
      <c r="S51" s="205">
        <f>'3e Historical level Inputs'!S49</f>
        <v>0.41079125157488544</v>
      </c>
      <c r="T51" s="205">
        <f>'3e Historical level Inputs'!T49</f>
        <v>0.41079125157488544</v>
      </c>
      <c r="U51" s="205">
        <f>'3e Historical level Inputs'!U49</f>
        <v>0</v>
      </c>
      <c r="V51" s="205">
        <f>'3e Historical level Inputs'!V49</f>
        <v>0</v>
      </c>
      <c r="W51" s="205">
        <f>'3e Historical level Inputs'!W49</f>
        <v>0</v>
      </c>
      <c r="X51" s="205">
        <f>'3e Historical level Inputs'!X49</f>
        <v>0</v>
      </c>
      <c r="Y51" s="205">
        <f>'3e Historical level Inputs'!Y49</f>
        <v>0</v>
      </c>
      <c r="Z51" s="144"/>
      <c r="AA51" s="174" t="s">
        <v>551</v>
      </c>
      <c r="AB51" s="205" t="str">
        <f>'3e Historical level Inputs'!AB49</f>
        <v>-</v>
      </c>
      <c r="AC51" s="205" t="str">
        <f>'3e Historical level Inputs'!AC49</f>
        <v>-</v>
      </c>
      <c r="AD51" s="205" t="str">
        <f>'3e Historical level Inputs'!AD49</f>
        <v>-</v>
      </c>
      <c r="AE51" s="205" t="str">
        <f>'3e Historical level Inputs'!AE49</f>
        <v>-</v>
      </c>
      <c r="AF51" s="205" t="str">
        <f>'3e Historical level Inputs'!AF49</f>
        <v>-</v>
      </c>
      <c r="AG51" s="205" t="str">
        <f>'3e Historical level Inputs'!AG49</f>
        <v>-</v>
      </c>
      <c r="AH51" s="205" t="str">
        <f>'3e Historical level Inputs'!AH49</f>
        <v>-</v>
      </c>
      <c r="AI51" s="205">
        <f>'3e Historical level Inputs'!AI49</f>
        <v>0</v>
      </c>
      <c r="AJ51" s="205">
        <f>'3e Historical level Inputs'!AJ49</f>
        <v>1.4870742269298101</v>
      </c>
      <c r="AK51" s="205">
        <f>'3e Historical level Inputs'!AK49</f>
        <v>0.70457099735818818</v>
      </c>
      <c r="AL51" s="205" t="str">
        <f>'3e Historical level Inputs'!AL49</f>
        <v>-</v>
      </c>
      <c r="AM51" s="172"/>
      <c r="AN51" s="205">
        <f>'3e Historical level Inputs'!AN49</f>
        <v>0</v>
      </c>
      <c r="AO51" s="205">
        <f>'3e Historical level Inputs'!AO49</f>
        <v>0</v>
      </c>
      <c r="AP51" s="205">
        <f>'3e Historical level Inputs'!AP49</f>
        <v>0.41079125157488544</v>
      </c>
      <c r="AQ51" s="205">
        <f>'3e Historical level Inputs'!AQ49</f>
        <v>0.41079125157488544</v>
      </c>
      <c r="AR51" s="205">
        <f>'3e Historical level Inputs'!AR49</f>
        <v>0.41079125157488544</v>
      </c>
      <c r="AS51" s="205">
        <f>'3e Historical level Inputs'!AS49</f>
        <v>0.41079125157488544</v>
      </c>
      <c r="AT51" s="205">
        <f>'3e Historical level Inputs'!AT49</f>
        <v>0</v>
      </c>
      <c r="AU51" s="205">
        <f>'3e Historical level Inputs'!AU49</f>
        <v>0</v>
      </c>
      <c r="AV51" s="205">
        <f>'3e Historical level Inputs'!AV49</f>
        <v>0</v>
      </c>
      <c r="AW51" s="205">
        <f>'3e Historical level Inputs'!AW49</f>
        <v>0</v>
      </c>
      <c r="AX51" s="205">
        <f>'3e Historical level Inputs'!AX49</f>
        <v>0</v>
      </c>
      <c r="AZ51" s="174" t="s">
        <v>551</v>
      </c>
      <c r="BA51" s="205" t="str">
        <f>'3e Historical level Inputs'!BA49</f>
        <v>-</v>
      </c>
      <c r="BB51" s="205" t="str">
        <f>'3e Historical level Inputs'!BB49</f>
        <v>-</v>
      </c>
      <c r="BC51" s="205" t="str">
        <f>'3e Historical level Inputs'!BC49</f>
        <v>-</v>
      </c>
      <c r="BD51" s="205" t="str">
        <f>'3e Historical level Inputs'!BD49</f>
        <v>-</v>
      </c>
      <c r="BE51" s="205" t="str">
        <f>'3e Historical level Inputs'!BE49</f>
        <v>-</v>
      </c>
      <c r="BF51" s="205" t="str">
        <f>'3e Historical level Inputs'!BF49</f>
        <v>-</v>
      </c>
      <c r="BG51" s="205" t="str">
        <f>'3e Historical level Inputs'!BG49</f>
        <v>-</v>
      </c>
      <c r="BH51" s="205">
        <f>'3e Historical level Inputs'!BH49</f>
        <v>0</v>
      </c>
      <c r="BI51" s="205">
        <f>'3e Historical level Inputs'!BI49</f>
        <v>1.4870742269298101</v>
      </c>
      <c r="BJ51" s="205">
        <f>'3e Historical level Inputs'!BJ49</f>
        <v>0.70457099735818818</v>
      </c>
      <c r="BK51" s="205" t="str">
        <f>'3e Historical level Inputs'!BK49</f>
        <v>-</v>
      </c>
      <c r="BL51" s="172"/>
      <c r="BM51" s="205">
        <f>'3e Historical level Inputs'!BM49</f>
        <v>0</v>
      </c>
      <c r="BN51" s="205">
        <f>'3e Historical level Inputs'!BN49</f>
        <v>0</v>
      </c>
      <c r="BO51" s="205">
        <f>'3e Historical level Inputs'!BO49</f>
        <v>0.41079125157488544</v>
      </c>
      <c r="BP51" s="205">
        <f>'3e Historical level Inputs'!BP49</f>
        <v>0.41079125157488544</v>
      </c>
      <c r="BQ51" s="205">
        <f>'3e Historical level Inputs'!BQ49</f>
        <v>0.41079125157488544</v>
      </c>
      <c r="BR51" s="205">
        <f>'3e Historical level Inputs'!BR49</f>
        <v>0.41079125157488544</v>
      </c>
      <c r="BS51" s="205">
        <f>'3e Historical level Inputs'!BS49</f>
        <v>0</v>
      </c>
      <c r="BT51" s="205">
        <f>'3e Historical level Inputs'!BT49</f>
        <v>0</v>
      </c>
      <c r="BU51" s="205">
        <f>'3e Historical level Inputs'!BU49</f>
        <v>0</v>
      </c>
      <c r="BV51" s="205">
        <f>'3e Historical level Inputs'!BV49</f>
        <v>0</v>
      </c>
      <c r="BW51" s="205">
        <f>'3e Historical level Inputs'!BW49</f>
        <v>0</v>
      </c>
      <c r="BX51" s="144"/>
      <c r="BY51" s="174" t="s">
        <v>551</v>
      </c>
      <c r="BZ51" s="205" t="str">
        <f>IF(ISBLANK('3e Historical level Inputs'!BZ49),"",'3e Historical level Inputs'!BZ49)</f>
        <v>-</v>
      </c>
      <c r="CA51" s="205" t="str">
        <f>IF(ISBLANK('3e Historical level Inputs'!CA49),"",'3e Historical level Inputs'!CA49)</f>
        <v>-</v>
      </c>
      <c r="CB51" s="205" t="str">
        <f>IF(ISBLANK('3e Historical level Inputs'!CB49),"",'3e Historical level Inputs'!CB49)</f>
        <v>-</v>
      </c>
      <c r="CC51" s="205" t="str">
        <f>IF(ISBLANK('3e Historical level Inputs'!CC49),"",'3e Historical level Inputs'!CC49)</f>
        <v>-</v>
      </c>
      <c r="CD51" s="205" t="str">
        <f>IF(ISBLANK('3e Historical level Inputs'!CD49),"",'3e Historical level Inputs'!CD49)</f>
        <v>-</v>
      </c>
      <c r="CE51" s="205" t="str">
        <f>IF(ISBLANK('3e Historical level Inputs'!CE49),"",'3e Historical level Inputs'!CE49)</f>
        <v>-</v>
      </c>
      <c r="CF51" s="205" t="str">
        <f>IF(ISBLANK('3e Historical level Inputs'!CF49),"",'3e Historical level Inputs'!CF49)</f>
        <v>-</v>
      </c>
      <c r="CG51" s="205">
        <f>IF(ISBLANK('3e Historical level Inputs'!CG49),"",'3e Historical level Inputs'!CG49)</f>
        <v>0</v>
      </c>
      <c r="CH51" s="205">
        <f>IF(ISBLANK('3e Historical level Inputs'!CH49),"",'3e Historical level Inputs'!CH49)</f>
        <v>2.9741484538596201</v>
      </c>
      <c r="CI51" s="205">
        <f>IF(ISBLANK('3e Historical level Inputs'!CI49),"",'3e Historical level Inputs'!CI49)</f>
        <v>1.4091419947163764</v>
      </c>
      <c r="CJ51" s="205" t="str">
        <f>IF(ISBLANK('3e Historical level Inputs'!CJ49),"",'3e Historical level Inputs'!CJ49)</f>
        <v>-</v>
      </c>
      <c r="CK51" s="172" t="str">
        <f>IF(ISBLANK('3e Historical level Inputs'!CK49),"",'3e Historical level Inputs'!CK49)</f>
        <v/>
      </c>
      <c r="CL51" s="205">
        <f>IF(ISBLANK('3e Historical level Inputs'!CL49),"",'3e Historical level Inputs'!CL49)</f>
        <v>0</v>
      </c>
      <c r="CM51" s="205">
        <f>IF(ISBLANK('3e Historical level Inputs'!CM49),"",'3e Historical level Inputs'!CM49)</f>
        <v>0</v>
      </c>
      <c r="CN51" s="205">
        <f>IF(ISBLANK('3e Historical level Inputs'!CN49),"",'3e Historical level Inputs'!CN49)</f>
        <v>0.82158250314977088</v>
      </c>
      <c r="CO51" s="205">
        <f>IF(ISBLANK('3e Historical level Inputs'!CO49),"",'3e Historical level Inputs'!CO49)</f>
        <v>0.82158250314977088</v>
      </c>
      <c r="CP51" s="205">
        <f>IF(ISBLANK('3e Historical level Inputs'!CP49),"",'3e Historical level Inputs'!CP49)</f>
        <v>0.82158250314977088</v>
      </c>
      <c r="CQ51" s="205">
        <f>IF(ISBLANK('3e Historical level Inputs'!CQ49),"",'3e Historical level Inputs'!CQ49)</f>
        <v>0.82158250314977088</v>
      </c>
      <c r="CR51" s="205">
        <f>'3e Historical level Inputs'!CR49</f>
        <v>0</v>
      </c>
      <c r="CS51" s="205">
        <f>'3e Historical level Inputs'!CS49</f>
        <v>0</v>
      </c>
      <c r="CT51" s="205">
        <f>'3e Historical level Inputs'!CT49</f>
        <v>0</v>
      </c>
      <c r="CU51" s="205">
        <f>'3e Historical level Inputs'!CU49</f>
        <v>0</v>
      </c>
      <c r="CV51" s="205">
        <f>'3e Historical level Inputs'!CV49</f>
        <v>0</v>
      </c>
    </row>
    <row r="52" spans="2:100" s="159" customFormat="1" ht="10.5" customHeight="1">
      <c r="B52" s="174" t="s">
        <v>552</v>
      </c>
      <c r="C52" s="205">
        <f>'3e Historical level Inputs'!C50</f>
        <v>6.6995028867368616</v>
      </c>
      <c r="D52" s="205">
        <f>'3e Historical level Inputs'!D50</f>
        <v>6.6995028867368616</v>
      </c>
      <c r="E52" s="205">
        <f>'3e Historical level Inputs'!E50</f>
        <v>7.113121830127354</v>
      </c>
      <c r="F52" s="205">
        <f>'3e Historical level Inputs'!F50</f>
        <v>7.113121830127354</v>
      </c>
      <c r="G52" s="205">
        <f>'3e Historical level Inputs'!G50</f>
        <v>7.2804579515147188</v>
      </c>
      <c r="H52" s="205">
        <f>'3e Historical level Inputs'!H50</f>
        <v>7.1935840895118579</v>
      </c>
      <c r="I52" s="205">
        <f>'3e Historical level Inputs'!I50</f>
        <v>7.3593999937099719</v>
      </c>
      <c r="J52" s="205">
        <f>'3e Historical level Inputs'!J50</f>
        <v>7.0492243060839295</v>
      </c>
      <c r="K52" s="205">
        <f>'3e Historical level Inputs'!K50</f>
        <v>7.1089669218364691</v>
      </c>
      <c r="L52" s="205">
        <f>'3e Historical level Inputs'!L50</f>
        <v>6.9829560851947958</v>
      </c>
      <c r="M52" s="205">
        <f>'3e Historical level Inputs'!M50</f>
        <v>9.626223597588794</v>
      </c>
      <c r="N52" s="172"/>
      <c r="O52" s="205">
        <f>'3e Historical level Inputs'!O50</f>
        <v>9.9504863797742455</v>
      </c>
      <c r="P52" s="205">
        <f>'3e Historical level Inputs'!P50</f>
        <v>9.9504863797742455</v>
      </c>
      <c r="Q52" s="205">
        <f>'3e Historical level Inputs'!Q50</f>
        <v>10.298637820906496</v>
      </c>
      <c r="R52" s="205">
        <f>'3e Historical level Inputs'!R50</f>
        <v>10.298637820906496</v>
      </c>
      <c r="S52" s="205">
        <f>'3e Historical level Inputs'!S50</f>
        <v>10.298637820906496</v>
      </c>
      <c r="T52" s="205">
        <f>'3e Historical level Inputs'!T50</f>
        <v>10.298637820906496</v>
      </c>
      <c r="U52" s="205">
        <f>'3e Historical level Inputs'!U50</f>
        <v>10.909265371253543</v>
      </c>
      <c r="V52" s="205">
        <f>'3e Historical level Inputs'!V50</f>
        <v>10.909265371253543</v>
      </c>
      <c r="W52" s="205">
        <f>'3e Historical level Inputs'!W50</f>
        <v>10.909265371253543</v>
      </c>
      <c r="X52" s="205">
        <f>'3e Historical level Inputs'!X50</f>
        <v>10.909265371253543</v>
      </c>
      <c r="Y52" s="205">
        <f>'3e Historical level Inputs'!Y50</f>
        <v>10.979819636605354</v>
      </c>
      <c r="Z52" s="144"/>
      <c r="AA52" s="174" t="s">
        <v>552</v>
      </c>
      <c r="AB52" s="205">
        <f>'3e Historical level Inputs'!AB50</f>
        <v>6.6995028867368616</v>
      </c>
      <c r="AC52" s="205">
        <f>'3e Historical level Inputs'!AC50</f>
        <v>6.6995028867368616</v>
      </c>
      <c r="AD52" s="205">
        <f>'3e Historical level Inputs'!AD50</f>
        <v>7.113121830127354</v>
      </c>
      <c r="AE52" s="205">
        <f>'3e Historical level Inputs'!AE50</f>
        <v>7.113121830127354</v>
      </c>
      <c r="AF52" s="205">
        <f>'3e Historical level Inputs'!AF50</f>
        <v>7.2804579515147188</v>
      </c>
      <c r="AG52" s="205">
        <f>'3e Historical level Inputs'!AG50</f>
        <v>7.1935840895118579</v>
      </c>
      <c r="AH52" s="205">
        <f>'3e Historical level Inputs'!AH50</f>
        <v>7.3593999937099719</v>
      </c>
      <c r="AI52" s="205">
        <f>'3e Historical level Inputs'!AI50</f>
        <v>7.0492243060839295</v>
      </c>
      <c r="AJ52" s="205">
        <f>'3e Historical level Inputs'!AJ50</f>
        <v>7.1089669218364691</v>
      </c>
      <c r="AK52" s="205">
        <f>'3e Historical level Inputs'!AK50</f>
        <v>6.9829560851947958</v>
      </c>
      <c r="AL52" s="205">
        <f>'3e Historical level Inputs'!AL50</f>
        <v>9.626223597588794</v>
      </c>
      <c r="AM52" s="172"/>
      <c r="AN52" s="205">
        <f>'3e Historical level Inputs'!AN50</f>
        <v>9.9504863797742455</v>
      </c>
      <c r="AO52" s="205">
        <f>'3e Historical level Inputs'!AO50</f>
        <v>9.9504863797742455</v>
      </c>
      <c r="AP52" s="205">
        <f>'3e Historical level Inputs'!AP50</f>
        <v>10.298637820906496</v>
      </c>
      <c r="AQ52" s="205">
        <f>'3e Historical level Inputs'!AQ50</f>
        <v>10.298637820906496</v>
      </c>
      <c r="AR52" s="205">
        <f>'3e Historical level Inputs'!AR50</f>
        <v>10.298637820906496</v>
      </c>
      <c r="AS52" s="205">
        <f>'3e Historical level Inputs'!AS50</f>
        <v>10.298637820906496</v>
      </c>
      <c r="AT52" s="205">
        <f>'3e Historical level Inputs'!AT50</f>
        <v>10.909265371253543</v>
      </c>
      <c r="AU52" s="205">
        <f>'3e Historical level Inputs'!AU50</f>
        <v>10.909265371253543</v>
      </c>
      <c r="AV52" s="205">
        <f>'3e Historical level Inputs'!AV50</f>
        <v>10.909265371253543</v>
      </c>
      <c r="AW52" s="205">
        <f>'3e Historical level Inputs'!AW50</f>
        <v>10.909265371253543</v>
      </c>
      <c r="AX52" s="205">
        <f>'3e Historical level Inputs'!AX50</f>
        <v>10.979819636605354</v>
      </c>
      <c r="AZ52" s="174" t="s">
        <v>552</v>
      </c>
      <c r="BA52" s="205">
        <f>'3e Historical level Inputs'!BA50</f>
        <v>6.6995028867368616</v>
      </c>
      <c r="BB52" s="205">
        <f>'3e Historical level Inputs'!BB50</f>
        <v>6.6995028867368616</v>
      </c>
      <c r="BC52" s="205">
        <f>'3e Historical level Inputs'!BC50</f>
        <v>7.113121830127354</v>
      </c>
      <c r="BD52" s="205">
        <f>'3e Historical level Inputs'!BD50</f>
        <v>7.113121830127354</v>
      </c>
      <c r="BE52" s="205">
        <f>'3e Historical level Inputs'!BE50</f>
        <v>7.2804579515147188</v>
      </c>
      <c r="BF52" s="205">
        <f>'3e Historical level Inputs'!BF50</f>
        <v>7.1935840895118579</v>
      </c>
      <c r="BG52" s="205">
        <f>'3e Historical level Inputs'!BG50</f>
        <v>7.3593999937099719</v>
      </c>
      <c r="BH52" s="205">
        <f>'3e Historical level Inputs'!BH50</f>
        <v>7.0492243060839295</v>
      </c>
      <c r="BI52" s="205">
        <f>'3e Historical level Inputs'!BI50</f>
        <v>7.1089669218364691</v>
      </c>
      <c r="BJ52" s="205">
        <f>'3e Historical level Inputs'!BJ50</f>
        <v>6.9829560851947958</v>
      </c>
      <c r="BK52" s="205">
        <f>'3e Historical level Inputs'!BK50</f>
        <v>12.319103597588795</v>
      </c>
      <c r="BL52" s="172"/>
      <c r="BM52" s="205">
        <f>'3e Historical level Inputs'!BM50</f>
        <v>12.643366379774246</v>
      </c>
      <c r="BN52" s="205">
        <f>'3e Historical level Inputs'!BN50</f>
        <v>12.643366379774246</v>
      </c>
      <c r="BO52" s="205">
        <f>'3e Historical level Inputs'!BO50</f>
        <v>10.743937820906497</v>
      </c>
      <c r="BP52" s="205">
        <f>'3e Historical level Inputs'!BP50</f>
        <v>10.743937820906497</v>
      </c>
      <c r="BQ52" s="205">
        <f>'3e Historical level Inputs'!BQ50</f>
        <v>10.743937820906497</v>
      </c>
      <c r="BR52" s="205">
        <f>'3e Historical level Inputs'!BR50</f>
        <v>10.743937820906497</v>
      </c>
      <c r="BS52" s="205">
        <f>'3e Historical level Inputs'!BS50</f>
        <v>11.292515371253547</v>
      </c>
      <c r="BT52" s="205">
        <f>'3e Historical level Inputs'!BT50</f>
        <v>11.292515371253547</v>
      </c>
      <c r="BU52" s="205">
        <f>'3e Historical level Inputs'!BU50</f>
        <v>11.292515371253547</v>
      </c>
      <c r="BV52" s="205">
        <f>'3e Historical level Inputs'!BV50</f>
        <v>11.292515371253547</v>
      </c>
      <c r="BW52" s="205">
        <f>'3e Historical level Inputs'!BW50</f>
        <v>13.976469636605346</v>
      </c>
      <c r="BX52" s="144"/>
      <c r="BY52" s="174" t="s">
        <v>552</v>
      </c>
      <c r="BZ52" s="205">
        <f>IF(ISBLANK('3e Historical level Inputs'!BZ50),"",'3e Historical level Inputs'!BZ50)</f>
        <v>13.399005773473723</v>
      </c>
      <c r="CA52" s="205">
        <f>IF(ISBLANK('3e Historical level Inputs'!CA50),"",'3e Historical level Inputs'!CA50)</f>
        <v>13.399005773473723</v>
      </c>
      <c r="CB52" s="205">
        <f>IF(ISBLANK('3e Historical level Inputs'!CB50),"",'3e Historical level Inputs'!CB50)</f>
        <v>14.226243660254708</v>
      </c>
      <c r="CC52" s="205">
        <f>IF(ISBLANK('3e Historical level Inputs'!CC50),"",'3e Historical level Inputs'!CC50)</f>
        <v>14.226243660254708</v>
      </c>
      <c r="CD52" s="205">
        <f>IF(ISBLANK('3e Historical level Inputs'!CD50),"",'3e Historical level Inputs'!CD50)</f>
        <v>14.560915903029438</v>
      </c>
      <c r="CE52" s="205">
        <f>IF(ISBLANK('3e Historical level Inputs'!CE50),"",'3e Historical level Inputs'!CE50)</f>
        <v>14.387168179023716</v>
      </c>
      <c r="CF52" s="205">
        <f>IF(ISBLANK('3e Historical level Inputs'!CF50),"",'3e Historical level Inputs'!CF50)</f>
        <v>14.718799987419944</v>
      </c>
      <c r="CG52" s="205">
        <f>IF(ISBLANK('3e Historical level Inputs'!CG50),"",'3e Historical level Inputs'!CG50)</f>
        <v>14.098448612167859</v>
      </c>
      <c r="CH52" s="205">
        <f>IF(ISBLANK('3e Historical level Inputs'!CH50),"",'3e Historical level Inputs'!CH50)</f>
        <v>14.217933843672938</v>
      </c>
      <c r="CI52" s="205">
        <f>IF(ISBLANK('3e Historical level Inputs'!CI50),"",'3e Historical level Inputs'!CI50)</f>
        <v>13.965912170389592</v>
      </c>
      <c r="CJ52" s="205">
        <f>IF(ISBLANK('3e Historical level Inputs'!CJ50),"",'3e Historical level Inputs'!CJ50)</f>
        <v>21.94532719517759</v>
      </c>
      <c r="CK52" s="172" t="str">
        <f>IF(ISBLANK('3e Historical level Inputs'!CK50),"",'3e Historical level Inputs'!CK50)</f>
        <v/>
      </c>
      <c r="CL52" s="205">
        <f>IF(ISBLANK('3e Historical level Inputs'!CL50),"",'3e Historical level Inputs'!CL50)</f>
        <v>22.59385275954849</v>
      </c>
      <c r="CM52" s="205">
        <f>IF(ISBLANK('3e Historical level Inputs'!CM50),"",'3e Historical level Inputs'!CM50)</f>
        <v>22.59385275954849</v>
      </c>
      <c r="CN52" s="205">
        <f>IF(ISBLANK('3e Historical level Inputs'!CN50),"",'3e Historical level Inputs'!CN50)</f>
        <v>21.042575641812995</v>
      </c>
      <c r="CO52" s="205">
        <f>IF(ISBLANK('3e Historical level Inputs'!CO50),"",'3e Historical level Inputs'!CO50)</f>
        <v>21.042575641812995</v>
      </c>
      <c r="CP52" s="205">
        <f>IF(ISBLANK('3e Historical level Inputs'!CP50),"",'3e Historical level Inputs'!CP50)</f>
        <v>21.042575641812995</v>
      </c>
      <c r="CQ52" s="205">
        <f>IF(ISBLANK('3e Historical level Inputs'!CQ50),"",'3e Historical level Inputs'!CQ50)</f>
        <v>21.042575641812995</v>
      </c>
      <c r="CR52" s="205">
        <f>'3e Historical level Inputs'!CR50</f>
        <v>22.20178074250709</v>
      </c>
      <c r="CS52" s="205">
        <f>'3e Historical level Inputs'!CS50</f>
        <v>22.20178074250709</v>
      </c>
      <c r="CT52" s="205">
        <f>'3e Historical level Inputs'!CT50</f>
        <v>22.20178074250709</v>
      </c>
      <c r="CU52" s="205">
        <f>'3e Historical level Inputs'!CU50</f>
        <v>22.20178074250709</v>
      </c>
      <c r="CV52" s="205">
        <f>'3e Historical level Inputs'!CV50</f>
        <v>24.9562892732107</v>
      </c>
    </row>
    <row r="53" spans="2:100" s="159" customFormat="1" ht="10.5" customHeight="1">
      <c r="B53" s="174" t="s">
        <v>553</v>
      </c>
      <c r="C53" s="205">
        <f>'3e Historical level Inputs'!C51</f>
        <v>16.43282142857143</v>
      </c>
      <c r="D53" s="205">
        <f>'3e Historical level Inputs'!D51</f>
        <v>16.43282142857143</v>
      </c>
      <c r="E53" s="205">
        <f>'3e Historical level Inputs'!E51</f>
        <v>16.727428571428572</v>
      </c>
      <c r="F53" s="205">
        <f>'3e Historical level Inputs'!F51</f>
        <v>16.727428571428572</v>
      </c>
      <c r="G53" s="205">
        <f>'3e Historical level Inputs'!G51</f>
        <v>16.54232142857143</v>
      </c>
      <c r="H53" s="205">
        <f>'3e Historical level Inputs'!H51</f>
        <v>16.54232142857143</v>
      </c>
      <c r="I53" s="205">
        <f>'3e Historical level Inputs'!I51</f>
        <v>17.267107142857146</v>
      </c>
      <c r="J53" s="205">
        <f>'3e Historical level Inputs'!J51</f>
        <v>17.267107142857146</v>
      </c>
      <c r="K53" s="205">
        <f>'3e Historical level Inputs'!K51</f>
        <v>17.41310714285714</v>
      </c>
      <c r="L53" s="205">
        <f>'3e Historical level Inputs'!L51</f>
        <v>17.41310714285714</v>
      </c>
      <c r="M53" s="205">
        <f>'3e Historical level Inputs'!M51</f>
        <v>84.411464285714274</v>
      </c>
      <c r="N53" s="172"/>
      <c r="O53" s="205">
        <f>'3e Historical level Inputs'!O51</f>
        <v>84.411464285714274</v>
      </c>
      <c r="P53" s="205">
        <f>'3e Historical level Inputs'!P51</f>
        <v>84.411464285714274</v>
      </c>
      <c r="Q53" s="205">
        <f>'3e Historical level Inputs'!Q51</f>
        <v>103.14368142857143</v>
      </c>
      <c r="R53" s="205">
        <f>'3e Historical level Inputs'!R51</f>
        <v>103.14368142857143</v>
      </c>
      <c r="S53" s="205">
        <f>'3e Historical level Inputs'!S51</f>
        <v>103.14368142857143</v>
      </c>
      <c r="T53" s="205">
        <f>'3e Historical level Inputs'!T51</f>
        <v>103.14368142857143</v>
      </c>
      <c r="U53" s="205">
        <f>'3e Historical level Inputs'!U51</f>
        <v>120.5856757142857</v>
      </c>
      <c r="V53" s="205">
        <f>'3e Historical level Inputs'!V51</f>
        <v>120.5856757142857</v>
      </c>
      <c r="W53" s="205">
        <f>'3e Historical level Inputs'!W51</f>
        <v>120.5856757142857</v>
      </c>
      <c r="X53" s="205">
        <f>'3e Historical level Inputs'!X51</f>
        <v>120.5856757142857</v>
      </c>
      <c r="Y53" s="205">
        <f>'3e Historical level Inputs'!Y51</f>
        <v>95.202480714285699</v>
      </c>
      <c r="Z53" s="144"/>
      <c r="AA53" s="174" t="s">
        <v>553</v>
      </c>
      <c r="AB53" s="205">
        <f>'3e Historical level Inputs'!AB51</f>
        <v>16.43282142857143</v>
      </c>
      <c r="AC53" s="205">
        <f>'3e Historical level Inputs'!AC51</f>
        <v>16.43282142857143</v>
      </c>
      <c r="AD53" s="205">
        <f>'3e Historical level Inputs'!AD51</f>
        <v>16.727428571428572</v>
      </c>
      <c r="AE53" s="205">
        <f>'3e Historical level Inputs'!AE51</f>
        <v>16.727428571428572</v>
      </c>
      <c r="AF53" s="205">
        <f>'3e Historical level Inputs'!AF51</f>
        <v>16.54232142857143</v>
      </c>
      <c r="AG53" s="205">
        <f>'3e Historical level Inputs'!AG51</f>
        <v>16.54232142857143</v>
      </c>
      <c r="AH53" s="205">
        <f>'3e Historical level Inputs'!AH51</f>
        <v>17.267107142857146</v>
      </c>
      <c r="AI53" s="205">
        <f>'3e Historical level Inputs'!AI51</f>
        <v>17.267107142857146</v>
      </c>
      <c r="AJ53" s="205">
        <f>'3e Historical level Inputs'!AJ51</f>
        <v>17.41310714285714</v>
      </c>
      <c r="AK53" s="205">
        <f>'3e Historical level Inputs'!AK51</f>
        <v>17.41310714285714</v>
      </c>
      <c r="AL53" s="205">
        <f>'3e Historical level Inputs'!AL51</f>
        <v>84.411464285714274</v>
      </c>
      <c r="AM53" s="172"/>
      <c r="AN53" s="205">
        <f>'3e Historical level Inputs'!AN51</f>
        <v>84.411464285714274</v>
      </c>
      <c r="AO53" s="205">
        <f>'3e Historical level Inputs'!AO51</f>
        <v>84.411464285714274</v>
      </c>
      <c r="AP53" s="205">
        <f>'3e Historical level Inputs'!AP51</f>
        <v>103.14368142857143</v>
      </c>
      <c r="AQ53" s="205">
        <f>'3e Historical level Inputs'!AQ51</f>
        <v>103.14368142857143</v>
      </c>
      <c r="AR53" s="205">
        <f>'3e Historical level Inputs'!AR51</f>
        <v>103.14368142857143</v>
      </c>
      <c r="AS53" s="205">
        <f>'3e Historical level Inputs'!AS51</f>
        <v>103.14368142857143</v>
      </c>
      <c r="AT53" s="205">
        <f>'3e Historical level Inputs'!AT51</f>
        <v>120.5856757142857</v>
      </c>
      <c r="AU53" s="205">
        <f>'3e Historical level Inputs'!AU51</f>
        <v>120.5856757142857</v>
      </c>
      <c r="AV53" s="205">
        <f>'3e Historical level Inputs'!AV51</f>
        <v>120.5856757142857</v>
      </c>
      <c r="AW53" s="205">
        <f>'3e Historical level Inputs'!AW51</f>
        <v>120.5856757142857</v>
      </c>
      <c r="AX53" s="205">
        <f>'3e Historical level Inputs'!AX51</f>
        <v>95.202480714285699</v>
      </c>
      <c r="AZ53" s="174" t="s">
        <v>553</v>
      </c>
      <c r="BA53" s="205">
        <f>'3e Historical level Inputs'!BA51</f>
        <v>0</v>
      </c>
      <c r="BB53" s="205">
        <f>'3e Historical level Inputs'!BB51</f>
        <v>0</v>
      </c>
      <c r="BC53" s="205">
        <f>'3e Historical level Inputs'!BC51</f>
        <v>0</v>
      </c>
      <c r="BD53" s="205">
        <f>'3e Historical level Inputs'!BD51</f>
        <v>0</v>
      </c>
      <c r="BE53" s="205">
        <f>'3e Historical level Inputs'!BE51</f>
        <v>0</v>
      </c>
      <c r="BF53" s="205">
        <f>'3e Historical level Inputs'!BF51</f>
        <v>0</v>
      </c>
      <c r="BG53" s="205">
        <f>'3e Historical level Inputs'!BG51</f>
        <v>0</v>
      </c>
      <c r="BH53" s="205">
        <f>'3e Historical level Inputs'!BH51</f>
        <v>0</v>
      </c>
      <c r="BI53" s="205">
        <f>'3e Historical level Inputs'!BI51</f>
        <v>0</v>
      </c>
      <c r="BJ53" s="205">
        <f>'3e Historical level Inputs'!BJ51</f>
        <v>0</v>
      </c>
      <c r="BK53" s="205">
        <f>'3e Historical level Inputs'!BK51</f>
        <v>0</v>
      </c>
      <c r="BL53" s="172"/>
      <c r="BM53" s="205">
        <f>'3e Historical level Inputs'!BM51</f>
        <v>0</v>
      </c>
      <c r="BN53" s="205">
        <f>'3e Historical level Inputs'!BN51</f>
        <v>0</v>
      </c>
      <c r="BO53" s="205">
        <f>'3e Historical level Inputs'!BO51</f>
        <v>0</v>
      </c>
      <c r="BP53" s="205">
        <f>'3e Historical level Inputs'!BP51</f>
        <v>0</v>
      </c>
      <c r="BQ53" s="205">
        <f>'3e Historical level Inputs'!BQ51</f>
        <v>0</v>
      </c>
      <c r="BR53" s="205">
        <f>'3e Historical level Inputs'!BR51</f>
        <v>0</v>
      </c>
      <c r="BS53" s="205">
        <f>'3e Historical level Inputs'!BS51</f>
        <v>0</v>
      </c>
      <c r="BT53" s="205">
        <f>'3e Historical level Inputs'!BT51</f>
        <v>0</v>
      </c>
      <c r="BU53" s="205">
        <f>'3e Historical level Inputs'!BU51</f>
        <v>0</v>
      </c>
      <c r="BV53" s="205">
        <f>'3e Historical level Inputs'!BV51</f>
        <v>0</v>
      </c>
      <c r="BW53" s="205">
        <f>'3e Historical level Inputs'!BW51</f>
        <v>0</v>
      </c>
      <c r="BX53" s="144"/>
      <c r="BY53" s="174" t="s">
        <v>553</v>
      </c>
      <c r="BZ53" s="205">
        <f>IF(ISBLANK('3e Historical level Inputs'!BZ51),"",'3e Historical level Inputs'!BZ51)</f>
        <v>16.43282142857143</v>
      </c>
      <c r="CA53" s="205">
        <f>IF(ISBLANK('3e Historical level Inputs'!CA51),"",'3e Historical level Inputs'!CA51)</f>
        <v>16.43282142857143</v>
      </c>
      <c r="CB53" s="205">
        <f>IF(ISBLANK('3e Historical level Inputs'!CB51),"",'3e Historical level Inputs'!CB51)</f>
        <v>16.727428571428572</v>
      </c>
      <c r="CC53" s="205">
        <f>IF(ISBLANK('3e Historical level Inputs'!CC51),"",'3e Historical level Inputs'!CC51)</f>
        <v>16.727428571428572</v>
      </c>
      <c r="CD53" s="205">
        <f>IF(ISBLANK('3e Historical level Inputs'!CD51),"",'3e Historical level Inputs'!CD51)</f>
        <v>16.54232142857143</v>
      </c>
      <c r="CE53" s="205">
        <f>IF(ISBLANK('3e Historical level Inputs'!CE51),"",'3e Historical level Inputs'!CE51)</f>
        <v>16.54232142857143</v>
      </c>
      <c r="CF53" s="205">
        <f>IF(ISBLANK('3e Historical level Inputs'!CF51),"",'3e Historical level Inputs'!CF51)</f>
        <v>17.267107142857146</v>
      </c>
      <c r="CG53" s="205">
        <f>IF(ISBLANK('3e Historical level Inputs'!CG51),"",'3e Historical level Inputs'!CG51)</f>
        <v>17.267107142857146</v>
      </c>
      <c r="CH53" s="205">
        <f>IF(ISBLANK('3e Historical level Inputs'!CH51),"",'3e Historical level Inputs'!CH51)</f>
        <v>17.41310714285714</v>
      </c>
      <c r="CI53" s="205">
        <f>IF(ISBLANK('3e Historical level Inputs'!CI51),"",'3e Historical level Inputs'!CI51)</f>
        <v>17.41310714285714</v>
      </c>
      <c r="CJ53" s="205">
        <f>IF(ISBLANK('3e Historical level Inputs'!CJ51),"",'3e Historical level Inputs'!CJ51)</f>
        <v>84.411464285714274</v>
      </c>
      <c r="CK53" s="172" t="str">
        <f>IF(ISBLANK('3e Historical level Inputs'!CK51),"",'3e Historical level Inputs'!CK51)</f>
        <v/>
      </c>
      <c r="CL53" s="205">
        <f>IF(ISBLANK('3e Historical level Inputs'!CL51),"",'3e Historical level Inputs'!CL51)</f>
        <v>84.411464285714274</v>
      </c>
      <c r="CM53" s="205">
        <f>IF(ISBLANK('3e Historical level Inputs'!CM51),"",'3e Historical level Inputs'!CM51)</f>
        <v>84.411464285714274</v>
      </c>
      <c r="CN53" s="205">
        <f>IF(ISBLANK('3e Historical level Inputs'!CN51),"",'3e Historical level Inputs'!CN51)</f>
        <v>103.14368142857143</v>
      </c>
      <c r="CO53" s="205">
        <f>IF(ISBLANK('3e Historical level Inputs'!CO51),"",'3e Historical level Inputs'!CO51)</f>
        <v>103.14368142857143</v>
      </c>
      <c r="CP53" s="205">
        <f>IF(ISBLANK('3e Historical level Inputs'!CP51),"",'3e Historical level Inputs'!CP51)</f>
        <v>103.14368142857143</v>
      </c>
      <c r="CQ53" s="205">
        <f>IF(ISBLANK('3e Historical level Inputs'!CQ51),"",'3e Historical level Inputs'!CQ51)</f>
        <v>103.14368142857143</v>
      </c>
      <c r="CR53" s="205">
        <f>'3e Historical level Inputs'!CR51</f>
        <v>120.5856757142857</v>
      </c>
      <c r="CS53" s="205">
        <f>'3e Historical level Inputs'!CS51</f>
        <v>120.5856757142857</v>
      </c>
      <c r="CT53" s="205">
        <f>'3e Historical level Inputs'!CT51</f>
        <v>120.5856757142857</v>
      </c>
      <c r="CU53" s="205">
        <f>'3e Historical level Inputs'!CU51</f>
        <v>120.5856757142857</v>
      </c>
      <c r="CV53" s="205">
        <f>'3e Historical level Inputs'!CV51</f>
        <v>95.202480714285699</v>
      </c>
    </row>
    <row r="54" spans="2:100" s="159" customFormat="1" ht="10.5" customHeight="1">
      <c r="B54" s="174" t="s">
        <v>554</v>
      </c>
      <c r="C54" s="205">
        <f>'3e Historical level Inputs'!C52</f>
        <v>39.664800000000007</v>
      </c>
      <c r="D54" s="205">
        <f>'3e Historical level Inputs'!D52</f>
        <v>40.169342465753417</v>
      </c>
      <c r="E54" s="205">
        <f>'3e Historical level Inputs'!E52</f>
        <v>40.751506849315078</v>
      </c>
      <c r="F54" s="205">
        <f>'3e Historical level Inputs'!F52</f>
        <v>41.100805479452056</v>
      </c>
      <c r="G54" s="205">
        <f>'3e Historical level Inputs'!G52</f>
        <v>41.566536986301358</v>
      </c>
      <c r="H54" s="205">
        <f>'3e Historical level Inputs'!H52</f>
        <v>41.87702465753425</v>
      </c>
      <c r="I54" s="205">
        <f>'3e Historical level Inputs'!I52</f>
        <v>42.109890410958897</v>
      </c>
      <c r="J54" s="205">
        <f>'3e Historical level Inputs'!J52</f>
        <v>42.226323287671228</v>
      </c>
      <c r="K54" s="205">
        <f>'3e Historical level Inputs'!K52</f>
        <v>42.45918904109589</v>
      </c>
      <c r="L54" s="205">
        <f>'3e Historical level Inputs'!L52</f>
        <v>43.235408219178098</v>
      </c>
      <c r="M54" s="205">
        <f>'3e Historical level Inputs'!M52</f>
        <v>44.516169863013708</v>
      </c>
      <c r="N54" s="172"/>
      <c r="O54" s="205">
        <f>'3e Historical level Inputs'!O52</f>
        <v>46.767205479452052</v>
      </c>
      <c r="P54" s="205">
        <f>'3e Historical level Inputs'!P52</f>
        <v>46.767205479452052</v>
      </c>
      <c r="Q54" s="205">
        <f>'3e Historical level Inputs'!Q52</f>
        <v>48.630131506849317</v>
      </c>
      <c r="R54" s="205">
        <f>'3e Historical level Inputs'!R52</f>
        <v>48.630131506849317</v>
      </c>
      <c r="S54" s="205">
        <f>'3e Historical level Inputs'!S52</f>
        <v>50.221380821917812</v>
      </c>
      <c r="T54" s="205">
        <f>'3e Historical level Inputs'!T52</f>
        <v>50.221380821917812</v>
      </c>
      <c r="U54" s="205">
        <f>'3e Historical level Inputs'!U52</f>
        <v>50.648301369863013</v>
      </c>
      <c r="V54" s="205">
        <f>'3e Historical level Inputs'!V52</f>
        <v>50.648301369863013</v>
      </c>
      <c r="W54" s="205">
        <f>'3e Historical level Inputs'!W52</f>
        <v>51.618575342465753</v>
      </c>
      <c r="X54" s="205">
        <f>'3e Historical level Inputs'!X52</f>
        <v>51.618575342465753</v>
      </c>
      <c r="Y54" s="205">
        <f>'3e Historical level Inputs'!Y52</f>
        <v>52.433605479452048</v>
      </c>
      <c r="Z54" s="144"/>
      <c r="AA54" s="174" t="s">
        <v>554</v>
      </c>
      <c r="AB54" s="205">
        <f>'3e Historical level Inputs'!AB52</f>
        <v>39.933199999999992</v>
      </c>
      <c r="AC54" s="205">
        <f>'3e Historical level Inputs'!AC52</f>
        <v>40.441156555772992</v>
      </c>
      <c r="AD54" s="205">
        <f>'3e Historical level Inputs'!AD52</f>
        <v>41.027260273972608</v>
      </c>
      <c r="AE54" s="205">
        <f>'3e Historical level Inputs'!AE52</f>
        <v>41.37892250489238</v>
      </c>
      <c r="AF54" s="205">
        <f>'3e Historical level Inputs'!AF52</f>
        <v>41.847805479452056</v>
      </c>
      <c r="AG54" s="205">
        <f>'3e Historical level Inputs'!AG52</f>
        <v>42.160394129158519</v>
      </c>
      <c r="AH54" s="205">
        <f>'3e Historical level Inputs'!AH52</f>
        <v>42.39483561643835</v>
      </c>
      <c r="AI54" s="205">
        <f>'3e Historical level Inputs'!AI52</f>
        <v>42.51205636007829</v>
      </c>
      <c r="AJ54" s="205">
        <f>'3e Historical level Inputs'!AJ52</f>
        <v>42.746497847358121</v>
      </c>
      <c r="AK54" s="205">
        <f>'3e Historical level Inputs'!AK52</f>
        <v>43.527969471624267</v>
      </c>
      <c r="AL54" s="205">
        <f>'3e Historical level Inputs'!AL52</f>
        <v>44.817397651663399</v>
      </c>
      <c r="AM54" s="172"/>
      <c r="AN54" s="205">
        <f>'3e Historical level Inputs'!AN52</f>
        <v>47.083665362035234</v>
      </c>
      <c r="AO54" s="205">
        <f>'3e Historical level Inputs'!AO52</f>
        <v>47.083665362035234</v>
      </c>
      <c r="AP54" s="205">
        <f>'3e Historical level Inputs'!AP52</f>
        <v>48.959197260273974</v>
      </c>
      <c r="AQ54" s="205">
        <f>'3e Historical level Inputs'!AQ52</f>
        <v>48.959197260273974</v>
      </c>
      <c r="AR54" s="205">
        <f>'3e Historical level Inputs'!AR52</f>
        <v>50.561214090019568</v>
      </c>
      <c r="AS54" s="205">
        <f>'3e Historical level Inputs'!AS52</f>
        <v>50.561214090019568</v>
      </c>
      <c r="AT54" s="205">
        <f>'3e Historical level Inputs'!AT52</f>
        <v>50.991023483365936</v>
      </c>
      <c r="AU54" s="205">
        <f>'3e Historical level Inputs'!AU52</f>
        <v>50.991023483365936</v>
      </c>
      <c r="AV54" s="205">
        <f>'3e Historical level Inputs'!AV52</f>
        <v>51.967863013698626</v>
      </c>
      <c r="AW54" s="205">
        <f>'3e Historical level Inputs'!AW52</f>
        <v>51.967863013698626</v>
      </c>
      <c r="AX54" s="205">
        <f>'3e Historical level Inputs'!AX52</f>
        <v>52.788408219178102</v>
      </c>
      <c r="AZ54" s="174" t="s">
        <v>554</v>
      </c>
      <c r="BA54" s="205">
        <f>'3e Historical level Inputs'!BA52</f>
        <v>64.944500000000033</v>
      </c>
      <c r="BB54" s="205">
        <f>'3e Historical level Inputs'!BB52</f>
        <v>65.770604207436435</v>
      </c>
      <c r="BC54" s="205">
        <f>'3e Historical level Inputs'!BC52</f>
        <v>66.723801369863025</v>
      </c>
      <c r="BD54" s="205">
        <f>'3e Historical level Inputs'!BD52</f>
        <v>67.295719667318977</v>
      </c>
      <c r="BE54" s="205">
        <f>'3e Historical level Inputs'!BE52</f>
        <v>68.058277397260298</v>
      </c>
      <c r="BF54" s="205">
        <f>'3e Historical level Inputs'!BF52</f>
        <v>68.566649217221112</v>
      </c>
      <c r="BG54" s="205">
        <f>'3e Historical level Inputs'!BG52</f>
        <v>68.94792808219178</v>
      </c>
      <c r="BH54" s="205">
        <f>'3e Historical level Inputs'!BH52</f>
        <v>69.138567514677106</v>
      </c>
      <c r="BI54" s="205">
        <f>'3e Historical level Inputs'!BI52</f>
        <v>69.519846379647774</v>
      </c>
      <c r="BJ54" s="205">
        <f>'3e Historical level Inputs'!BJ52</f>
        <v>70.790775929549909</v>
      </c>
      <c r="BK54" s="205">
        <f>'3e Historical level Inputs'!BK52</f>
        <v>72.887809686888446</v>
      </c>
      <c r="BL54" s="172"/>
      <c r="BM54" s="205">
        <f>'3e Historical level Inputs'!BM52</f>
        <v>76.573505381604704</v>
      </c>
      <c r="BN54" s="205">
        <f>'3e Historical level Inputs'!BN52</f>
        <v>76.573505381604704</v>
      </c>
      <c r="BO54" s="205">
        <f>'3e Historical level Inputs'!BO52</f>
        <v>79.62373630136986</v>
      </c>
      <c r="BP54" s="205">
        <f>'3e Historical level Inputs'!BP52</f>
        <v>79.62373630136986</v>
      </c>
      <c r="BQ54" s="205">
        <f>'3e Historical level Inputs'!BQ52</f>
        <v>82.229141878669253</v>
      </c>
      <c r="BR54" s="205">
        <f>'3e Historical level Inputs'!BR52</f>
        <v>82.229141878669253</v>
      </c>
      <c r="BS54" s="205">
        <f>'3e Historical level Inputs'!BS52</f>
        <v>82.928153131115451</v>
      </c>
      <c r="BT54" s="205">
        <f>'3e Historical level Inputs'!BT52</f>
        <v>82.928153131115451</v>
      </c>
      <c r="BU54" s="205">
        <f>'3e Historical level Inputs'!BU52</f>
        <v>84.516815068493116</v>
      </c>
      <c r="BV54" s="205">
        <f>'3e Historical level Inputs'!BV52</f>
        <v>84.516815068493116</v>
      </c>
      <c r="BW54" s="205">
        <f>'3e Historical level Inputs'!BW52</f>
        <v>85.851291095890446</v>
      </c>
      <c r="BX54" s="144"/>
      <c r="BY54" s="174" t="s">
        <v>554</v>
      </c>
      <c r="BZ54" s="205">
        <f>IF(ISBLANK('3e Historical level Inputs'!BZ52),"",'3e Historical level Inputs'!BZ52)</f>
        <v>104.60930000000005</v>
      </c>
      <c r="CA54" s="205">
        <f>IF(ISBLANK('3e Historical level Inputs'!CA52),"",'3e Historical level Inputs'!CA52)</f>
        <v>105.93994667318985</v>
      </c>
      <c r="CB54" s="205">
        <f>IF(ISBLANK('3e Historical level Inputs'!CB52),"",'3e Historical level Inputs'!CB52)</f>
        <v>107.4753082191781</v>
      </c>
      <c r="CC54" s="205">
        <f>IF(ISBLANK('3e Historical level Inputs'!CC52),"",'3e Historical level Inputs'!CC52)</f>
        <v>108.39652514677104</v>
      </c>
      <c r="CD54" s="205">
        <f>IF(ISBLANK('3e Historical level Inputs'!CD52),"",'3e Historical level Inputs'!CD52)</f>
        <v>109.62481438356166</v>
      </c>
      <c r="CE54" s="205">
        <f>IF(ISBLANK('3e Historical level Inputs'!CE52),"",'3e Historical level Inputs'!CE52)</f>
        <v>110.44367387475536</v>
      </c>
      <c r="CF54" s="205">
        <f>IF(ISBLANK('3e Historical level Inputs'!CF52),"",'3e Historical level Inputs'!CF52)</f>
        <v>111.05781849315068</v>
      </c>
      <c r="CG54" s="205">
        <f>IF(ISBLANK('3e Historical level Inputs'!CG52),"",'3e Historical level Inputs'!CG52)</f>
        <v>111.36489080234833</v>
      </c>
      <c r="CH54" s="205">
        <f>IF(ISBLANK('3e Historical level Inputs'!CH52),"",'3e Historical level Inputs'!CH52)</f>
        <v>111.97903542074366</v>
      </c>
      <c r="CI54" s="205">
        <f>IF(ISBLANK('3e Historical level Inputs'!CI52),"",'3e Historical level Inputs'!CI52)</f>
        <v>114.02618414872801</v>
      </c>
      <c r="CJ54" s="205">
        <f>IF(ISBLANK('3e Historical level Inputs'!CJ52),"",'3e Historical level Inputs'!CJ52)</f>
        <v>117.40397954990215</v>
      </c>
      <c r="CK54" s="172" t="str">
        <f>IF(ISBLANK('3e Historical level Inputs'!CK52),"",'3e Historical level Inputs'!CK52)</f>
        <v/>
      </c>
      <c r="CL54" s="205">
        <f>IF(ISBLANK('3e Historical level Inputs'!CL52),"",'3e Historical level Inputs'!CL52)</f>
        <v>123.34071086105675</v>
      </c>
      <c r="CM54" s="205">
        <f>IF(ISBLANK('3e Historical level Inputs'!CM52),"",'3e Historical level Inputs'!CM52)</f>
        <v>123.34071086105675</v>
      </c>
      <c r="CN54" s="205">
        <f>IF(ISBLANK('3e Historical level Inputs'!CN52),"",'3e Historical level Inputs'!CN52)</f>
        <v>128.25386780821918</v>
      </c>
      <c r="CO54" s="205">
        <f>IF(ISBLANK('3e Historical level Inputs'!CO52),"",'3e Historical level Inputs'!CO52)</f>
        <v>128.25386780821918</v>
      </c>
      <c r="CP54" s="205">
        <f>IF(ISBLANK('3e Historical level Inputs'!CP52),"",'3e Historical level Inputs'!CP52)</f>
        <v>132.45052270058707</v>
      </c>
      <c r="CQ54" s="205">
        <f>IF(ISBLANK('3e Historical level Inputs'!CQ52),"",'3e Historical level Inputs'!CQ52)</f>
        <v>132.45052270058707</v>
      </c>
      <c r="CR54" s="205">
        <f>'3e Historical level Inputs'!CR52</f>
        <v>133.57645450097846</v>
      </c>
      <c r="CS54" s="205">
        <f>'3e Historical level Inputs'!CS52</f>
        <v>133.57645450097846</v>
      </c>
      <c r="CT54" s="205">
        <f>'3e Historical level Inputs'!CT52</f>
        <v>136.13539041095888</v>
      </c>
      <c r="CU54" s="205">
        <f>'3e Historical level Inputs'!CU52</f>
        <v>136.13539041095888</v>
      </c>
      <c r="CV54" s="205">
        <f>'3e Historical level Inputs'!CV52</f>
        <v>138.28489657534249</v>
      </c>
    </row>
    <row r="55" spans="2:100" s="159" customFormat="1" ht="10.5" customHeight="1">
      <c r="B55" s="174" t="s">
        <v>555</v>
      </c>
      <c r="C55" s="205">
        <f>'3e Historical level Inputs'!C53</f>
        <v>0</v>
      </c>
      <c r="D55" s="205">
        <f>'3e Historical level Inputs'!D53</f>
        <v>-0.1310662676190151</v>
      </c>
      <c r="E55" s="205">
        <f>'3e Historical level Inputs'!E53</f>
        <v>1.6490220555819268</v>
      </c>
      <c r="F55" s="205">
        <f>'3e Historical level Inputs'!F53</f>
        <v>7.9249822078168828</v>
      </c>
      <c r="G55" s="205">
        <f>'3e Historical level Inputs'!G53</f>
        <v>9.5945159615724229</v>
      </c>
      <c r="H55" s="205">
        <f>'3e Historical level Inputs'!H53</f>
        <v>9.6655312765157912</v>
      </c>
      <c r="I55" s="205">
        <f>'3e Historical level Inputs'!I53</f>
        <v>11.448655558303896</v>
      </c>
      <c r="J55" s="205">
        <f>'3e Historical level Inputs'!J53</f>
        <v>11.630458109953564</v>
      </c>
      <c r="K55" s="205">
        <f>'3e Historical level Inputs'!K53</f>
        <v>11.375413031411084</v>
      </c>
      <c r="L55" s="205">
        <f>'3e Historical level Inputs'!L53</f>
        <v>11.405483218834176</v>
      </c>
      <c r="M55" s="205">
        <f>'3e Historical level Inputs'!M53</f>
        <v>10.452988037960663</v>
      </c>
      <c r="N55" s="172"/>
      <c r="O55" s="205">
        <f>'3e Historical level Inputs'!O53</f>
        <v>11.090106502704797</v>
      </c>
      <c r="P55" s="205">
        <f>'3e Historical level Inputs'!P53</f>
        <v>11.090106502704797</v>
      </c>
      <c r="Q55" s="205">
        <f>'3e Historical level Inputs'!Q53</f>
        <v>11.951673643525851</v>
      </c>
      <c r="R55" s="205">
        <f>'3e Historical level Inputs'!R53</f>
        <v>11.951673643525851</v>
      </c>
      <c r="S55" s="205">
        <f>'3e Historical level Inputs'!S53</f>
        <v>10.69908760649443</v>
      </c>
      <c r="T55" s="205">
        <f>'3e Historical level Inputs'!T53</f>
        <v>10.69908760649443</v>
      </c>
      <c r="U55" s="205">
        <f>'3e Historical level Inputs'!U53</f>
        <v>11.082285041361699</v>
      </c>
      <c r="V55" s="205">
        <f>'3e Historical level Inputs'!V53</f>
        <v>11.082285041361699</v>
      </c>
      <c r="W55" s="205">
        <f>'3e Historical level Inputs'!W53</f>
        <v>13.25048425965346</v>
      </c>
      <c r="X55" s="205">
        <f>'3e Historical level Inputs'!X53</f>
        <v>13.25048425965346</v>
      </c>
      <c r="Y55" s="205">
        <f>'3e Historical level Inputs'!Y53</f>
        <v>13.675063223126843</v>
      </c>
      <c r="Z55" s="144"/>
      <c r="AA55" s="174" t="s">
        <v>555</v>
      </c>
      <c r="AB55" s="205">
        <f>'3e Historical level Inputs'!AB53</f>
        <v>0</v>
      </c>
      <c r="AC55" s="205">
        <f>'3e Historical level Inputs'!AC53</f>
        <v>-0.1310662676190151</v>
      </c>
      <c r="AD55" s="205">
        <f>'3e Historical level Inputs'!AD53</f>
        <v>1.6490220555819268</v>
      </c>
      <c r="AE55" s="205">
        <f>'3e Historical level Inputs'!AE53</f>
        <v>7.9249822078168828</v>
      </c>
      <c r="AF55" s="205">
        <f>'3e Historical level Inputs'!AF53</f>
        <v>9.5945159615724229</v>
      </c>
      <c r="AG55" s="205">
        <f>'3e Historical level Inputs'!AG53</f>
        <v>9.6655312765157912</v>
      </c>
      <c r="AH55" s="205">
        <f>'3e Historical level Inputs'!AH53</f>
        <v>11.448655558303896</v>
      </c>
      <c r="AI55" s="205">
        <f>'3e Historical level Inputs'!AI53</f>
        <v>11.630458109953564</v>
      </c>
      <c r="AJ55" s="205">
        <f>'3e Historical level Inputs'!AJ53</f>
        <v>11.375413031411084</v>
      </c>
      <c r="AK55" s="205">
        <f>'3e Historical level Inputs'!AK53</f>
        <v>11.405483218834176</v>
      </c>
      <c r="AL55" s="205">
        <f>'3e Historical level Inputs'!AL53</f>
        <v>10.452988037960663</v>
      </c>
      <c r="AM55" s="172"/>
      <c r="AN55" s="205">
        <f>'3e Historical level Inputs'!AN53</f>
        <v>11.090106502704797</v>
      </c>
      <c r="AO55" s="205">
        <f>'3e Historical level Inputs'!AO53</f>
        <v>11.090106502704797</v>
      </c>
      <c r="AP55" s="205">
        <f>'3e Historical level Inputs'!AP53</f>
        <v>11.951673643525851</v>
      </c>
      <c r="AQ55" s="205">
        <f>'3e Historical level Inputs'!AQ53</f>
        <v>11.951673643525851</v>
      </c>
      <c r="AR55" s="205">
        <f>'3e Historical level Inputs'!AR53</f>
        <v>10.69908760649443</v>
      </c>
      <c r="AS55" s="205">
        <f>'3e Historical level Inputs'!AS53</f>
        <v>10.69908760649443</v>
      </c>
      <c r="AT55" s="205">
        <f>'3e Historical level Inputs'!AT53</f>
        <v>11.082285041361699</v>
      </c>
      <c r="AU55" s="205">
        <f>'3e Historical level Inputs'!AU53</f>
        <v>11.082285041361699</v>
      </c>
      <c r="AV55" s="205">
        <f>'3e Historical level Inputs'!AV53</f>
        <v>13.25048425965346</v>
      </c>
      <c r="AW55" s="205">
        <f>'3e Historical level Inputs'!AW53</f>
        <v>13.25048425965346</v>
      </c>
      <c r="AX55" s="205">
        <f>'3e Historical level Inputs'!AX53</f>
        <v>13.675063223126843</v>
      </c>
      <c r="AZ55" s="174" t="s">
        <v>555</v>
      </c>
      <c r="BA55" s="205">
        <f>'3e Historical level Inputs'!BA53</f>
        <v>0</v>
      </c>
      <c r="BB55" s="205">
        <f>'3e Historical level Inputs'!BB53</f>
        <v>-0.1023941345466083</v>
      </c>
      <c r="BC55" s="205">
        <f>'3e Historical level Inputs'!BC53</f>
        <v>1.3107897268148034</v>
      </c>
      <c r="BD55" s="205">
        <f>'3e Historical level Inputs'!BD53</f>
        <v>8.7391024854837429</v>
      </c>
      <c r="BE55" s="205">
        <f>'3e Historical level Inputs'!BE53</f>
        <v>10.102089688688181</v>
      </c>
      <c r="BF55" s="205">
        <f>'3e Historical level Inputs'!BF53</f>
        <v>10.300173121233545</v>
      </c>
      <c r="BG55" s="205">
        <f>'3e Historical level Inputs'!BG53</f>
        <v>11.847822371645295</v>
      </c>
      <c r="BH55" s="205">
        <f>'3e Historical level Inputs'!BH53</f>
        <v>7.7038430079225835</v>
      </c>
      <c r="BI55" s="205">
        <f>'3e Historical level Inputs'!BI53</f>
        <v>7.5210837283470982</v>
      </c>
      <c r="BJ55" s="205">
        <f>'3e Historical level Inputs'!BJ53</f>
        <v>5.503966281336238</v>
      </c>
      <c r="BK55" s="205">
        <f>'3e Historical level Inputs'!BK53</f>
        <v>2.3340147638275894</v>
      </c>
      <c r="BL55" s="172"/>
      <c r="BM55" s="205">
        <f>'3e Historical level Inputs'!BM53</f>
        <v>2.3848554466543854</v>
      </c>
      <c r="BN55" s="205">
        <f>'3e Historical level Inputs'!BN53</f>
        <v>2.3848554466543854</v>
      </c>
      <c r="BO55" s="205">
        <f>'3e Historical level Inputs'!BO53</f>
        <v>2.7714012178486205</v>
      </c>
      <c r="BP55" s="205">
        <f>'3e Historical level Inputs'!BP53</f>
        <v>2.7714012178486205</v>
      </c>
      <c r="BQ55" s="205">
        <f>'3e Historical level Inputs'!BQ53</f>
        <v>1.1467264798929691</v>
      </c>
      <c r="BR55" s="205">
        <f>'3e Historical level Inputs'!BR53</f>
        <v>1.1467264798929691</v>
      </c>
      <c r="BS55" s="205">
        <f>'3e Historical level Inputs'!BS53</f>
        <v>0.70545632255527646</v>
      </c>
      <c r="BT55" s="205">
        <f>'3e Historical level Inputs'!BT53</f>
        <v>0.70545632255527646</v>
      </c>
      <c r="BU55" s="205">
        <f>'3e Historical level Inputs'!BU53</f>
        <v>2.1778100222622738</v>
      </c>
      <c r="BV55" s="205">
        <f>'3e Historical level Inputs'!BV53</f>
        <v>2.1778100222622738</v>
      </c>
      <c r="BW55" s="205">
        <f>'3e Historical level Inputs'!BW53</f>
        <v>1.9909760329379227</v>
      </c>
      <c r="BX55" s="144"/>
      <c r="BY55" s="174" t="s">
        <v>555</v>
      </c>
      <c r="BZ55" s="205">
        <f>IF(ISBLANK('3e Historical level Inputs'!BZ53),"",'3e Historical level Inputs'!BZ53)</f>
        <v>0</v>
      </c>
      <c r="CA55" s="205">
        <f>IF(ISBLANK('3e Historical level Inputs'!CA53),"",'3e Historical level Inputs'!CA53)</f>
        <v>-0.23346040216562342</v>
      </c>
      <c r="CB55" s="205">
        <f>IF(ISBLANK('3e Historical level Inputs'!CB53),"",'3e Historical level Inputs'!CB53)</f>
        <v>2.9598117823967303</v>
      </c>
      <c r="CC55" s="205">
        <f>IF(ISBLANK('3e Historical level Inputs'!CC53),"",'3e Historical level Inputs'!CC53)</f>
        <v>16.664084693300627</v>
      </c>
      <c r="CD55" s="205">
        <f>IF(ISBLANK('3e Historical level Inputs'!CD53),"",'3e Historical level Inputs'!CD53)</f>
        <v>19.696605650260604</v>
      </c>
      <c r="CE55" s="205">
        <f>IF(ISBLANK('3e Historical level Inputs'!CE53),"",'3e Historical level Inputs'!CE53)</f>
        <v>19.965704397749334</v>
      </c>
      <c r="CF55" s="205">
        <f>IF(ISBLANK('3e Historical level Inputs'!CF53),"",'3e Historical level Inputs'!CF53)</f>
        <v>23.296477929949191</v>
      </c>
      <c r="CG55" s="205">
        <f>IF(ISBLANK('3e Historical level Inputs'!CG53),"",'3e Historical level Inputs'!CG53)</f>
        <v>19.334301117876148</v>
      </c>
      <c r="CH55" s="205">
        <f>IF(ISBLANK('3e Historical level Inputs'!CH53),"",'3e Historical level Inputs'!CH53)</f>
        <v>18.896496759758183</v>
      </c>
      <c r="CI55" s="205">
        <f>IF(ISBLANK('3e Historical level Inputs'!CI53),"",'3e Historical level Inputs'!CI53)</f>
        <v>16.909449500170414</v>
      </c>
      <c r="CJ55" s="205">
        <f>IF(ISBLANK('3e Historical level Inputs'!CJ53),"",'3e Historical level Inputs'!CJ53)</f>
        <v>12.787002801788253</v>
      </c>
      <c r="CK55" s="172" t="str">
        <f>IF(ISBLANK('3e Historical level Inputs'!CK53),"",'3e Historical level Inputs'!CK53)</f>
        <v/>
      </c>
      <c r="CL55" s="205">
        <f>IF(ISBLANK('3e Historical level Inputs'!CL53),"",'3e Historical level Inputs'!CL53)</f>
        <v>13.474961949359184</v>
      </c>
      <c r="CM55" s="205">
        <f>IF(ISBLANK('3e Historical level Inputs'!CM53),"",'3e Historical level Inputs'!CM53)</f>
        <v>13.474961949359184</v>
      </c>
      <c r="CN55" s="205">
        <f>IF(ISBLANK('3e Historical level Inputs'!CN53),"",'3e Historical level Inputs'!CN53)</f>
        <v>14.723074861374471</v>
      </c>
      <c r="CO55" s="205">
        <f>IF(ISBLANK('3e Historical level Inputs'!CO53),"",'3e Historical level Inputs'!CO53)</f>
        <v>14.723074861374471</v>
      </c>
      <c r="CP55" s="205">
        <f>IF(ISBLANK('3e Historical level Inputs'!CP53),"",'3e Historical level Inputs'!CP53)</f>
        <v>11.845814086387399</v>
      </c>
      <c r="CQ55" s="205">
        <f>IF(ISBLANK('3e Historical level Inputs'!CQ53),"",'3e Historical level Inputs'!CQ53)</f>
        <v>11.845814086387399</v>
      </c>
      <c r="CR55" s="205">
        <f>'3e Historical level Inputs'!CR53</f>
        <v>11.787741363916975</v>
      </c>
      <c r="CS55" s="205">
        <f>'3e Historical level Inputs'!CS53</f>
        <v>11.787741363916975</v>
      </c>
      <c r="CT55" s="205">
        <f>'3e Historical level Inputs'!CT53</f>
        <v>15.428294281915733</v>
      </c>
      <c r="CU55" s="205">
        <f>'3e Historical level Inputs'!CU53</f>
        <v>15.428294281915733</v>
      </c>
      <c r="CV55" s="205">
        <f>'3e Historical level Inputs'!CV53</f>
        <v>15.666039256064765</v>
      </c>
    </row>
    <row r="56" spans="2:100" s="159" customFormat="1" ht="10.5" customHeight="1">
      <c r="B56" s="174" t="s">
        <v>556</v>
      </c>
      <c r="C56" s="205">
        <f>'3e Historical level Inputs'!C54</f>
        <v>13.745800000000001</v>
      </c>
      <c r="D56" s="205">
        <f>'3e Historical level Inputs'!D54</f>
        <v>13.920648727984345</v>
      </c>
      <c r="E56" s="205">
        <f>'3e Historical level Inputs'!E54</f>
        <v>14.122397260273971</v>
      </c>
      <c r="F56" s="205">
        <f>'3e Historical level Inputs'!F54</f>
        <v>14.243446379647756</v>
      </c>
      <c r="G56" s="205">
        <f>'3e Historical level Inputs'!G54</f>
        <v>14.404845205479452</v>
      </c>
      <c r="H56" s="205">
        <f>'3e Historical level Inputs'!H54</f>
        <v>14.512444422700584</v>
      </c>
      <c r="I56" s="205">
        <f>'3e Historical level Inputs'!I54</f>
        <v>14.593143835616443</v>
      </c>
      <c r="J56" s="205">
        <f>'3e Historical level Inputs'!J54</f>
        <v>14.633493542074357</v>
      </c>
      <c r="K56" s="205">
        <f>'3e Historical level Inputs'!K54</f>
        <v>14.714192954990212</v>
      </c>
      <c r="L56" s="205">
        <f>'3e Historical level Inputs'!L54</f>
        <v>14.983190998043055</v>
      </c>
      <c r="M56" s="205">
        <f>'3e Historical level Inputs'!M54</f>
        <v>15.427037769080238</v>
      </c>
      <c r="N56" s="172"/>
      <c r="O56" s="205">
        <f>'3e Historical level Inputs'!O54</f>
        <v>16.207132093933463</v>
      </c>
      <c r="P56" s="205">
        <f>'3e Historical level Inputs'!P54</f>
        <v>16.207132093933463</v>
      </c>
      <c r="Q56" s="205">
        <f>'3e Historical level Inputs'!Q54</f>
        <v>16.852727397260278</v>
      </c>
      <c r="R56" s="205">
        <f>'3e Historical level Inputs'!R54</f>
        <v>16.852727397260278</v>
      </c>
      <c r="S56" s="205">
        <f>'3e Historical level Inputs'!S54</f>
        <v>17.40417338551859</v>
      </c>
      <c r="T56" s="205">
        <f>'3e Historical level Inputs'!T54</f>
        <v>17.40417338551859</v>
      </c>
      <c r="U56" s="205">
        <f>'3e Historical level Inputs'!U54</f>
        <v>17.552122309197646</v>
      </c>
      <c r="V56" s="205">
        <f>'3e Historical level Inputs'!V54</f>
        <v>17.552122309197646</v>
      </c>
      <c r="W56" s="205">
        <f>'3e Historical level Inputs'!W54</f>
        <v>17.8883698630137</v>
      </c>
      <c r="X56" s="205">
        <f>'3e Historical level Inputs'!X54</f>
        <v>17.8883698630137</v>
      </c>
      <c r="Y56" s="205">
        <f>'3e Historical level Inputs'!Y54</f>
        <v>18.170817808219173</v>
      </c>
      <c r="Z56" s="144"/>
      <c r="AA56" s="174" t="s">
        <v>556</v>
      </c>
      <c r="AB56" s="205">
        <f>'3e Historical level Inputs'!AB54</f>
        <v>13.745800000000001</v>
      </c>
      <c r="AC56" s="205">
        <f>'3e Historical level Inputs'!AC54</f>
        <v>13.920648727984345</v>
      </c>
      <c r="AD56" s="205">
        <f>'3e Historical level Inputs'!AD54</f>
        <v>14.122397260273971</v>
      </c>
      <c r="AE56" s="205">
        <f>'3e Historical level Inputs'!AE54</f>
        <v>14.243446379647756</v>
      </c>
      <c r="AF56" s="205">
        <f>'3e Historical level Inputs'!AF54</f>
        <v>14.404845205479452</v>
      </c>
      <c r="AG56" s="205">
        <f>'3e Historical level Inputs'!AG54</f>
        <v>14.512444422700584</v>
      </c>
      <c r="AH56" s="205">
        <f>'3e Historical level Inputs'!AH54</f>
        <v>14.593143835616443</v>
      </c>
      <c r="AI56" s="205">
        <f>'3e Historical level Inputs'!AI54</f>
        <v>14.633493542074357</v>
      </c>
      <c r="AJ56" s="205">
        <f>'3e Historical level Inputs'!AJ54</f>
        <v>14.714192954990212</v>
      </c>
      <c r="AK56" s="205">
        <f>'3e Historical level Inputs'!AK54</f>
        <v>14.983190998043055</v>
      </c>
      <c r="AL56" s="205">
        <f>'3e Historical level Inputs'!AL54</f>
        <v>15.427037769080238</v>
      </c>
      <c r="AM56" s="172"/>
      <c r="AN56" s="205">
        <f>'3e Historical level Inputs'!AN54</f>
        <v>16.207132093933463</v>
      </c>
      <c r="AO56" s="205">
        <f>'3e Historical level Inputs'!AO54</f>
        <v>16.207132093933463</v>
      </c>
      <c r="AP56" s="205">
        <f>'3e Historical level Inputs'!AP54</f>
        <v>16.852727397260278</v>
      </c>
      <c r="AQ56" s="205">
        <f>'3e Historical level Inputs'!AQ54</f>
        <v>16.852727397260278</v>
      </c>
      <c r="AR56" s="205">
        <f>'3e Historical level Inputs'!AR54</f>
        <v>17.40417338551859</v>
      </c>
      <c r="AS56" s="205">
        <f>'3e Historical level Inputs'!AS54</f>
        <v>17.40417338551859</v>
      </c>
      <c r="AT56" s="205">
        <f>'3e Historical level Inputs'!AT54</f>
        <v>17.552122309197646</v>
      </c>
      <c r="AU56" s="205">
        <f>'3e Historical level Inputs'!AU54</f>
        <v>17.552122309197646</v>
      </c>
      <c r="AV56" s="205">
        <f>'3e Historical level Inputs'!AV54</f>
        <v>17.8883698630137</v>
      </c>
      <c r="AW56" s="205">
        <f>'3e Historical level Inputs'!AW54</f>
        <v>17.8883698630137</v>
      </c>
      <c r="AX56" s="205">
        <f>'3e Historical level Inputs'!AX54</f>
        <v>18.170817808219173</v>
      </c>
      <c r="AZ56" s="174" t="s">
        <v>556</v>
      </c>
      <c r="BA56" s="205">
        <f>'3e Historical level Inputs'!BA54</f>
        <v>13.440300000000006</v>
      </c>
      <c r="BB56" s="205">
        <f>'3e Historical level Inputs'!BB54</f>
        <v>13.611262720156558</v>
      </c>
      <c r="BC56" s="205">
        <f>'3e Historical level Inputs'!BC54</f>
        <v>13.808527397260272</v>
      </c>
      <c r="BD56" s="205">
        <f>'3e Historical level Inputs'!BD54</f>
        <v>13.926886203522512</v>
      </c>
      <c r="BE56" s="205">
        <f>'3e Historical level Inputs'!BE54</f>
        <v>14.084697945205479</v>
      </c>
      <c r="BF56" s="205">
        <f>'3e Historical level Inputs'!BF54</f>
        <v>14.189905772994129</v>
      </c>
      <c r="BG56" s="205">
        <f>'3e Historical level Inputs'!BG54</f>
        <v>14.268811643835617</v>
      </c>
      <c r="BH56" s="205">
        <f>'3e Historical level Inputs'!BH54</f>
        <v>14.30826457925636</v>
      </c>
      <c r="BI56" s="205">
        <f>'3e Historical level Inputs'!BI54</f>
        <v>14.387170450097843</v>
      </c>
      <c r="BJ56" s="205">
        <f>'3e Historical level Inputs'!BJ54</f>
        <v>14.65019001956947</v>
      </c>
      <c r="BK56" s="205">
        <f>'3e Historical level Inputs'!BK54</f>
        <v>15.084172309197649</v>
      </c>
      <c r="BL56" s="172"/>
      <c r="BM56" s="205">
        <f>'3e Historical level Inputs'!BM54</f>
        <v>15.846929060665362</v>
      </c>
      <c r="BN56" s="205">
        <f>'3e Historical level Inputs'!BN54</f>
        <v>15.846929060665362</v>
      </c>
      <c r="BO56" s="205">
        <f>'3e Historical level Inputs'!BO54</f>
        <v>16.478176027397264</v>
      </c>
      <c r="BP56" s="205">
        <f>'3e Historical level Inputs'!BP54</f>
        <v>16.478176027397264</v>
      </c>
      <c r="BQ56" s="205">
        <f>'3e Historical level Inputs'!BQ54</f>
        <v>17.017366144814098</v>
      </c>
      <c r="BR56" s="205">
        <f>'3e Historical level Inputs'!BR54</f>
        <v>17.017366144814098</v>
      </c>
      <c r="BS56" s="205">
        <f>'3e Historical level Inputs'!BS54</f>
        <v>17.162026908023481</v>
      </c>
      <c r="BT56" s="205">
        <f>'3e Historical level Inputs'!BT54</f>
        <v>17.162026908023481</v>
      </c>
      <c r="BU56" s="205">
        <f>'3e Historical level Inputs'!BU54</f>
        <v>17.490801369863018</v>
      </c>
      <c r="BV56" s="205">
        <f>'3e Historical level Inputs'!BV54</f>
        <v>17.490801369863018</v>
      </c>
      <c r="BW56" s="205">
        <f>'3e Historical level Inputs'!BW54</f>
        <v>17.766971917808227</v>
      </c>
      <c r="BX56" s="144"/>
      <c r="BY56" s="174" t="s">
        <v>556</v>
      </c>
      <c r="BZ56" s="205">
        <f>IF(ISBLANK('3e Historical level Inputs'!BZ54),"",'3e Historical level Inputs'!BZ54)</f>
        <v>27.186100000000007</v>
      </c>
      <c r="CA56" s="205">
        <f>IF(ISBLANK('3e Historical level Inputs'!CA54),"",'3e Historical level Inputs'!CA54)</f>
        <v>27.531911448140903</v>
      </c>
      <c r="CB56" s="205">
        <f>IF(ISBLANK('3e Historical level Inputs'!CB54),"",'3e Historical level Inputs'!CB54)</f>
        <v>27.930924657534241</v>
      </c>
      <c r="CC56" s="205">
        <f>IF(ISBLANK('3e Historical level Inputs'!CC54),"",'3e Historical level Inputs'!CC54)</f>
        <v>28.170332583170268</v>
      </c>
      <c r="CD56" s="205">
        <f>IF(ISBLANK('3e Historical level Inputs'!CD54),"",'3e Historical level Inputs'!CD54)</f>
        <v>28.489543150684931</v>
      </c>
      <c r="CE56" s="205">
        <f>IF(ISBLANK('3e Historical level Inputs'!CE54),"",'3e Historical level Inputs'!CE54)</f>
        <v>28.702350195694713</v>
      </c>
      <c r="CF56" s="205">
        <f>IF(ISBLANK('3e Historical level Inputs'!CF54),"",'3e Historical level Inputs'!CF54)</f>
        <v>28.86195547945206</v>
      </c>
      <c r="CG56" s="205">
        <f>IF(ISBLANK('3e Historical level Inputs'!CG54),"",'3e Historical level Inputs'!CG54)</f>
        <v>28.941758121330714</v>
      </c>
      <c r="CH56" s="205">
        <f>IF(ISBLANK('3e Historical level Inputs'!CH54),"",'3e Historical level Inputs'!CH54)</f>
        <v>29.101363405088055</v>
      </c>
      <c r="CI56" s="205">
        <f>IF(ISBLANK('3e Historical level Inputs'!CI54),"",'3e Historical level Inputs'!CI54)</f>
        <v>29.633381017612525</v>
      </c>
      <c r="CJ56" s="205">
        <f>IF(ISBLANK('3e Historical level Inputs'!CJ54),"",'3e Historical level Inputs'!CJ54)</f>
        <v>30.511210078277887</v>
      </c>
      <c r="CK56" s="172" t="str">
        <f>IF(ISBLANK('3e Historical level Inputs'!CK54),"",'3e Historical level Inputs'!CK54)</f>
        <v/>
      </c>
      <c r="CL56" s="205">
        <f>IF(ISBLANK('3e Historical level Inputs'!CL54),"",'3e Historical level Inputs'!CL54)</f>
        <v>32.054061154598827</v>
      </c>
      <c r="CM56" s="205">
        <f>IF(ISBLANK('3e Historical level Inputs'!CM54),"",'3e Historical level Inputs'!CM54)</f>
        <v>32.054061154598827</v>
      </c>
      <c r="CN56" s="205">
        <f>IF(ISBLANK('3e Historical level Inputs'!CN54),"",'3e Historical level Inputs'!CN54)</f>
        <v>33.330903424657542</v>
      </c>
      <c r="CO56" s="205">
        <f>IF(ISBLANK('3e Historical level Inputs'!CO54),"",'3e Historical level Inputs'!CO54)</f>
        <v>33.330903424657542</v>
      </c>
      <c r="CP56" s="205">
        <f>IF(ISBLANK('3e Historical level Inputs'!CP54),"",'3e Historical level Inputs'!CP54)</f>
        <v>34.421539530332687</v>
      </c>
      <c r="CQ56" s="205">
        <f>IF(ISBLANK('3e Historical level Inputs'!CQ54),"",'3e Historical level Inputs'!CQ54)</f>
        <v>34.421539530332687</v>
      </c>
      <c r="CR56" s="205">
        <f>'3e Historical level Inputs'!CR54</f>
        <v>34.714149217221127</v>
      </c>
      <c r="CS56" s="205">
        <f>'3e Historical level Inputs'!CS54</f>
        <v>34.714149217221127</v>
      </c>
      <c r="CT56" s="205">
        <f>'3e Historical level Inputs'!CT54</f>
        <v>35.379171232876715</v>
      </c>
      <c r="CU56" s="205">
        <f>'3e Historical level Inputs'!CU54</f>
        <v>35.379171232876715</v>
      </c>
      <c r="CV56" s="205">
        <f>'3e Historical level Inputs'!CV54</f>
        <v>35.937789726027404</v>
      </c>
    </row>
    <row r="57" spans="2:100" s="159" customFormat="1" ht="10.5" customHeight="1">
      <c r="B57" s="174" t="s">
        <v>557</v>
      </c>
      <c r="C57" s="205">
        <f>'3e Historical level Inputs'!C55</f>
        <v>3.6622026958201492</v>
      </c>
      <c r="D57" s="205">
        <f>'3e Historical level Inputs'!D55</f>
        <v>3.6839830807429519</v>
      </c>
      <c r="E57" s="205">
        <f>'3e Historical level Inputs'!E55</f>
        <v>3.8630472629937209</v>
      </c>
      <c r="F57" s="205">
        <f>'3e Historical level Inputs'!F55</f>
        <v>4.2494191046640877</v>
      </c>
      <c r="G57" s="205">
        <f>'3e Historical level Inputs'!G55</f>
        <v>4.3729071337019674</v>
      </c>
      <c r="H57" s="205">
        <f>'3e Historical level Inputs'!H55</f>
        <v>4.3900893149655102</v>
      </c>
      <c r="I57" s="205">
        <f>'3e Historical level Inputs'!I55</f>
        <v>4.5595959270257893</v>
      </c>
      <c r="J57" s="205">
        <f>'3e Historical level Inputs'!J55</f>
        <v>4.5588995949860287</v>
      </c>
      <c r="K57" s="205">
        <f>'3e Historical level Inputs'!K55</f>
        <v>4.6563278337353564</v>
      </c>
      <c r="L57" s="205">
        <f>'3e Historical level Inputs'!L55</f>
        <v>4.6503662936394656</v>
      </c>
      <c r="M57" s="205">
        <f>'3e Historical level Inputs'!M55</f>
        <v>8.6897812324474923</v>
      </c>
      <c r="N57" s="172"/>
      <c r="O57" s="205">
        <f>'3e Historical level Inputs'!O55</f>
        <v>8.8771229590853817</v>
      </c>
      <c r="P57" s="205">
        <f>'3e Historical level Inputs'!P55</f>
        <v>8.8771229590853817</v>
      </c>
      <c r="Q57" s="205">
        <f>'3e Historical level Inputs'!Q55</f>
        <v>10.172695410959976</v>
      </c>
      <c r="R57" s="205">
        <f>'3e Historical level Inputs'!R55</f>
        <v>10.172695410959976</v>
      </c>
      <c r="S57" s="205">
        <f>'3e Historical level Inputs'!S55</f>
        <v>10.192445576008542</v>
      </c>
      <c r="T57" s="205">
        <f>'3e Historical level Inputs'!T55</f>
        <v>10.192445576008542</v>
      </c>
      <c r="U57" s="205">
        <f>'3e Historical level Inputs'!U55</f>
        <v>11.268526312556281</v>
      </c>
      <c r="V57" s="205">
        <f>'3e Historical level Inputs'!V55</f>
        <v>11.268526312556281</v>
      </c>
      <c r="W57" s="205">
        <f>'3e Historical level Inputs'!W55</f>
        <v>11.451555792102864</v>
      </c>
      <c r="X57" s="205">
        <f>'3e Historical level Inputs'!X55</f>
        <v>11.451555792102864</v>
      </c>
      <c r="Y57" s="205">
        <f>'3e Historical level Inputs'!Y55</f>
        <v>10.047664733260261</v>
      </c>
      <c r="Z57" s="144"/>
      <c r="AA57" s="174" t="s">
        <v>557</v>
      </c>
      <c r="AB57" s="205">
        <f>'3e Historical level Inputs'!AB55</f>
        <v>3.6517461199536108</v>
      </c>
      <c r="AC57" s="205">
        <f>'3e Historical level Inputs'!AC55</f>
        <v>3.6735695751988793</v>
      </c>
      <c r="AD57" s="205">
        <f>'3e Historical level Inputs'!AD55</f>
        <v>3.8515906824622195</v>
      </c>
      <c r="AE57" s="205">
        <f>'3e Historical level Inputs'!AE55</f>
        <v>4.2353565289364106</v>
      </c>
      <c r="AF57" s="205">
        <f>'3e Historical level Inputs'!AF55</f>
        <v>4.3581503979455896</v>
      </c>
      <c r="AG57" s="205">
        <f>'3e Historical level Inputs'!AG55</f>
        <v>4.3753322578092595</v>
      </c>
      <c r="AH57" s="205">
        <f>'3e Historical level Inputs'!AH55</f>
        <v>4.5437267822180569</v>
      </c>
      <c r="AI57" s="205">
        <f>'3e Historical level Inputs'!AI55</f>
        <v>4.5430810140922073</v>
      </c>
      <c r="AJ57" s="205">
        <f>'3e Historical level Inputs'!AJ55</f>
        <v>4.6399088502024153</v>
      </c>
      <c r="AK57" s="205">
        <f>'3e Historical level Inputs'!AK55</f>
        <v>4.6342937687764527</v>
      </c>
      <c r="AL57" s="205">
        <f>'3e Historical level Inputs'!AL55</f>
        <v>8.6455346921667751</v>
      </c>
      <c r="AM57" s="172"/>
      <c r="AN57" s="205">
        <f>'3e Historical level Inputs'!AN55</f>
        <v>8.832428477390355</v>
      </c>
      <c r="AO57" s="205">
        <f>'3e Historical level Inputs'!AO55</f>
        <v>8.832428477390355</v>
      </c>
      <c r="AP57" s="205">
        <f>'3e Historical level Inputs'!AP55</f>
        <v>10.119533579266587</v>
      </c>
      <c r="AQ57" s="205">
        <f>'3e Historical level Inputs'!AQ55</f>
        <v>10.119533579266587</v>
      </c>
      <c r="AR57" s="205">
        <f>'3e Historical level Inputs'!AR55</f>
        <v>10.139767019887911</v>
      </c>
      <c r="AS57" s="205">
        <f>'3e Historical level Inputs'!AS55</f>
        <v>10.139767019887911</v>
      </c>
      <c r="AT57" s="205">
        <f>'3e Historical level Inputs'!AT55</f>
        <v>11.208375925432893</v>
      </c>
      <c r="AU57" s="205">
        <f>'3e Historical level Inputs'!AU55</f>
        <v>11.208375925432893</v>
      </c>
      <c r="AV57" s="205">
        <f>'3e Historical level Inputs'!AV55</f>
        <v>11.390486249133243</v>
      </c>
      <c r="AW57" s="205">
        <f>'3e Historical level Inputs'!AW55</f>
        <v>11.390486249133243</v>
      </c>
      <c r="AX57" s="205">
        <f>'3e Historical level Inputs'!AX55</f>
        <v>9.9968807699132203</v>
      </c>
      <c r="AZ57" s="174" t="s">
        <v>557</v>
      </c>
      <c r="BA57" s="205">
        <f>'3e Historical level Inputs'!BA55</f>
        <v>4.1213929100624256</v>
      </c>
      <c r="BB57" s="205">
        <f>'3e Historical level Inputs'!BB55</f>
        <v>4.1630250557154813</v>
      </c>
      <c r="BC57" s="205">
        <f>'3e Historical level Inputs'!BC55</f>
        <v>4.3229473338273943</v>
      </c>
      <c r="BD57" s="205">
        <f>'3e Historical level Inputs'!BD55</f>
        <v>4.7831686255620358</v>
      </c>
      <c r="BE57" s="205">
        <f>'3e Historical level Inputs'!BE55</f>
        <v>4.9150689011051076</v>
      </c>
      <c r="BF57" s="205">
        <f>'3e Historical level Inputs'!BF55</f>
        <v>4.9507109401752043</v>
      </c>
      <c r="BG57" s="205">
        <f>'3e Historical level Inputs'!BG55</f>
        <v>5.0712131846455923</v>
      </c>
      <c r="BH57" s="205">
        <f>'3e Historical level Inputs'!BH55</f>
        <v>4.825950185154853</v>
      </c>
      <c r="BI57" s="205">
        <f>'3e Historical level Inputs'!BI55</f>
        <v>4.9263524085164416</v>
      </c>
      <c r="BJ57" s="205">
        <f>'3e Historical level Inputs'!BJ55</f>
        <v>4.8311640233743782</v>
      </c>
      <c r="BK57" s="205">
        <f>'3e Historical level Inputs'!BK55</f>
        <v>5.0358794269067833</v>
      </c>
      <c r="BL57" s="172"/>
      <c r="BM57" s="205">
        <f>'3e Historical level Inputs'!BM55</f>
        <v>5.2694809593693259</v>
      </c>
      <c r="BN57" s="205">
        <f>'3e Historical level Inputs'!BN55</f>
        <v>5.2694809593693259</v>
      </c>
      <c r="BO57" s="205">
        <f>'3e Historical level Inputs'!BO55</f>
        <v>5.3815496255541282</v>
      </c>
      <c r="BP57" s="205">
        <f>'3e Historical level Inputs'!BP55</f>
        <v>5.3815496255541282</v>
      </c>
      <c r="BQ57" s="205">
        <f>'3e Historical level Inputs'!BQ55</f>
        <v>5.437967147818215</v>
      </c>
      <c r="BR57" s="205">
        <f>'3e Historical level Inputs'!BR55</f>
        <v>5.437967147818215</v>
      </c>
      <c r="BS57" s="205">
        <f>'3e Historical level Inputs'!BS55</f>
        <v>5.4607202566785933</v>
      </c>
      <c r="BT57" s="205">
        <f>'3e Historical level Inputs'!BT55</f>
        <v>5.4607202566785933</v>
      </c>
      <c r="BU57" s="205">
        <f>'3e Historical level Inputs'!BU55</f>
        <v>5.6368082422175272</v>
      </c>
      <c r="BV57" s="205">
        <f>'3e Historical level Inputs'!BV55</f>
        <v>5.6368082422175272</v>
      </c>
      <c r="BW57" s="205">
        <f>'3e Historical level Inputs'!BW55</f>
        <v>5.8572246511683383</v>
      </c>
      <c r="BX57" s="144"/>
      <c r="BY57" s="174" t="s">
        <v>557</v>
      </c>
      <c r="BZ57" s="205">
        <f>IF(ISBLANK('3e Historical level Inputs'!BZ55),"",'3e Historical level Inputs'!BZ55)</f>
        <v>7.7835956058825744</v>
      </c>
      <c r="CA57" s="205">
        <f>IF(ISBLANK('3e Historical level Inputs'!CA55),"",'3e Historical level Inputs'!CA55)</f>
        <v>7.8470081364584328</v>
      </c>
      <c r="CB57" s="205">
        <f>IF(ISBLANK('3e Historical level Inputs'!CB55),"",'3e Historical level Inputs'!CB55)</f>
        <v>8.1859945968211143</v>
      </c>
      <c r="CC57" s="205">
        <f>IF(ISBLANK('3e Historical level Inputs'!CC55),"",'3e Historical level Inputs'!CC55)</f>
        <v>9.0325877302261226</v>
      </c>
      <c r="CD57" s="205">
        <f>IF(ISBLANK('3e Historical level Inputs'!CD55),"",'3e Historical level Inputs'!CD55)</f>
        <v>9.287976034807075</v>
      </c>
      <c r="CE57" s="205">
        <f>IF(ISBLANK('3e Historical level Inputs'!CE55),"",'3e Historical level Inputs'!CE55)</f>
        <v>9.3408002551407137</v>
      </c>
      <c r="CF57" s="205">
        <f>IF(ISBLANK('3e Historical level Inputs'!CF55),"",'3e Historical level Inputs'!CF55)</f>
        <v>9.6308091116713825</v>
      </c>
      <c r="CG57" s="205">
        <f>IF(ISBLANK('3e Historical level Inputs'!CG55),"",'3e Historical level Inputs'!CG55)</f>
        <v>9.3848497801408826</v>
      </c>
      <c r="CH57" s="205">
        <f>IF(ISBLANK('3e Historical level Inputs'!CH55),"",'3e Historical level Inputs'!CH55)</f>
        <v>9.5826802422517972</v>
      </c>
      <c r="CI57" s="205">
        <f>IF(ISBLANK('3e Historical level Inputs'!CI55),"",'3e Historical level Inputs'!CI55)</f>
        <v>9.4815303170138439</v>
      </c>
      <c r="CJ57" s="205">
        <f>IF(ISBLANK('3e Historical level Inputs'!CJ55),"",'3e Historical level Inputs'!CJ55)</f>
        <v>13.725660659354276</v>
      </c>
      <c r="CK57" s="172" t="str">
        <f>IF(ISBLANK('3e Historical level Inputs'!CK55),"",'3e Historical level Inputs'!CK55)</f>
        <v/>
      </c>
      <c r="CL57" s="205">
        <f>IF(ISBLANK('3e Historical level Inputs'!CL55),"",'3e Historical level Inputs'!CL55)</f>
        <v>14.146603918454709</v>
      </c>
      <c r="CM57" s="205">
        <f>IF(ISBLANK('3e Historical level Inputs'!CM55),"",'3e Historical level Inputs'!CM55)</f>
        <v>14.146603918454709</v>
      </c>
      <c r="CN57" s="205">
        <f>IF(ISBLANK('3e Historical level Inputs'!CN55),"",'3e Historical level Inputs'!CN55)</f>
        <v>15.554245036514104</v>
      </c>
      <c r="CO57" s="205">
        <f>IF(ISBLANK('3e Historical level Inputs'!CO55),"",'3e Historical level Inputs'!CO55)</f>
        <v>15.554245036514104</v>
      </c>
      <c r="CP57" s="205">
        <f>IF(ISBLANK('3e Historical level Inputs'!CP55),"",'3e Historical level Inputs'!CP55)</f>
        <v>15.630412723826757</v>
      </c>
      <c r="CQ57" s="205">
        <f>IF(ISBLANK('3e Historical level Inputs'!CQ55),"",'3e Historical level Inputs'!CQ55)</f>
        <v>15.630412723826757</v>
      </c>
      <c r="CR57" s="205">
        <f>'3e Historical level Inputs'!CR55</f>
        <v>16.729246569234874</v>
      </c>
      <c r="CS57" s="205">
        <f>'3e Historical level Inputs'!CS55</f>
        <v>16.729246569234874</v>
      </c>
      <c r="CT57" s="205">
        <f>'3e Historical level Inputs'!CT55</f>
        <v>17.088364034320392</v>
      </c>
      <c r="CU57" s="205">
        <f>'3e Historical level Inputs'!CU55</f>
        <v>17.088364034320392</v>
      </c>
      <c r="CV57" s="205">
        <f>'3e Historical level Inputs'!CV55</f>
        <v>15.9048893844286</v>
      </c>
    </row>
    <row r="58" spans="2:100" s="159" customFormat="1" ht="10.5" customHeight="1">
      <c r="B58" s="174" t="s">
        <v>558</v>
      </c>
      <c r="C58" s="205">
        <f>'3e Historical level Inputs'!C56</f>
        <v>1.5534128999515358</v>
      </c>
      <c r="D58" s="205">
        <f>'3e Historical level Inputs'!D56</f>
        <v>1.5644546996157886</v>
      </c>
      <c r="E58" s="205">
        <f>'3e Historical level Inputs'!E56</f>
        <v>1.6312993135340288</v>
      </c>
      <c r="F58" s="205">
        <f>'3e Historical level Inputs'!F56</f>
        <v>1.7694450548045115</v>
      </c>
      <c r="G58" s="205">
        <f>'3e Historical level Inputs'!G56</f>
        <v>1.8159743718331935</v>
      </c>
      <c r="H58" s="205">
        <f>'3e Historical level Inputs'!H56</f>
        <v>1.8240975148360354</v>
      </c>
      <c r="I58" s="205">
        <f>'3e Historical level Inputs'!I56</f>
        <v>1.8852383722765682</v>
      </c>
      <c r="J58" s="205">
        <f>'3e Historical level Inputs'!J56</f>
        <v>1.8857751198908732</v>
      </c>
      <c r="K58" s="205">
        <f>'3e Historical level Inputs'!K56</f>
        <v>1.9215820036885145</v>
      </c>
      <c r="L58" s="205">
        <f>'3e Historical level Inputs'!L56</f>
        <v>1.9246966066744722</v>
      </c>
      <c r="M58" s="205">
        <f>'3e Historical level Inputs'!M56</f>
        <v>3.3530591395714748</v>
      </c>
      <c r="N58" s="172"/>
      <c r="O58" s="205">
        <f>'3e Historical level Inputs'!O56</f>
        <v>3.4340145308264654</v>
      </c>
      <c r="P58" s="205">
        <f>'3e Historical level Inputs'!P56</f>
        <v>3.4340145308264654</v>
      </c>
      <c r="Q58" s="205">
        <f>'3e Historical level Inputs'!Q56</f>
        <v>3.9018838352864678</v>
      </c>
      <c r="R58" s="205">
        <f>'3e Historical level Inputs'!R56</f>
        <v>3.9018838352864678</v>
      </c>
      <c r="S58" s="205">
        <f>'3e Historical level Inputs'!S56</f>
        <v>4.7808194680155278</v>
      </c>
      <c r="T58" s="205">
        <f>'3e Historical level Inputs'!T56</f>
        <v>4.7107347746746226</v>
      </c>
      <c r="U58" s="205">
        <f>'3e Historical level Inputs'!U56</f>
        <v>5.3936058843320343</v>
      </c>
      <c r="V58" s="205">
        <f>'3e Historical level Inputs'!V56</f>
        <v>5.5605446404238235</v>
      </c>
      <c r="W58" s="205">
        <f>'3e Historical level Inputs'!W56</f>
        <v>5.7958775678209244</v>
      </c>
      <c r="X58" s="205">
        <f>'3e Historical level Inputs'!X56</f>
        <v>5.768508251354608</v>
      </c>
      <c r="Y58" s="205">
        <f>'3e Historical level Inputs'!Y56</f>
        <v>5.0699058244892159</v>
      </c>
      <c r="Z58" s="144"/>
      <c r="AA58" s="174" t="s">
        <v>558</v>
      </c>
      <c r="AB58" s="205">
        <f>'3e Historical level Inputs'!AB56</f>
        <v>1.5584087481901527</v>
      </c>
      <c r="AC58" s="205">
        <f>'3e Historical level Inputs'!AC56</f>
        <v>1.5695175061359099</v>
      </c>
      <c r="AD58" s="205">
        <f>'3e Historical level Inputs'!AD56</f>
        <v>1.6364182148110618</v>
      </c>
      <c r="AE58" s="205">
        <f>'3e Historical level Inputs'!AE56</f>
        <v>1.774559261386546</v>
      </c>
      <c r="AF58" s="205">
        <f>'3e Historical level Inputs'!AF56</f>
        <v>1.8211361715504066</v>
      </c>
      <c r="AG58" s="205">
        <f>'3e Historical level Inputs'!AG56</f>
        <v>1.8293000000794521</v>
      </c>
      <c r="AH58" s="205">
        <f>'3e Historical level Inputs'!AH56</f>
        <v>1.8904498374196581</v>
      </c>
      <c r="AI58" s="205">
        <f>'3e Historical level Inputs'!AI56</f>
        <v>1.8910028237625016</v>
      </c>
      <c r="AJ58" s="205">
        <f>'3e Historical level Inputs'!AJ56</f>
        <v>1.9268285977751352</v>
      </c>
      <c r="AK58" s="205">
        <f>'3e Historical level Inputs'!AK56</f>
        <v>1.9300516403503027</v>
      </c>
      <c r="AL58" s="205">
        <f>'3e Historical level Inputs'!AL56</f>
        <v>3.3580363523898855</v>
      </c>
      <c r="AM58" s="172"/>
      <c r="AN58" s="205">
        <f>'3e Historical level Inputs'!AN56</f>
        <v>3.439278083110866</v>
      </c>
      <c r="AO58" s="205">
        <f>'3e Historical level Inputs'!AO56</f>
        <v>3.439278083110866</v>
      </c>
      <c r="AP58" s="205">
        <f>'3e Historical level Inputs'!AP56</f>
        <v>3.9072275424425578</v>
      </c>
      <c r="AQ58" s="205">
        <f>'3e Historical level Inputs'!AQ56</f>
        <v>3.9072275424425578</v>
      </c>
      <c r="AR58" s="205">
        <f>'3e Historical level Inputs'!AR56</f>
        <v>4.4056037923243272</v>
      </c>
      <c r="AS58" s="205">
        <f>'3e Historical level Inputs'!AS56</f>
        <v>4.3401082500876145</v>
      </c>
      <c r="AT58" s="205">
        <f>'3e Historical level Inputs'!AT56</f>
        <v>4.9861034412815863</v>
      </c>
      <c r="AU58" s="205">
        <f>'3e Historical level Inputs'!AU56</f>
        <v>5.147500656419373</v>
      </c>
      <c r="AV58" s="205">
        <f>'3e Historical level Inputs'!AV56</f>
        <v>5.3504683524873693</v>
      </c>
      <c r="AW58" s="205">
        <f>'3e Historical level Inputs'!AW56</f>
        <v>5.3164342971065457</v>
      </c>
      <c r="AX58" s="205">
        <f>'3e Historical level Inputs'!AX56</f>
        <v>4.6700650796545204</v>
      </c>
      <c r="AZ58" s="174" t="s">
        <v>558</v>
      </c>
      <c r="BA58" s="205">
        <f>'3e Historical level Inputs'!BA56</f>
        <v>1.7277359161924084</v>
      </c>
      <c r="BB58" s="205">
        <f>'3e Historical level Inputs'!BB56</f>
        <v>1.7458702702451385</v>
      </c>
      <c r="BC58" s="205">
        <f>'3e Historical level Inputs'!BC56</f>
        <v>1.8066313065580684</v>
      </c>
      <c r="BD58" s="205">
        <f>'3e Historical level Inputs'!BD56</f>
        <v>1.9727857209910991</v>
      </c>
      <c r="BE58" s="205">
        <f>'3e Historical level Inputs'!BE56</f>
        <v>2.0228053836049296</v>
      </c>
      <c r="BF58" s="205">
        <f>'3e Historical level Inputs'!BF56</f>
        <v>2.0375334161975194</v>
      </c>
      <c r="BG58" s="205">
        <f>'3e Historical level Inputs'!BG56</f>
        <v>2.0819665547461161</v>
      </c>
      <c r="BH58" s="205">
        <f>'3e Historical level Inputs'!BH56</f>
        <v>1.9954046549190605</v>
      </c>
      <c r="BI58" s="205">
        <f>'3e Historical level Inputs'!BI56</f>
        <v>2.0326811700265917</v>
      </c>
      <c r="BJ58" s="205">
        <f>'3e Historical level Inputs'!BJ56</f>
        <v>2.0038834567790653</v>
      </c>
      <c r="BK58" s="205">
        <f>'3e Historical level Inputs'!BK56</f>
        <v>2.0851778564644396</v>
      </c>
      <c r="BL58" s="172"/>
      <c r="BM58" s="205">
        <f>'3e Historical level Inputs'!BM56</f>
        <v>2.1831248818332218</v>
      </c>
      <c r="BN58" s="205">
        <f>'3e Historical level Inputs'!BN56</f>
        <v>2.1831248818332218</v>
      </c>
      <c r="BO58" s="205">
        <f>'3e Historical level Inputs'!BO56</f>
        <v>2.2352529825944063</v>
      </c>
      <c r="BP58" s="205">
        <f>'3e Historical level Inputs'!BP56</f>
        <v>2.2352529825944063</v>
      </c>
      <c r="BQ58" s="205">
        <f>'3e Historical level Inputs'!BQ56</f>
        <v>2.8956837078098241</v>
      </c>
      <c r="BR58" s="205">
        <f>'3e Historical level Inputs'!BR56</f>
        <v>2.8166451173747999</v>
      </c>
      <c r="BS58" s="205">
        <f>'3e Historical level Inputs'!BS56</f>
        <v>3.0642518597776105</v>
      </c>
      <c r="BT58" s="205">
        <f>'3e Historical level Inputs'!BT56</f>
        <v>3.1893067382688369</v>
      </c>
      <c r="BU58" s="205">
        <f>'3e Historical level Inputs'!BU56</f>
        <v>3.295947961363463</v>
      </c>
      <c r="BV58" s="205">
        <f>'3e Historical level Inputs'!BV56</f>
        <v>3.2753452254807924</v>
      </c>
      <c r="BW58" s="205">
        <f>'3e Historical level Inputs'!BW56</f>
        <v>3.2808817375577122</v>
      </c>
      <c r="BX58" s="144"/>
      <c r="BY58" s="174" t="s">
        <v>558</v>
      </c>
      <c r="BZ58" s="205">
        <f>IF(ISBLANK('3e Historical level Inputs'!BZ56),"",'3e Historical level Inputs'!BZ56)</f>
        <v>3.2811488161439444</v>
      </c>
      <c r="CA58" s="205">
        <f>IF(ISBLANK('3e Historical level Inputs'!CA56),"",'3e Historical level Inputs'!CA56)</f>
        <v>3.3103249698609272</v>
      </c>
      <c r="CB58" s="205">
        <f>IF(ISBLANK('3e Historical level Inputs'!CB56),"",'3e Historical level Inputs'!CB56)</f>
        <v>3.4379306200920974</v>
      </c>
      <c r="CC58" s="205">
        <f>IF(ISBLANK('3e Historical level Inputs'!CC56),"",'3e Historical level Inputs'!CC56)</f>
        <v>3.7422307757956106</v>
      </c>
      <c r="CD58" s="205">
        <f>IF(ISBLANK('3e Historical level Inputs'!CD56),"",'3e Historical level Inputs'!CD56)</f>
        <v>3.8387797554381233</v>
      </c>
      <c r="CE58" s="205">
        <f>IF(ISBLANK('3e Historical level Inputs'!CE56),"",'3e Historical level Inputs'!CE56)</f>
        <v>3.861630931033555</v>
      </c>
      <c r="CF58" s="205">
        <f>IF(ISBLANK('3e Historical level Inputs'!CF56),"",'3e Historical level Inputs'!CF56)</f>
        <v>3.9672049270226841</v>
      </c>
      <c r="CG58" s="205">
        <f>IF(ISBLANK('3e Historical level Inputs'!CG56),"",'3e Historical level Inputs'!CG56)</f>
        <v>3.8811797748099339</v>
      </c>
      <c r="CH58" s="205">
        <f>IF(ISBLANK('3e Historical level Inputs'!CH56),"",'3e Historical level Inputs'!CH56)</f>
        <v>3.9542631737151064</v>
      </c>
      <c r="CI58" s="205">
        <f>IF(ISBLANK('3e Historical level Inputs'!CI56),"",'3e Historical level Inputs'!CI56)</f>
        <v>3.9285800634535377</v>
      </c>
      <c r="CJ58" s="205">
        <f>IF(ISBLANK('3e Historical level Inputs'!CJ56),"",'3e Historical level Inputs'!CJ56)</f>
        <v>5.4382369960359149</v>
      </c>
      <c r="CK58" s="172" t="str">
        <f>IF(ISBLANK('3e Historical level Inputs'!CK56),"",'3e Historical level Inputs'!CK56)</f>
        <v/>
      </c>
      <c r="CL58" s="205">
        <f>IF(ISBLANK('3e Historical level Inputs'!CL56),"",'3e Historical level Inputs'!CL56)</f>
        <v>5.6171394126596876</v>
      </c>
      <c r="CM58" s="205">
        <f>IF(ISBLANK('3e Historical level Inputs'!CM56),"",'3e Historical level Inputs'!CM56)</f>
        <v>5.6171394126596876</v>
      </c>
      <c r="CN58" s="205">
        <f>IF(ISBLANK('3e Historical level Inputs'!CN56),"",'3e Historical level Inputs'!CN56)</f>
        <v>6.1371368178808741</v>
      </c>
      <c r="CO58" s="205">
        <f>IF(ISBLANK('3e Historical level Inputs'!CO56),"",'3e Historical level Inputs'!CO56)</f>
        <v>6.1371368178808741</v>
      </c>
      <c r="CP58" s="205">
        <f>IF(ISBLANK('3e Historical level Inputs'!CP56),"",'3e Historical level Inputs'!CP56)</f>
        <v>7.6765031758253519</v>
      </c>
      <c r="CQ58" s="205">
        <f>IF(ISBLANK('3e Historical level Inputs'!CQ56),"",'3e Historical level Inputs'!CQ56)</f>
        <v>7.5273798920494226</v>
      </c>
      <c r="CR58" s="205">
        <f>'3e Historical level Inputs'!CR56</f>
        <v>8.4578577441096456</v>
      </c>
      <c r="CS58" s="205">
        <f>'3e Historical level Inputs'!CS56</f>
        <v>8.7498513786926608</v>
      </c>
      <c r="CT58" s="205">
        <f>'3e Historical level Inputs'!CT56</f>
        <v>9.091825529184387</v>
      </c>
      <c r="CU58" s="205">
        <f>'3e Historical level Inputs'!CU56</f>
        <v>9.0438534768354</v>
      </c>
      <c r="CV58" s="205">
        <f>'3e Historical level Inputs'!CV56</f>
        <v>8.3507875620469285</v>
      </c>
    </row>
    <row r="59" spans="2:100" s="159" customFormat="1" ht="10.5" customHeight="1">
      <c r="B59" s="175" t="s">
        <v>559</v>
      </c>
      <c r="C59" s="205">
        <f>'3e Historical level Inputs'!C57</f>
        <v>0.95643384430240752</v>
      </c>
      <c r="D59" s="205">
        <f>'3e Historical level Inputs'!D57</f>
        <v>0.96494241915025136</v>
      </c>
      <c r="E59" s="205">
        <f>'3e Historical level Inputs'!E57</f>
        <v>1.0121381069261055</v>
      </c>
      <c r="F59" s="205">
        <f>'3e Historical level Inputs'!F57</f>
        <v>1.1185902628474014</v>
      </c>
      <c r="G59" s="205">
        <f>'3e Historical level Inputs'!G57</f>
        <v>1.1571549138539119</v>
      </c>
      <c r="H59" s="205">
        <f>'3e Historical level Inputs'!H57</f>
        <v>1.1634144342528536</v>
      </c>
      <c r="I59" s="205">
        <f>'3e Historical level Inputs'!I57</f>
        <v>1.1999166847172302</v>
      </c>
      <c r="J59" s="205">
        <f>'3e Historical level Inputs'!J57</f>
        <v>1.2003302909580229</v>
      </c>
      <c r="K59" s="205">
        <f>'3e Historical level Inputs'!K57</f>
        <v>1.225784724386396</v>
      </c>
      <c r="L59" s="205">
        <f>'3e Historical level Inputs'!L57</f>
        <v>1.2281847708854403</v>
      </c>
      <c r="M59" s="205">
        <f>'3e Historical level Inputs'!M57</f>
        <v>1.3479274663842966</v>
      </c>
      <c r="N59" s="172"/>
      <c r="O59" s="205">
        <f>'3e Historical level Inputs'!O57</f>
        <v>1.4103099607941125</v>
      </c>
      <c r="P59" s="205">
        <f>'3e Historical level Inputs'!P57</f>
        <v>1.4103099607941125</v>
      </c>
      <c r="Q59" s="205">
        <f>'3e Historical level Inputs'!Q57</f>
        <v>1.4965816568244248</v>
      </c>
      <c r="R59" s="205">
        <f>'3e Historical level Inputs'!R57</f>
        <v>1.4965816568244248</v>
      </c>
      <c r="S59" s="205">
        <f>'3e Historical level Inputs'!S57</f>
        <v>1.5227714053575176</v>
      </c>
      <c r="T59" s="205">
        <f>'3e Historical level Inputs'!T57</f>
        <v>1.5217452953623134</v>
      </c>
      <c r="U59" s="205">
        <f>'3e Historical level Inputs'!U57</f>
        <v>1.5644509701708686</v>
      </c>
      <c r="V59" s="205">
        <f>'3e Historical level Inputs'!V57</f>
        <v>1.5668951204988084</v>
      </c>
      <c r="W59" s="205">
        <f>'3e Historical level Inputs'!W57</f>
        <v>1.6238937509221778</v>
      </c>
      <c r="X59" s="205">
        <f>'3e Historical level Inputs'!X57</f>
        <v>1.6234930367597948</v>
      </c>
      <c r="Y59" s="205">
        <f>'3e Historical level Inputs'!Y57</f>
        <v>1.6160278518401436</v>
      </c>
      <c r="Z59" s="144"/>
      <c r="AA59" s="175" t="s">
        <v>559</v>
      </c>
      <c r="AB59" s="205">
        <f>'3e Historical level Inputs'!AB57</f>
        <v>0.9602835381892072</v>
      </c>
      <c r="AC59" s="205">
        <f>'3e Historical level Inputs'!AC57</f>
        <v>0.9688437096578183</v>
      </c>
      <c r="AD59" s="205">
        <f>'3e Historical level Inputs'!AD57</f>
        <v>1.0160826228545514</v>
      </c>
      <c r="AE59" s="205">
        <f>'3e Historical level Inputs'!AE57</f>
        <v>1.1225311611442117</v>
      </c>
      <c r="AF59" s="205">
        <f>'3e Historical level Inputs'!AF57</f>
        <v>1.1611324864035819</v>
      </c>
      <c r="AG59" s="205">
        <f>'3e Historical level Inputs'!AG57</f>
        <v>1.1674233581995286</v>
      </c>
      <c r="AH59" s="205">
        <f>'3e Historical level Inputs'!AH57</f>
        <v>1.2039325283826847</v>
      </c>
      <c r="AI59" s="205">
        <f>'3e Historical level Inputs'!AI57</f>
        <v>1.2043586478406527</v>
      </c>
      <c r="AJ59" s="205">
        <f>'3e Historical level Inputs'!AJ57</f>
        <v>1.2298276376649981</v>
      </c>
      <c r="AK59" s="205">
        <f>'3e Historical level Inputs'!AK57</f>
        <v>1.2323112453940335</v>
      </c>
      <c r="AL59" s="205">
        <f>'3e Historical level Inputs'!AL57</f>
        <v>1.3517628002145414</v>
      </c>
      <c r="AM59" s="172"/>
      <c r="AN59" s="205">
        <f>'3e Historical level Inputs'!AN57</f>
        <v>1.4143659416975116</v>
      </c>
      <c r="AO59" s="205">
        <f>'3e Historical level Inputs'!AO57</f>
        <v>1.4143659416975116</v>
      </c>
      <c r="AP59" s="205">
        <f>'3e Historical level Inputs'!AP57</f>
        <v>1.5006994033589645</v>
      </c>
      <c r="AQ59" s="205">
        <f>'3e Historical level Inputs'!AQ57</f>
        <v>1.5006994033589645</v>
      </c>
      <c r="AR59" s="205">
        <f>'3e Historical level Inputs'!AR57</f>
        <v>1.5214821047878382</v>
      </c>
      <c r="AS59" s="205">
        <f>'3e Historical level Inputs'!AS57</f>
        <v>1.5205231845539513</v>
      </c>
      <c r="AT59" s="205">
        <f>'3e Historical level Inputs'!AT57</f>
        <v>1.5626218595480901</v>
      </c>
      <c r="AU59" s="205">
        <f>'3e Historical level Inputs'!AU57</f>
        <v>1.5649848761749223</v>
      </c>
      <c r="AV59" s="205">
        <f>'3e Historical level Inputs'!AV57</f>
        <v>1.6215923162163819</v>
      </c>
      <c r="AW59" s="205">
        <f>'3e Historical level Inputs'!AW57</f>
        <v>1.6210940236115512</v>
      </c>
      <c r="AX59" s="205">
        <f>'3e Historical level Inputs'!AX57</f>
        <v>1.6146249223999833</v>
      </c>
      <c r="AZ59" s="175" t="s">
        <v>559</v>
      </c>
      <c r="BA59" s="205">
        <f>'3e Historical level Inputs'!BA57</f>
        <v>1.3313563737099119</v>
      </c>
      <c r="BB59" s="205">
        <f>'3e Historical level Inputs'!BB57</f>
        <v>1.3453303193950956</v>
      </c>
      <c r="BC59" s="205">
        <f>'3e Historical level Inputs'!BC57</f>
        <v>1.3921514754585258</v>
      </c>
      <c r="BD59" s="205">
        <f>'3e Historical level Inputs'!BD57</f>
        <v>1.5201865163477373</v>
      </c>
      <c r="BE59" s="205">
        <f>'3e Historical level Inputs'!BE57</f>
        <v>1.5587305993916909</v>
      </c>
      <c r="BF59" s="205">
        <f>'3e Historical level Inputs'!BF57</f>
        <v>1.570079706555918</v>
      </c>
      <c r="BG59" s="205">
        <f>'3e Historical level Inputs'!BG57</f>
        <v>1.6043189335443675</v>
      </c>
      <c r="BH59" s="205">
        <f>'3e Historical level Inputs'!BH57</f>
        <v>1.5376161834451714</v>
      </c>
      <c r="BI59" s="205">
        <f>'3e Historical level Inputs'!BI57</f>
        <v>1.5663406693535709</v>
      </c>
      <c r="BJ59" s="205">
        <f>'3e Historical level Inputs'!BJ57</f>
        <v>1.5441497669586857</v>
      </c>
      <c r="BK59" s="205">
        <f>'3e Historical level Inputs'!BK57</f>
        <v>1.6067934940200319</v>
      </c>
      <c r="BL59" s="172"/>
      <c r="BM59" s="205">
        <f>'3e Historical level Inputs'!BM57</f>
        <v>1.6822693785510634</v>
      </c>
      <c r="BN59" s="205">
        <f>'3e Historical level Inputs'!BN57</f>
        <v>1.6822693785510634</v>
      </c>
      <c r="BO59" s="205">
        <f>'3e Historical level Inputs'!BO57</f>
        <v>1.7224381789721039</v>
      </c>
      <c r="BP59" s="205">
        <f>'3e Historical level Inputs'!BP57</f>
        <v>1.7224381789721039</v>
      </c>
      <c r="BQ59" s="205">
        <f>'3e Historical level Inputs'!BQ57</f>
        <v>1.7551867168913826</v>
      </c>
      <c r="BR59" s="205">
        <f>'3e Historical level Inputs'!BR57</f>
        <v>1.7540295128888239</v>
      </c>
      <c r="BS59" s="205">
        <f>'3e Historical level Inputs'!BS57</f>
        <v>1.7658967462791233</v>
      </c>
      <c r="BT59" s="205">
        <f>'3e Historical level Inputs'!BT57</f>
        <v>1.7677276747551134</v>
      </c>
      <c r="BU59" s="205">
        <f>'3e Historical level Inputs'!BU57</f>
        <v>1.821497029937067</v>
      </c>
      <c r="BV59" s="205">
        <f>'3e Historical level Inputs'!BV57</f>
        <v>1.8211953852810088</v>
      </c>
      <c r="BW59" s="205">
        <f>'3e Historical level Inputs'!BW57</f>
        <v>1.8846453764686828</v>
      </c>
      <c r="BX59" s="144"/>
      <c r="BY59" s="175" t="s">
        <v>559</v>
      </c>
      <c r="BZ59" s="205">
        <f>IF(ISBLANK('3e Historical level Inputs'!BZ57),"",'3e Historical level Inputs'!BZ57)</f>
        <v>2.2877902180123195</v>
      </c>
      <c r="CA59" s="205">
        <f>IF(ISBLANK('3e Historical level Inputs'!CA57),"",'3e Historical level Inputs'!CA57)</f>
        <v>2.310272738545347</v>
      </c>
      <c r="CB59" s="205">
        <f>IF(ISBLANK('3e Historical level Inputs'!CB57),"",'3e Historical level Inputs'!CB57)</f>
        <v>2.4042895823846315</v>
      </c>
      <c r="CC59" s="205">
        <f>IF(ISBLANK('3e Historical level Inputs'!CC57),"",'3e Historical level Inputs'!CC57)</f>
        <v>2.6387767791951386</v>
      </c>
      <c r="CD59" s="205">
        <f>IF(ISBLANK('3e Historical level Inputs'!CD57),"",'3e Historical level Inputs'!CD57)</f>
        <v>2.7158855132456026</v>
      </c>
      <c r="CE59" s="205">
        <f>IF(ISBLANK('3e Historical level Inputs'!CE57),"",'3e Historical level Inputs'!CE57)</f>
        <v>2.7334941408087716</v>
      </c>
      <c r="CF59" s="205">
        <f>IF(ISBLANK('3e Historical level Inputs'!CF57),"",'3e Historical level Inputs'!CF57)</f>
        <v>2.8042356182615977</v>
      </c>
      <c r="CG59" s="205">
        <f>IF(ISBLANK('3e Historical level Inputs'!CG57),"",'3e Historical level Inputs'!CG57)</f>
        <v>2.7379464744031941</v>
      </c>
      <c r="CH59" s="205">
        <f>IF(ISBLANK('3e Historical level Inputs'!CH57),"",'3e Historical level Inputs'!CH57)</f>
        <v>2.7921253937399668</v>
      </c>
      <c r="CI59" s="205">
        <f>IF(ISBLANK('3e Historical level Inputs'!CI57),"",'3e Historical level Inputs'!CI57)</f>
        <v>2.772334537844126</v>
      </c>
      <c r="CJ59" s="205">
        <f>IF(ISBLANK('3e Historical level Inputs'!CJ57),"",'3e Historical level Inputs'!CJ57)</f>
        <v>2.9547209604043285</v>
      </c>
      <c r="CK59" s="172" t="str">
        <f>IF(ISBLANK('3e Historical level Inputs'!CK57),"",'3e Historical level Inputs'!CK57)</f>
        <v/>
      </c>
      <c r="CL59" s="205">
        <f>IF(ISBLANK('3e Historical level Inputs'!CL57),"",'3e Historical level Inputs'!CL57)</f>
        <v>3.0925793393451757</v>
      </c>
      <c r="CM59" s="205">
        <f>IF(ISBLANK('3e Historical level Inputs'!CM57),"",'3e Historical level Inputs'!CM57)</f>
        <v>3.0925793393451757</v>
      </c>
      <c r="CN59" s="205">
        <f>IF(ISBLANK('3e Historical level Inputs'!CN57),"",'3e Historical level Inputs'!CN57)</f>
        <v>3.2190198357965287</v>
      </c>
      <c r="CO59" s="205">
        <f>IF(ISBLANK('3e Historical level Inputs'!CO57),"",'3e Historical level Inputs'!CO57)</f>
        <v>3.2190198357965287</v>
      </c>
      <c r="CP59" s="205">
        <f>IF(ISBLANK('3e Historical level Inputs'!CP57),"",'3e Historical level Inputs'!CP57)</f>
        <v>3.2779581222489003</v>
      </c>
      <c r="CQ59" s="205">
        <f>IF(ISBLANK('3e Historical level Inputs'!CQ57),"",'3e Historical level Inputs'!CQ57)</f>
        <v>3.2757748082511373</v>
      </c>
      <c r="CR59" s="205">
        <f>'3e Historical level Inputs'!CR57</f>
        <v>3.3303477164499919</v>
      </c>
      <c r="CS59" s="205">
        <f>'3e Historical level Inputs'!CS57</f>
        <v>3.3346227952539218</v>
      </c>
      <c r="CT59" s="205">
        <f>'3e Historical level Inputs'!CT57</f>
        <v>3.4453907808592446</v>
      </c>
      <c r="CU59" s="205">
        <f>'3e Historical level Inputs'!CU57</f>
        <v>3.4446884220408034</v>
      </c>
      <c r="CV59" s="205">
        <f>'3e Historical level Inputs'!CV57</f>
        <v>3.5006732283088264</v>
      </c>
    </row>
    <row r="60" spans="2:100" s="159" customFormat="1" ht="10.5" customHeight="1">
      <c r="B60" s="174" t="s">
        <v>561</v>
      </c>
      <c r="C60" s="205">
        <f>'3e Historical level Inputs'!C58</f>
        <v>82.714973755382402</v>
      </c>
      <c r="D60" s="205">
        <f>'3e Historical level Inputs'!D58</f>
        <v>83.30462944093604</v>
      </c>
      <c r="E60" s="205">
        <f>'3e Historical level Inputs'!E58</f>
        <v>86.869961250180737</v>
      </c>
      <c r="F60" s="205">
        <f>'3e Historical level Inputs'!F58</f>
        <v>94.247238890788609</v>
      </c>
      <c r="G60" s="205">
        <f>'3e Historical level Inputs'!G58</f>
        <v>96.734713952828457</v>
      </c>
      <c r="H60" s="205">
        <f>'3e Historical level Inputs'!H58</f>
        <v>97.168507138888316</v>
      </c>
      <c r="I60" s="205">
        <f>'3e Historical level Inputs'!I58</f>
        <v>100.42294792546593</v>
      </c>
      <c r="J60" s="205">
        <f>'3e Historical level Inputs'!J58</f>
        <v>100.45161139447517</v>
      </c>
      <c r="K60" s="205">
        <f>'3e Historical level Inputs'!K58</f>
        <v>102.36163788093087</v>
      </c>
      <c r="L60" s="205">
        <f>'3e Historical level Inputs'!L58</f>
        <v>102.52796433266482</v>
      </c>
      <c r="M60" s="205">
        <f>'3e Historical level Inputs'!M58</f>
        <v>177.82465139176094</v>
      </c>
      <c r="N60" s="172"/>
      <c r="O60" s="205">
        <f>'3e Historical level Inputs'!O58</f>
        <v>182.1478421922848</v>
      </c>
      <c r="P60" s="205">
        <f>'3e Historical level Inputs'!P58</f>
        <v>182.1478421922848</v>
      </c>
      <c r="Q60" s="205">
        <f>'3e Historical level Inputs'!Q58</f>
        <v>206.85880395175917</v>
      </c>
      <c r="R60" s="205">
        <f>'3e Historical level Inputs'!R58</f>
        <v>206.85880395175917</v>
      </c>
      <c r="S60" s="205">
        <f>'3e Historical level Inputs'!S58</f>
        <v>208.67378876436524</v>
      </c>
      <c r="T60" s="205">
        <f>'3e Historical level Inputs'!T58</f>
        <v>208.60267796102917</v>
      </c>
      <c r="U60" s="205">
        <f>'3e Historical level Inputs'!U58</f>
        <v>229.00423297302081</v>
      </c>
      <c r="V60" s="205">
        <f>'3e Historical level Inputs'!V58</f>
        <v>229.17361587944052</v>
      </c>
      <c r="W60" s="205">
        <f>'3e Historical level Inputs'!W58</f>
        <v>233.12369766151809</v>
      </c>
      <c r="X60" s="205">
        <f>'3e Historical level Inputs'!X58</f>
        <v>233.09592763088943</v>
      </c>
      <c r="Y60" s="205">
        <f>'3e Historical level Inputs'!Y58</f>
        <v>207.1953852712787</v>
      </c>
      <c r="Z60" s="144"/>
      <c r="AA60" s="174" t="s">
        <v>561</v>
      </c>
      <c r="AB60" s="205">
        <f>'3e Historical level Inputs'!AB58</f>
        <v>82.98176272164126</v>
      </c>
      <c r="AC60" s="205">
        <f>'3e Historical level Inputs'!AC58</f>
        <v>83.574994122439222</v>
      </c>
      <c r="AD60" s="205">
        <f>'3e Historical level Inputs'!AD58</f>
        <v>87.143321511512255</v>
      </c>
      <c r="AE60" s="205">
        <f>'3e Historical level Inputs'!AE58</f>
        <v>94.520348445380094</v>
      </c>
      <c r="AF60" s="205">
        <f>'3e Historical level Inputs'!AF58</f>
        <v>97.010365082489656</v>
      </c>
      <c r="AG60" s="205">
        <f>'3e Historical level Inputs'!AG58</f>
        <v>97.446330962546412</v>
      </c>
      <c r="AH60" s="205">
        <f>'3e Historical level Inputs'!AH58</f>
        <v>100.70125129494622</v>
      </c>
      <c r="AI60" s="205">
        <f>'3e Historical level Inputs'!AI58</f>
        <v>100.73078194674262</v>
      </c>
      <c r="AJ60" s="205">
        <f>'3e Historical level Inputs'!AJ58</f>
        <v>102.64181721102538</v>
      </c>
      <c r="AK60" s="205">
        <f>'3e Historical level Inputs'!AK58</f>
        <v>102.8139345684324</v>
      </c>
      <c r="AL60" s="205">
        <f>'3e Historical level Inputs'!AL58</f>
        <v>178.0904451867786</v>
      </c>
      <c r="AM60" s="172"/>
      <c r="AN60" s="205">
        <f>'3e Historical level Inputs'!AN58</f>
        <v>182.42892712636078</v>
      </c>
      <c r="AO60" s="205">
        <f>'3e Historical level Inputs'!AO58</f>
        <v>182.42892712636078</v>
      </c>
      <c r="AP60" s="205">
        <f>'3e Historical level Inputs'!AP58</f>
        <v>207.14416932718106</v>
      </c>
      <c r="AQ60" s="205">
        <f>'3e Historical level Inputs'!AQ58</f>
        <v>207.14416932718106</v>
      </c>
      <c r="AR60" s="205">
        <f>'3e Historical level Inputs'!AR58</f>
        <v>208.58443850008547</v>
      </c>
      <c r="AS60" s="205">
        <f>'3e Historical level Inputs'!AS58</f>
        <v>208.51798403761489</v>
      </c>
      <c r="AT60" s="205">
        <f>'3e Historical level Inputs'!AT58</f>
        <v>228.87747314572712</v>
      </c>
      <c r="AU60" s="205">
        <f>'3e Historical level Inputs'!AU58</f>
        <v>229.04123337749175</v>
      </c>
      <c r="AV60" s="205">
        <f>'3e Historical level Inputs'!AV58</f>
        <v>232.96420513974201</v>
      </c>
      <c r="AW60" s="205">
        <f>'3e Historical level Inputs'!AW58</f>
        <v>232.92967279175636</v>
      </c>
      <c r="AX60" s="205">
        <f>'3e Historical level Inputs'!AX58</f>
        <v>207.09816037338291</v>
      </c>
      <c r="AZ60" s="174" t="s">
        <v>561</v>
      </c>
      <c r="BA60" s="205">
        <f>'3e Historical level Inputs'!BA58</f>
        <v>92.264788086701628</v>
      </c>
      <c r="BB60" s="205">
        <f>'3e Historical level Inputs'!BB58</f>
        <v>93.233201325138921</v>
      </c>
      <c r="BC60" s="205">
        <f>'3e Historical level Inputs'!BC58</f>
        <v>96.477970439909456</v>
      </c>
      <c r="BD60" s="205">
        <f>'3e Historical level Inputs'!BD58</f>
        <v>105.3509710493535</v>
      </c>
      <c r="BE60" s="205">
        <f>'3e Historical level Inputs'!BE58</f>
        <v>108.02212786677039</v>
      </c>
      <c r="BF60" s="205">
        <f>'3e Historical level Inputs'!BF58</f>
        <v>108.80863626388928</v>
      </c>
      <c r="BG60" s="205">
        <f>'3e Historical level Inputs'!BG58</f>
        <v>111.18146076431874</v>
      </c>
      <c r="BH60" s="205">
        <f>'3e Historical level Inputs'!BH58</f>
        <v>106.55887043145906</v>
      </c>
      <c r="BI60" s="205">
        <f>'3e Historical level Inputs'!BI58</f>
        <v>108.54951595475562</v>
      </c>
      <c r="BJ60" s="205">
        <f>'3e Historical level Inputs'!BJ58</f>
        <v>107.01165656012073</v>
      </c>
      <c r="BK60" s="205">
        <f>'3e Historical level Inputs'!BK58</f>
        <v>111.35295113489376</v>
      </c>
      <c r="BL60" s="172"/>
      <c r="BM60" s="205">
        <f>'3e Historical level Inputs'!BM58</f>
        <v>116.58353148845229</v>
      </c>
      <c r="BN60" s="205">
        <f>'3e Historical level Inputs'!BN58</f>
        <v>116.58353148845229</v>
      </c>
      <c r="BO60" s="205">
        <f>'3e Historical level Inputs'!BO58</f>
        <v>119.36728340621774</v>
      </c>
      <c r="BP60" s="205">
        <f>'3e Historical level Inputs'!BP58</f>
        <v>119.36728340621774</v>
      </c>
      <c r="BQ60" s="205">
        <f>'3e Historical level Inputs'!BQ58</f>
        <v>121.63680114837715</v>
      </c>
      <c r="BR60" s="205">
        <f>'3e Historical level Inputs'!BR58</f>
        <v>121.55660535393956</v>
      </c>
      <c r="BS60" s="205">
        <f>'3e Historical level Inputs'!BS58</f>
        <v>122.3790205956831</v>
      </c>
      <c r="BT60" s="205">
        <f>'3e Historical level Inputs'!BT58</f>
        <v>122.50590640265031</v>
      </c>
      <c r="BU60" s="205">
        <f>'3e Historical level Inputs'!BU58</f>
        <v>126.23219506539003</v>
      </c>
      <c r="BV60" s="205">
        <f>'3e Historical level Inputs'!BV58</f>
        <v>126.21129068485132</v>
      </c>
      <c r="BW60" s="205">
        <f>'3e Historical level Inputs'!BW58</f>
        <v>130.60846044843666</v>
      </c>
      <c r="BX60" s="144"/>
      <c r="BY60" s="174" t="s">
        <v>561</v>
      </c>
      <c r="BZ60" s="205">
        <f>IF(ISBLANK('3e Historical level Inputs'!BZ58),"",'3e Historical level Inputs'!BZ58)</f>
        <v>174.97976184208403</v>
      </c>
      <c r="CA60" s="205">
        <f>IF(ISBLANK('3e Historical level Inputs'!CA58),"",'3e Historical level Inputs'!CA58)</f>
        <v>176.53783076607496</v>
      </c>
      <c r="CB60" s="205">
        <f>IF(ISBLANK('3e Historical level Inputs'!CB58),"",'3e Historical level Inputs'!CB58)</f>
        <v>183.34793169009021</v>
      </c>
      <c r="CC60" s="205">
        <f>IF(ISBLANK('3e Historical level Inputs'!CC58),"",'3e Historical level Inputs'!CC58)</f>
        <v>199.59820994014211</v>
      </c>
      <c r="CD60" s="205">
        <f>IF(ISBLANK('3e Historical level Inputs'!CD58),"",'3e Historical level Inputs'!CD58)</f>
        <v>204.75684181959883</v>
      </c>
      <c r="CE60" s="205">
        <f>IF(ISBLANK('3e Historical level Inputs'!CE58),"",'3e Historical level Inputs'!CE58)</f>
        <v>205.97714340277759</v>
      </c>
      <c r="CF60" s="205">
        <f>IF(ISBLANK('3e Historical level Inputs'!CF58),"",'3e Historical level Inputs'!CF58)</f>
        <v>211.60440868978469</v>
      </c>
      <c r="CG60" s="205">
        <f>IF(ISBLANK('3e Historical level Inputs'!CG58),"",'3e Historical level Inputs'!CG58)</f>
        <v>207.01048182593422</v>
      </c>
      <c r="CH60" s="205">
        <f>IF(ISBLANK('3e Historical level Inputs'!CH58),"",'3e Historical level Inputs'!CH58)</f>
        <v>210.91115383568649</v>
      </c>
      <c r="CI60" s="205">
        <f>IF(ISBLANK('3e Historical level Inputs'!CI58),"",'3e Historical level Inputs'!CI58)</f>
        <v>209.53962089278554</v>
      </c>
      <c r="CJ60" s="205">
        <f>IF(ISBLANK('3e Historical level Inputs'!CJ58),"",'3e Historical level Inputs'!CJ58)</f>
        <v>289.17760252665471</v>
      </c>
      <c r="CK60" s="172" t="str">
        <f>IF(ISBLANK('3e Historical level Inputs'!CK58),"",'3e Historical level Inputs'!CK58)</f>
        <v/>
      </c>
      <c r="CL60" s="205">
        <f>IF(ISBLANK('3e Historical level Inputs'!CL58),"",'3e Historical level Inputs'!CL58)</f>
        <v>298.73137368073708</v>
      </c>
      <c r="CM60" s="205">
        <f>IF(ISBLANK('3e Historical level Inputs'!CM58),"",'3e Historical level Inputs'!CM58)</f>
        <v>298.73137368073708</v>
      </c>
      <c r="CN60" s="205">
        <f>IF(ISBLANK('3e Historical level Inputs'!CN58),"",'3e Historical level Inputs'!CN58)</f>
        <v>326.22608735797689</v>
      </c>
      <c r="CO60" s="205">
        <f>IF(ISBLANK('3e Historical level Inputs'!CO58),"",'3e Historical level Inputs'!CO58)</f>
        <v>326.22608735797689</v>
      </c>
      <c r="CP60" s="205">
        <f>IF(ISBLANK('3e Historical level Inputs'!CP58),"",'3e Historical level Inputs'!CP58)</f>
        <v>330.31058991274239</v>
      </c>
      <c r="CQ60" s="205">
        <f>IF(ISBLANK('3e Historical level Inputs'!CQ58),"",'3e Historical level Inputs'!CQ58)</f>
        <v>330.15928331496872</v>
      </c>
      <c r="CR60" s="205">
        <f>'3e Historical level Inputs'!CR58</f>
        <v>351.38325356870394</v>
      </c>
      <c r="CS60" s="205">
        <f>'3e Historical level Inputs'!CS58</f>
        <v>351.67952228209083</v>
      </c>
      <c r="CT60" s="205">
        <f>'3e Historical level Inputs'!CT58</f>
        <v>359.35589272690811</v>
      </c>
      <c r="CU60" s="205">
        <f>'3e Historical level Inputs'!CU58</f>
        <v>359.30721831574078</v>
      </c>
      <c r="CV60" s="205">
        <f>'3e Historical level Inputs'!CV58</f>
        <v>337.80384571971535</v>
      </c>
    </row>
    <row r="61" spans="2:100" s="159" customFormat="1" ht="10.5" customHeight="1">
      <c r="B61"/>
      <c r="C61"/>
      <c r="D61"/>
      <c r="E61"/>
      <c r="F61"/>
      <c r="G61"/>
      <c r="H61"/>
      <c r="I61"/>
      <c r="J61"/>
      <c r="K61"/>
      <c r="L61"/>
      <c r="M61"/>
      <c r="N61"/>
      <c r="O61"/>
      <c r="P61"/>
      <c r="Q61"/>
      <c r="R61"/>
      <c r="S61"/>
      <c r="T61"/>
      <c r="U61"/>
      <c r="V61"/>
      <c r="W61"/>
      <c r="X61"/>
      <c r="Y61"/>
      <c r="Z61" s="144"/>
      <c r="AA61"/>
      <c r="AB61"/>
      <c r="AC61"/>
      <c r="AD61"/>
      <c r="AE61"/>
      <c r="AF61"/>
      <c r="AG61"/>
      <c r="AH61"/>
      <c r="AI61"/>
      <c r="AJ61"/>
      <c r="AK61"/>
      <c r="AL61"/>
      <c r="AM61"/>
      <c r="AV61"/>
      <c r="AW61"/>
      <c r="AX61"/>
      <c r="AZ61"/>
      <c r="BA61"/>
      <c r="BB61"/>
      <c r="BC61"/>
      <c r="BD61"/>
      <c r="BE61"/>
      <c r="BF61"/>
      <c r="BG61"/>
      <c r="BH61"/>
      <c r="BI61"/>
      <c r="BJ61"/>
      <c r="BK61"/>
      <c r="BL61"/>
      <c r="BM61"/>
      <c r="BN61"/>
      <c r="BO61"/>
      <c r="BP61"/>
      <c r="BQ61"/>
      <c r="BR61"/>
      <c r="BS61"/>
      <c r="BT61"/>
      <c r="BU61"/>
      <c r="BV61"/>
      <c r="BW61"/>
      <c r="BX61" s="144"/>
      <c r="BY61" s="174" t="s">
        <v>562</v>
      </c>
      <c r="BZ61" s="205">
        <f>IF(ISBLANK('3e Historical level Inputs'!BZ59),"",'3e Historical level Inputs'!BZ59)</f>
        <v>183.72874993418824</v>
      </c>
      <c r="CA61" s="205">
        <f>IF(ISBLANK('3e Historical level Inputs'!CA59),"",'3e Historical level Inputs'!CA59)</f>
        <v>185.36472230437872</v>
      </c>
      <c r="CB61" s="205">
        <f>IF(ISBLANK('3e Historical level Inputs'!CB59),"",'3e Historical level Inputs'!CB59)</f>
        <v>192.51532827459474</v>
      </c>
      <c r="CC61" s="205">
        <f>IF(ISBLANK('3e Historical level Inputs'!CC59),"",'3e Historical level Inputs'!CC59)</f>
        <v>209.57812043714924</v>
      </c>
      <c r="CD61" s="205">
        <f>IF(ISBLANK('3e Historical level Inputs'!CD59),"",'3e Historical level Inputs'!CD59)</f>
        <v>214.99468391057877</v>
      </c>
      <c r="CE61" s="205">
        <f>IF(ISBLANK('3e Historical level Inputs'!CE59),"",'3e Historical level Inputs'!CE59)</f>
        <v>216.27600057291647</v>
      </c>
      <c r="CF61" s="205">
        <f>IF(ISBLANK('3e Historical level Inputs'!CF59),"",'3e Historical level Inputs'!CF59)</f>
        <v>222.18462912427393</v>
      </c>
      <c r="CG61" s="205">
        <f>IF(ISBLANK('3e Historical level Inputs'!CG59),"",'3e Historical level Inputs'!CG59)</f>
        <v>217.36100591723095</v>
      </c>
      <c r="CH61" s="205">
        <f>IF(ISBLANK('3e Historical level Inputs'!CH59),"",'3e Historical level Inputs'!CH59)</f>
        <v>221.45671152747082</v>
      </c>
      <c r="CI61" s="205">
        <f>IF(ISBLANK('3e Historical level Inputs'!CI59),"",'3e Historical level Inputs'!CI59)</f>
        <v>220.01660193742481</v>
      </c>
      <c r="CJ61" s="205">
        <f>IF(ISBLANK('3e Historical level Inputs'!CJ59),"",'3e Historical level Inputs'!CJ59)</f>
        <v>303.63648265298747</v>
      </c>
      <c r="CK61" s="172" t="str">
        <f>IF(ISBLANK('3e Historical level Inputs'!CK59),"",'3e Historical level Inputs'!CK59)</f>
        <v/>
      </c>
      <c r="CL61" s="205">
        <f>IF(ISBLANK('3e Historical level Inputs'!CL59),"",'3e Historical level Inputs'!CL59)</f>
        <v>313.66794236477392</v>
      </c>
      <c r="CM61" s="205">
        <f>IF(ISBLANK('3e Historical level Inputs'!CM59),"",'3e Historical level Inputs'!CM59)</f>
        <v>313.66794236477392</v>
      </c>
      <c r="CN61" s="205">
        <f>IF(ISBLANK('3e Historical level Inputs'!CN59),"",'3e Historical level Inputs'!CN59)</f>
        <v>342.53739172587575</v>
      </c>
      <c r="CO61" s="205">
        <f>IF(ISBLANK('3e Historical level Inputs'!CO59),"",'3e Historical level Inputs'!CO59)</f>
        <v>342.53739172587575</v>
      </c>
      <c r="CP61" s="205">
        <f>IF(ISBLANK('3e Historical level Inputs'!CP59),"",'3e Historical level Inputs'!CP59)</f>
        <v>346.8261194083795</v>
      </c>
      <c r="CQ61" s="205">
        <f>IF(ISBLANK('3e Historical level Inputs'!CQ59),"",'3e Historical level Inputs'!CQ59)</f>
        <v>346.66724748071715</v>
      </c>
      <c r="CR61" s="205">
        <f>'3e Historical level Inputs'!CR59</f>
        <v>368.95241624713913</v>
      </c>
      <c r="CS61" s="205">
        <f>'3e Historical level Inputs'!CS59</f>
        <v>369.26349839619536</v>
      </c>
      <c r="CT61" s="205">
        <f>'3e Historical level Inputs'!CT59</f>
        <v>377.32368736325355</v>
      </c>
      <c r="CU61" s="205">
        <f>'3e Historical level Inputs'!CU59</f>
        <v>377.27257923152786</v>
      </c>
      <c r="CV61" s="205">
        <f>'3e Historical level Inputs'!CV59</f>
        <v>354.69403800570115</v>
      </c>
    </row>
    <row r="62" spans="2:100" s="161" customFormat="1" ht="10.5" customHeight="1">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T62" s="168"/>
      <c r="CU62" s="168"/>
      <c r="CV62" s="168"/>
    </row>
    <row r="63" spans="2:100" s="159" customFormat="1" ht="38.25" customHeight="1">
      <c r="B63" s="170" t="s">
        <v>563</v>
      </c>
      <c r="C63" s="171" t="s">
        <v>531</v>
      </c>
      <c r="D63" s="171" t="s">
        <v>532</v>
      </c>
      <c r="E63" s="171" t="s">
        <v>533</v>
      </c>
      <c r="F63" s="171" t="s">
        <v>534</v>
      </c>
      <c r="G63" s="171" t="s">
        <v>535</v>
      </c>
      <c r="H63" s="171" t="s">
        <v>536</v>
      </c>
      <c r="I63" s="171" t="s">
        <v>537</v>
      </c>
      <c r="J63" s="171" t="s">
        <v>538</v>
      </c>
      <c r="K63" s="171" t="s">
        <v>539</v>
      </c>
      <c r="L63" s="171" t="s">
        <v>540</v>
      </c>
      <c r="M63" s="171" t="s">
        <v>541</v>
      </c>
      <c r="N63" s="172"/>
      <c r="O63" s="171" t="s">
        <v>542</v>
      </c>
      <c r="P63" s="171" t="s">
        <v>543</v>
      </c>
      <c r="Q63" s="171" t="s">
        <v>544</v>
      </c>
      <c r="R63" s="173" t="s">
        <v>545</v>
      </c>
      <c r="S63" s="173" t="s">
        <v>546</v>
      </c>
      <c r="T63" s="173" t="s">
        <v>547</v>
      </c>
      <c r="U63" s="173" t="s">
        <v>104</v>
      </c>
      <c r="V63" s="173" t="s">
        <v>105</v>
      </c>
      <c r="W63" s="173" t="s">
        <v>596</v>
      </c>
      <c r="X63" s="173" t="s">
        <v>599</v>
      </c>
      <c r="Y63" s="171" t="s">
        <v>602</v>
      </c>
      <c r="Z63" s="144"/>
      <c r="AA63" s="170" t="s">
        <v>563</v>
      </c>
      <c r="AB63" s="171" t="s">
        <v>531</v>
      </c>
      <c r="AC63" s="171" t="s">
        <v>532</v>
      </c>
      <c r="AD63" s="171" t="s">
        <v>533</v>
      </c>
      <c r="AE63" s="171" t="s">
        <v>534</v>
      </c>
      <c r="AF63" s="171" t="s">
        <v>535</v>
      </c>
      <c r="AG63" s="171" t="s">
        <v>536</v>
      </c>
      <c r="AH63" s="171" t="s">
        <v>537</v>
      </c>
      <c r="AI63" s="171" t="s">
        <v>538</v>
      </c>
      <c r="AJ63" s="171" t="s">
        <v>539</v>
      </c>
      <c r="AK63" s="171" t="s">
        <v>540</v>
      </c>
      <c r="AL63" s="171" t="s">
        <v>541</v>
      </c>
      <c r="AM63" s="172"/>
      <c r="AN63" s="171" t="s">
        <v>542</v>
      </c>
      <c r="AO63" s="171" t="s">
        <v>543</v>
      </c>
      <c r="AP63" s="171" t="s">
        <v>544</v>
      </c>
      <c r="AQ63" s="173" t="s">
        <v>545</v>
      </c>
      <c r="AR63" s="173" t="s">
        <v>546</v>
      </c>
      <c r="AS63" s="173" t="s">
        <v>547</v>
      </c>
      <c r="AT63" s="173" t="s">
        <v>104</v>
      </c>
      <c r="AU63" s="173" t="s">
        <v>105</v>
      </c>
      <c r="AV63" s="173" t="s">
        <v>596</v>
      </c>
      <c r="AW63" s="173" t="s">
        <v>599</v>
      </c>
      <c r="AX63" s="171" t="s">
        <v>602</v>
      </c>
      <c r="AZ63" s="170" t="s">
        <v>563</v>
      </c>
      <c r="BA63" s="171" t="s">
        <v>531</v>
      </c>
      <c r="BB63" s="171" t="s">
        <v>532</v>
      </c>
      <c r="BC63" s="171" t="s">
        <v>533</v>
      </c>
      <c r="BD63" s="171" t="s">
        <v>534</v>
      </c>
      <c r="BE63" s="171" t="s">
        <v>535</v>
      </c>
      <c r="BF63" s="171" t="s">
        <v>536</v>
      </c>
      <c r="BG63" s="171" t="s">
        <v>537</v>
      </c>
      <c r="BH63" s="171" t="s">
        <v>538</v>
      </c>
      <c r="BI63" s="171" t="s">
        <v>539</v>
      </c>
      <c r="BJ63" s="171" t="s">
        <v>540</v>
      </c>
      <c r="BK63" s="171" t="s">
        <v>541</v>
      </c>
      <c r="BL63" s="172"/>
      <c r="BM63" s="171" t="s">
        <v>542</v>
      </c>
      <c r="BN63" s="171" t="s">
        <v>543</v>
      </c>
      <c r="BO63" s="171" t="s">
        <v>544</v>
      </c>
      <c r="BP63" s="173" t="s">
        <v>545</v>
      </c>
      <c r="BQ63" s="173" t="s">
        <v>546</v>
      </c>
      <c r="BR63" s="173" t="s">
        <v>547</v>
      </c>
      <c r="BS63" s="173" t="s">
        <v>104</v>
      </c>
      <c r="BT63" s="173" t="s">
        <v>105</v>
      </c>
      <c r="BU63" s="173" t="s">
        <v>596</v>
      </c>
      <c r="BV63" s="173" t="s">
        <v>599</v>
      </c>
      <c r="BW63" s="171" t="s">
        <v>602</v>
      </c>
      <c r="BX63" s="144"/>
      <c r="BY63" s="170" t="s">
        <v>563</v>
      </c>
      <c r="BZ63" s="171" t="s">
        <v>531</v>
      </c>
      <c r="CA63" s="171" t="s">
        <v>532</v>
      </c>
      <c r="CB63" s="171" t="s">
        <v>533</v>
      </c>
      <c r="CC63" s="171" t="s">
        <v>534</v>
      </c>
      <c r="CD63" s="171" t="s">
        <v>535</v>
      </c>
      <c r="CE63" s="171" t="s">
        <v>536</v>
      </c>
      <c r="CF63" s="171" t="s">
        <v>537</v>
      </c>
      <c r="CG63" s="171" t="s">
        <v>538</v>
      </c>
      <c r="CH63" s="171" t="s">
        <v>539</v>
      </c>
      <c r="CI63" s="171" t="s">
        <v>540</v>
      </c>
      <c r="CJ63" s="171" t="s">
        <v>541</v>
      </c>
      <c r="CK63" s="172"/>
      <c r="CL63" s="171" t="s">
        <v>542</v>
      </c>
      <c r="CM63" s="171" t="s">
        <v>543</v>
      </c>
      <c r="CN63" s="171" t="s">
        <v>544</v>
      </c>
      <c r="CO63" s="173" t="s">
        <v>545</v>
      </c>
      <c r="CP63" s="173" t="s">
        <v>546</v>
      </c>
      <c r="CQ63" s="173" t="s">
        <v>547</v>
      </c>
      <c r="CR63" s="173" t="s">
        <v>104</v>
      </c>
      <c r="CS63" s="173" t="s">
        <v>105</v>
      </c>
      <c r="CT63" s="173" t="s">
        <v>596</v>
      </c>
      <c r="CU63" s="173" t="s">
        <v>599</v>
      </c>
      <c r="CV63" s="171" t="s">
        <v>602</v>
      </c>
    </row>
    <row r="64" spans="2:100" s="159" customFormat="1" ht="10.5" customHeight="1">
      <c r="B64" s="174" t="s">
        <v>548</v>
      </c>
      <c r="C64" s="205">
        <f>'3e Historical level Inputs'!C62</f>
        <v>179.00136797424895</v>
      </c>
      <c r="D64" s="205">
        <f>'3e Historical level Inputs'!D62</f>
        <v>171.2844775148248</v>
      </c>
      <c r="E64" s="205">
        <f>'3e Historical level Inputs'!E62</f>
        <v>188.2966425157575</v>
      </c>
      <c r="F64" s="205">
        <f>'3e Historical level Inputs'!F62</f>
        <v>205.64726567876167</v>
      </c>
      <c r="G64" s="205">
        <f>'3e Historical level Inputs'!G62</f>
        <v>244.35175317326426</v>
      </c>
      <c r="H64" s="205">
        <f>'3e Historical level Inputs'!H62</f>
        <v>220.83214040458211</v>
      </c>
      <c r="I64" s="205">
        <f>'3e Historical level Inputs'!I62</f>
        <v>213.18332557673111</v>
      </c>
      <c r="J64" s="205">
        <f>'3e Historical level Inputs'!J62</f>
        <v>186.28634708232781</v>
      </c>
      <c r="K64" s="205">
        <f>'3e Historical level Inputs'!K62</f>
        <v>221.40767996833435</v>
      </c>
      <c r="L64" s="205">
        <f>'3e Historical level Inputs'!L62</f>
        <v>277.90448646108462</v>
      </c>
      <c r="M64" s="205">
        <f>'3e Historical level Inputs'!M62</f>
        <v>515.28606921595917</v>
      </c>
      <c r="N64" s="172"/>
      <c r="O64" s="205">
        <f>'3e Historical level Inputs'!O62</f>
        <v>1154.4785866007871</v>
      </c>
      <c r="P64" s="205">
        <f>'3e Historical level Inputs'!P62</f>
        <v>1597.1745371627455</v>
      </c>
      <c r="Q64" s="205">
        <f>'3e Historical level Inputs'!Q62</f>
        <v>1089.9605425061691</v>
      </c>
      <c r="R64" s="205">
        <f>'3e Historical level Inputs'!R62</f>
        <v>493.32342630895181</v>
      </c>
      <c r="S64" s="205">
        <f>'3e Historical level Inputs'!S62</f>
        <v>437.44397863035232</v>
      </c>
      <c r="T64" s="205">
        <f>'3e Historical level Inputs'!T62</f>
        <v>473.48294979096471</v>
      </c>
      <c r="U64" s="205">
        <f>'3e Historical level Inputs'!U62</f>
        <v>352.81674784941504</v>
      </c>
      <c r="V64" s="205">
        <f>'3e Historical level Inputs'!V62</f>
        <v>299.97045974315182</v>
      </c>
      <c r="W64" s="205">
        <f>'3e Historical level Inputs'!W62</f>
        <v>345.83733293810661</v>
      </c>
      <c r="X64" s="205">
        <f>'3e Historical level Inputs'!X62</f>
        <v>355.90694681107556</v>
      </c>
      <c r="Y64" s="205">
        <f>'3e Historical level Inputs'!Y62</f>
        <v>387.26692007059006</v>
      </c>
      <c r="Z64" s="144"/>
      <c r="AA64" s="174" t="s">
        <v>548</v>
      </c>
      <c r="AB64" s="205">
        <f>'3e Historical level Inputs'!AB62</f>
        <v>243.5641006936373</v>
      </c>
      <c r="AC64" s="205">
        <f>'3e Historical level Inputs'!AC62</f>
        <v>233.38718526559481</v>
      </c>
      <c r="AD64" s="205">
        <f>'3e Historical level Inputs'!AD62</f>
        <v>255.96477111507141</v>
      </c>
      <c r="AE64" s="205">
        <f>'3e Historical level Inputs'!AE62</f>
        <v>280.35133215513343</v>
      </c>
      <c r="AF64" s="205">
        <f>'3e Historical level Inputs'!AF62</f>
        <v>331.88177601701312</v>
      </c>
      <c r="AG64" s="205">
        <f>'3e Historical level Inputs'!AG62</f>
        <v>300.85275986127681</v>
      </c>
      <c r="AH64" s="205">
        <f>'3e Historical level Inputs'!AH62</f>
        <v>290.33538273875416</v>
      </c>
      <c r="AI64" s="205">
        <f>'3e Historical level Inputs'!AI62</f>
        <v>253.3454702673852</v>
      </c>
      <c r="AJ64" s="205">
        <f>'3e Historical level Inputs'!AJ62</f>
        <v>301.17601117012339</v>
      </c>
      <c r="AK64" s="205">
        <f>'3e Historical level Inputs'!AK62</f>
        <v>380.12916390301859</v>
      </c>
      <c r="AL64" s="205">
        <f>'3e Historical level Inputs'!AL62</f>
        <v>686.93566973033592</v>
      </c>
      <c r="AM64" s="172"/>
      <c r="AN64" s="205">
        <f>'3e Historical level Inputs'!AN62</f>
        <v>1512.8094841491961</v>
      </c>
      <c r="AO64" s="205">
        <f>'3e Historical level Inputs'!AO62</f>
        <v>2208.3388120062273</v>
      </c>
      <c r="AP64" s="205">
        <f>'3e Historical level Inputs'!AP62</f>
        <v>1494.1918100465305</v>
      </c>
      <c r="AQ64" s="205">
        <f>'3e Historical level Inputs'!AQ62</f>
        <v>666.64106676100289</v>
      </c>
      <c r="AR64" s="205">
        <f>'3e Historical level Inputs'!AR62</f>
        <v>594.283958811405</v>
      </c>
      <c r="AS64" s="205">
        <f>'3e Historical level Inputs'!AS62</f>
        <v>646.55912706764207</v>
      </c>
      <c r="AT64" s="205">
        <f>'3e Historical level Inputs'!AT62</f>
        <v>477.16805647172947</v>
      </c>
      <c r="AU64" s="205">
        <f>'3e Historical level Inputs'!AU62</f>
        <v>400.7554662471087</v>
      </c>
      <c r="AV64" s="205">
        <f>'3e Historical level Inputs'!AV62</f>
        <v>467.73429822907428</v>
      </c>
      <c r="AW64" s="205">
        <f>'3e Historical level Inputs'!AW62</f>
        <v>486.49058675635519</v>
      </c>
      <c r="AX64" s="205">
        <f>'3e Historical level Inputs'!AX62</f>
        <v>527.73361474943317</v>
      </c>
      <c r="AZ64" s="174" t="s">
        <v>548</v>
      </c>
      <c r="BA64" s="205">
        <f>'3e Historical level Inputs'!BA62</f>
        <v>200.75</v>
      </c>
      <c r="BB64" s="205">
        <f>'3e Historical level Inputs'!BB62</f>
        <v>199.05999999999997</v>
      </c>
      <c r="BC64" s="205">
        <f>'3e Historical level Inputs'!BC62</f>
        <v>215.77</v>
      </c>
      <c r="BD64" s="205">
        <f>'3e Historical level Inputs'!BD62</f>
        <v>243.3600000000001</v>
      </c>
      <c r="BE64" s="205">
        <f>'3e Historical level Inputs'!BE62</f>
        <v>281.17999999999995</v>
      </c>
      <c r="BF64" s="205">
        <f>'3e Historical level Inputs'!BF62</f>
        <v>230.78000000000006</v>
      </c>
      <c r="BG64" s="205">
        <f>'3e Historical level Inputs'!BG62</f>
        <v>206.32000000000002</v>
      </c>
      <c r="BH64" s="205">
        <f>'3e Historical level Inputs'!BH62</f>
        <v>145.13000000000005</v>
      </c>
      <c r="BI64" s="205">
        <f>'3e Historical level Inputs'!BI62</f>
        <v>187.07</v>
      </c>
      <c r="BJ64" s="205">
        <f>'3e Historical level Inputs'!BJ62</f>
        <v>276.5100000000001</v>
      </c>
      <c r="BK64" s="205">
        <f>'3e Historical level Inputs'!BK62</f>
        <v>586.80999999999972</v>
      </c>
      <c r="BL64" s="172"/>
      <c r="BM64" s="205">
        <f>'3e Historical level Inputs'!BM62</f>
        <v>1376.8009245311077</v>
      </c>
      <c r="BN64" s="205">
        <f>'3e Historical level Inputs'!BN62</f>
        <v>1631.9111772946392</v>
      </c>
      <c r="BO64" s="205">
        <f>'3e Historical level Inputs'!BO62</f>
        <v>1133.4240853181416</v>
      </c>
      <c r="BP64" s="205">
        <f>'3e Historical level Inputs'!BP62</f>
        <v>572.26257830931559</v>
      </c>
      <c r="BQ64" s="205">
        <f>'3e Historical level Inputs'!BQ62</f>
        <v>524.28445804252556</v>
      </c>
      <c r="BR64" s="205">
        <f>'3e Historical level Inputs'!BR62</f>
        <v>582.25117085916713</v>
      </c>
      <c r="BS64" s="205">
        <f>'3e Historical level Inputs'!BS62</f>
        <v>409.58146100228066</v>
      </c>
      <c r="BT64" s="205">
        <f>'3e Historical level Inputs'!BT62</f>
        <v>347.51209214970675</v>
      </c>
      <c r="BU64" s="205">
        <f>'3e Historical level Inputs'!BU62</f>
        <v>434.55989504828875</v>
      </c>
      <c r="BV64" s="205">
        <f>'3e Historical level Inputs'!BV62</f>
        <v>445.47136580670946</v>
      </c>
      <c r="BW64" s="205">
        <f>'3e Historical level Inputs'!BW62</f>
        <v>499.60569534182372</v>
      </c>
      <c r="BX64" s="144"/>
      <c r="BY64" s="174" t="s">
        <v>548</v>
      </c>
      <c r="BZ64" s="205">
        <f>'3e Historical level Inputs'!BZ62</f>
        <v>379.75136797424898</v>
      </c>
      <c r="CA64" s="205">
        <f>'3e Historical level Inputs'!CA62</f>
        <v>370.3444775148248</v>
      </c>
      <c r="CB64" s="205">
        <f>'3e Historical level Inputs'!CB62</f>
        <v>404.06664251575751</v>
      </c>
      <c r="CC64" s="205">
        <f>'3e Historical level Inputs'!CC62</f>
        <v>449.00726567876177</v>
      </c>
      <c r="CD64" s="205">
        <f>'3e Historical level Inputs'!CD62</f>
        <v>525.53175317326418</v>
      </c>
      <c r="CE64" s="205">
        <f>'3e Historical level Inputs'!CE62</f>
        <v>451.61214040458219</v>
      </c>
      <c r="CF64" s="205">
        <f>'3e Historical level Inputs'!CF62</f>
        <v>419.50332557673113</v>
      </c>
      <c r="CG64" s="205">
        <f>'3e Historical level Inputs'!CG62</f>
        <v>331.41634708232789</v>
      </c>
      <c r="CH64" s="205">
        <f>'3e Historical level Inputs'!CH62</f>
        <v>408.47767996833431</v>
      </c>
      <c r="CI64" s="205">
        <f>'3e Historical level Inputs'!CI62</f>
        <v>554.41448646108472</v>
      </c>
      <c r="CJ64" s="205">
        <f>'3e Historical level Inputs'!CJ62</f>
        <v>1102.0960692159588</v>
      </c>
      <c r="CK64" s="172"/>
      <c r="CL64" s="205">
        <f>'3e Historical level Inputs'!CL62</f>
        <v>2531.2795111318947</v>
      </c>
      <c r="CM64" s="205">
        <f>'3e Historical level Inputs'!CM62</f>
        <v>3229.0857144573847</v>
      </c>
      <c r="CN64" s="205">
        <f>'3e Historical level Inputs'!CN62</f>
        <v>2223.3846278243109</v>
      </c>
      <c r="CO64" s="205">
        <f>'3e Historical level Inputs'!CO62</f>
        <v>1065.5860046182675</v>
      </c>
      <c r="CP64" s="205">
        <f>'3e Historical level Inputs'!CP62</f>
        <v>961.72843667287793</v>
      </c>
      <c r="CQ64" s="205">
        <f>'3e Historical level Inputs'!CQ62</f>
        <v>1055.7341206501319</v>
      </c>
      <c r="CR64" s="205">
        <f>'3e Historical level Inputs'!CR62</f>
        <v>762.3982088516957</v>
      </c>
      <c r="CS64" s="205">
        <f>'3e Historical level Inputs'!CS62</f>
        <v>647.48255189285851</v>
      </c>
      <c r="CT64" s="205">
        <f>'3e Historical level Inputs'!CT62</f>
        <v>780.39722798639536</v>
      </c>
      <c r="CU64" s="205">
        <f>'3e Historical level Inputs'!CU62</f>
        <v>801.37831261778501</v>
      </c>
      <c r="CV64" s="205">
        <f>'3e Historical level Inputs'!CV62</f>
        <v>886.87261541241378</v>
      </c>
    </row>
    <row r="65" spans="2:100" s="159" customFormat="1" ht="10.5" customHeight="1">
      <c r="B65" s="174" t="s">
        <v>550</v>
      </c>
      <c r="C65" s="205">
        <f>'3e Historical level Inputs'!C63</f>
        <v>3.4648843503671367</v>
      </c>
      <c r="D65" s="205">
        <f>'3e Historical level Inputs'!D63</f>
        <v>3.3612879396840958</v>
      </c>
      <c r="E65" s="205">
        <f>'3e Historical level Inputs'!E63</f>
        <v>11.652403061262774</v>
      </c>
      <c r="F65" s="205">
        <f>'3e Historical level Inputs'!F63</f>
        <v>11.077105801368656</v>
      </c>
      <c r="G65" s="205">
        <f>'3e Historical level Inputs'!G63</f>
        <v>14.883230646022749</v>
      </c>
      <c r="H65" s="205">
        <f>'3e Historical level Inputs'!H63</f>
        <v>14.819176551301227</v>
      </c>
      <c r="I65" s="205">
        <f>'3e Historical level Inputs'!I63</f>
        <v>17.646102036866232</v>
      </c>
      <c r="J65" s="205">
        <f>'3e Historical level Inputs'!J63</f>
        <v>18.715424771732444</v>
      </c>
      <c r="K65" s="205">
        <f>'3e Historical level Inputs'!K63</f>
        <v>14.308593954183147</v>
      </c>
      <c r="L65" s="205">
        <f>'3e Historical level Inputs'!L63</f>
        <v>14.67492004669276</v>
      </c>
      <c r="M65" s="205">
        <f>'3e Historical level Inputs'!M63</f>
        <v>9.2172823280201097</v>
      </c>
      <c r="N65" s="172"/>
      <c r="O65" s="205">
        <f>'3e Historical level Inputs'!O63</f>
        <v>11.671120371343685</v>
      </c>
      <c r="P65" s="205">
        <f>'3e Historical level Inputs'!P63</f>
        <v>11.671120371343685</v>
      </c>
      <c r="Q65" s="205">
        <f>'3e Historical level Inputs'!Q63</f>
        <v>18.00005259322603</v>
      </c>
      <c r="R65" s="205">
        <f>'3e Historical level Inputs'!R63</f>
        <v>18.00005259322603</v>
      </c>
      <c r="S65" s="205">
        <f>'3e Historical level Inputs'!S63</f>
        <v>17.216596257944094</v>
      </c>
      <c r="T65" s="205">
        <f>'3e Historical level Inputs'!T63</f>
        <v>17.216596257944094</v>
      </c>
      <c r="U65" s="205">
        <f>'3e Historical level Inputs'!U63</f>
        <v>23.47032631810719</v>
      </c>
      <c r="V65" s="205">
        <f>'3e Historical level Inputs'!V63</f>
        <v>21.613731818623155</v>
      </c>
      <c r="W65" s="205">
        <f>'3e Historical level Inputs'!W63</f>
        <v>20.798362237288099</v>
      </c>
      <c r="X65" s="205">
        <f>'3e Historical level Inputs'!X63</f>
        <v>20.798362237288099</v>
      </c>
      <c r="Y65" s="205">
        <f>'3e Historical level Inputs'!Y63</f>
        <v>28.350186530706992</v>
      </c>
      <c r="Z65" s="144"/>
      <c r="AA65" s="174" t="s">
        <v>550</v>
      </c>
      <c r="AB65" s="205">
        <f>'3e Historical level Inputs'!AB63</f>
        <v>3.695838468799503</v>
      </c>
      <c r="AC65" s="205">
        <f>'3e Historical level Inputs'!AC63</f>
        <v>3.5853367720281919</v>
      </c>
      <c r="AD65" s="205">
        <f>'3e Historical level Inputs'!AD63</f>
        <v>12.42910064094038</v>
      </c>
      <c r="AE65" s="205">
        <f>'3e Historical level Inputs'!AE63</f>
        <v>11.815456613688003</v>
      </c>
      <c r="AF65" s="205">
        <f>'3e Historical level Inputs'!AF63</f>
        <v>15.875278204103214</v>
      </c>
      <c r="AG65" s="205">
        <f>'3e Historical level Inputs'!AG63</f>
        <v>15.252517859400495</v>
      </c>
      <c r="AH65" s="205">
        <f>'3e Historical level Inputs'!AH63</f>
        <v>18.162094323274683</v>
      </c>
      <c r="AI65" s="205">
        <f>'3e Historical level Inputs'!AI63</f>
        <v>18.515809469683656</v>
      </c>
      <c r="AJ65" s="205">
        <f>'3e Historical level Inputs'!AJ63</f>
        <v>14.155980140040841</v>
      </c>
      <c r="AK65" s="205">
        <f>'3e Historical level Inputs'!AK63</f>
        <v>14.309299644028929</v>
      </c>
      <c r="AL65" s="205">
        <f>'3e Historical level Inputs'!AL63</f>
        <v>8.9876347080460999</v>
      </c>
      <c r="AM65" s="172"/>
      <c r="AN65" s="205">
        <f>'3e Historical level Inputs'!AN63</f>
        <v>12.009130989979031</v>
      </c>
      <c r="AO65" s="205">
        <f>'3e Historical level Inputs'!AO63</f>
        <v>12.009130989979031</v>
      </c>
      <c r="AP65" s="205">
        <f>'3e Historical level Inputs'!AP63</f>
        <v>18.521453844979444</v>
      </c>
      <c r="AQ65" s="205">
        <f>'3e Historical level Inputs'!AQ63</f>
        <v>18.521453844979444</v>
      </c>
      <c r="AR65" s="205">
        <f>'3e Historical level Inputs'!AR63</f>
        <v>18.417607023985347</v>
      </c>
      <c r="AS65" s="205">
        <f>'3e Historical level Inputs'!AS63</f>
        <v>18.417607023985347</v>
      </c>
      <c r="AT65" s="205">
        <f>'3e Historical level Inputs'!AT63</f>
        <v>25.107186244146799</v>
      </c>
      <c r="AU65" s="205">
        <f>'3e Historical level Inputs'!AU63</f>
        <v>23.121109730057501</v>
      </c>
      <c r="AV65" s="205">
        <f>'3e Historical level Inputs'!AV63</f>
        <v>23.799722335326042</v>
      </c>
      <c r="AW65" s="205">
        <f>'3e Historical level Inputs'!AW63</f>
        <v>23.799722335326042</v>
      </c>
      <c r="AX65" s="205">
        <f>'3e Historical level Inputs'!AX63</f>
        <v>32.441547103051477</v>
      </c>
      <c r="AZ65" s="174" t="s">
        <v>550</v>
      </c>
      <c r="BA65" s="205">
        <f>'3e Historical level Inputs'!BA63</f>
        <v>0</v>
      </c>
      <c r="BB65" s="205">
        <f>'3e Historical level Inputs'!BB63</f>
        <v>0</v>
      </c>
      <c r="BC65" s="205">
        <f>'3e Historical level Inputs'!BC63</f>
        <v>0</v>
      </c>
      <c r="BD65" s="205">
        <f>'3e Historical level Inputs'!BD63</f>
        <v>0</v>
      </c>
      <c r="BE65" s="205">
        <f>'3e Historical level Inputs'!BE63</f>
        <v>0</v>
      </c>
      <c r="BF65" s="205">
        <f>'3e Historical level Inputs'!BF63</f>
        <v>0</v>
      </c>
      <c r="BG65" s="205">
        <f>'3e Historical level Inputs'!BG63</f>
        <v>0</v>
      </c>
      <c r="BH65" s="205">
        <f>'3e Historical level Inputs'!BH63</f>
        <v>0</v>
      </c>
      <c r="BI65" s="205">
        <f>'3e Historical level Inputs'!BI63</f>
        <v>0</v>
      </c>
      <c r="BJ65" s="205">
        <f>'3e Historical level Inputs'!BJ63</f>
        <v>0</v>
      </c>
      <c r="BK65" s="205">
        <f>'3e Historical level Inputs'!BK63</f>
        <v>0</v>
      </c>
      <c r="BL65" s="172"/>
      <c r="BM65" s="205">
        <f>'3e Historical level Inputs'!BM63</f>
        <v>0</v>
      </c>
      <c r="BN65" s="205">
        <f>'3e Historical level Inputs'!BN63</f>
        <v>0</v>
      </c>
      <c r="BO65" s="205">
        <f>'3e Historical level Inputs'!BO63</f>
        <v>0</v>
      </c>
      <c r="BP65" s="205">
        <f>'3e Historical level Inputs'!BP63</f>
        <v>0</v>
      </c>
      <c r="BQ65" s="205">
        <f>'3e Historical level Inputs'!BQ63</f>
        <v>0</v>
      </c>
      <c r="BR65" s="205">
        <f>'3e Historical level Inputs'!BR63</f>
        <v>0</v>
      </c>
      <c r="BS65" s="205">
        <f>'3e Historical level Inputs'!BS63</f>
        <v>0</v>
      </c>
      <c r="BT65" s="205">
        <f>'3e Historical level Inputs'!BT63</f>
        <v>0</v>
      </c>
      <c r="BU65" s="205">
        <f>'3e Historical level Inputs'!BU63</f>
        <v>0</v>
      </c>
      <c r="BV65" s="205">
        <f>'3e Historical level Inputs'!BV63</f>
        <v>0</v>
      </c>
      <c r="BW65" s="205">
        <f>'3e Historical level Inputs'!BW63</f>
        <v>0</v>
      </c>
      <c r="BX65" s="144"/>
      <c r="BY65" s="174" t="s">
        <v>550</v>
      </c>
      <c r="BZ65" s="205">
        <f>'3e Historical level Inputs'!BZ63</f>
        <v>3.4648843503671367</v>
      </c>
      <c r="CA65" s="205">
        <f>'3e Historical level Inputs'!CA63</f>
        <v>3.3612879396840958</v>
      </c>
      <c r="CB65" s="205">
        <f>'3e Historical level Inputs'!CB63</f>
        <v>11.652403061262774</v>
      </c>
      <c r="CC65" s="205">
        <f>'3e Historical level Inputs'!CC63</f>
        <v>11.077105801368656</v>
      </c>
      <c r="CD65" s="205">
        <f>'3e Historical level Inputs'!CD63</f>
        <v>14.883230646022749</v>
      </c>
      <c r="CE65" s="205">
        <f>'3e Historical level Inputs'!CE63</f>
        <v>14.819176551301227</v>
      </c>
      <c r="CF65" s="205">
        <f>'3e Historical level Inputs'!CF63</f>
        <v>17.646102036866232</v>
      </c>
      <c r="CG65" s="205">
        <f>'3e Historical level Inputs'!CG63</f>
        <v>18.715424771732444</v>
      </c>
      <c r="CH65" s="205">
        <f>'3e Historical level Inputs'!CH63</f>
        <v>14.308593954183147</v>
      </c>
      <c r="CI65" s="205">
        <f>'3e Historical level Inputs'!CI63</f>
        <v>14.67492004669276</v>
      </c>
      <c r="CJ65" s="205">
        <f>'3e Historical level Inputs'!CJ63</f>
        <v>9.2172823280201097</v>
      </c>
      <c r="CK65" s="172"/>
      <c r="CL65" s="205">
        <f>'3e Historical level Inputs'!CL63</f>
        <v>11.671120371343685</v>
      </c>
      <c r="CM65" s="205">
        <f>'3e Historical level Inputs'!CM63</f>
        <v>11.671120371343685</v>
      </c>
      <c r="CN65" s="205">
        <f>'3e Historical level Inputs'!CN63</f>
        <v>18.00005259322603</v>
      </c>
      <c r="CO65" s="205">
        <f>'3e Historical level Inputs'!CO63</f>
        <v>18.00005259322603</v>
      </c>
      <c r="CP65" s="205">
        <f>'3e Historical level Inputs'!CP63</f>
        <v>17.216596257944094</v>
      </c>
      <c r="CQ65" s="205">
        <f>'3e Historical level Inputs'!CQ63</f>
        <v>17.216596257944094</v>
      </c>
      <c r="CR65" s="205">
        <f>'3e Historical level Inputs'!CR63</f>
        <v>23.47032631810719</v>
      </c>
      <c r="CS65" s="205">
        <f>'3e Historical level Inputs'!CS63</f>
        <v>21.613731818623155</v>
      </c>
      <c r="CT65" s="205">
        <f>'3e Historical level Inputs'!CT63</f>
        <v>20.798362237288099</v>
      </c>
      <c r="CU65" s="205">
        <f>'3e Historical level Inputs'!CU63</f>
        <v>20.798362237288099</v>
      </c>
      <c r="CV65" s="205">
        <f>'3e Historical level Inputs'!CV63</f>
        <v>28.350186530706992</v>
      </c>
    </row>
    <row r="66" spans="2:100" s="159" customFormat="1" ht="10.5" customHeight="1">
      <c r="B66" s="174" t="s">
        <v>551</v>
      </c>
      <c r="C66" s="205" t="str">
        <f>'3e Historical level Inputs'!C64</f>
        <v>-</v>
      </c>
      <c r="D66" s="205" t="str">
        <f>'3e Historical level Inputs'!D64</f>
        <v>-</v>
      </c>
      <c r="E66" s="205" t="str">
        <f>'3e Historical level Inputs'!E64</f>
        <v>-</v>
      </c>
      <c r="F66" s="205" t="str">
        <f>'3e Historical level Inputs'!F64</f>
        <v>-</v>
      </c>
      <c r="G66" s="205" t="str">
        <f>'3e Historical level Inputs'!G64</f>
        <v>-</v>
      </c>
      <c r="H66" s="205" t="str">
        <f>'3e Historical level Inputs'!H64</f>
        <v>-</v>
      </c>
      <c r="I66" s="205" t="str">
        <f>'3e Historical level Inputs'!I64</f>
        <v>-</v>
      </c>
      <c r="J66" s="205">
        <f>'3e Historical level Inputs'!J64</f>
        <v>4.5552674196923926</v>
      </c>
      <c r="K66" s="205">
        <f>'3e Historical level Inputs'!K64</f>
        <v>9.975695096053105</v>
      </c>
      <c r="L66" s="205">
        <f>'3e Historical level Inputs'!L64</f>
        <v>4.43</v>
      </c>
      <c r="M66" s="205" t="str">
        <f>'3e Historical level Inputs'!M64</f>
        <v>-</v>
      </c>
      <c r="N66" s="172"/>
      <c r="O66" s="205">
        <f>'3e Historical level Inputs'!O64</f>
        <v>20.736406675957259</v>
      </c>
      <c r="P66" s="205">
        <f>'3e Historical level Inputs'!P64</f>
        <v>20.736406675957259</v>
      </c>
      <c r="Q66" s="205">
        <f>'3e Historical level Inputs'!Q64</f>
        <v>26.747623889549011</v>
      </c>
      <c r="R66" s="205">
        <f>'3e Historical level Inputs'!R64</f>
        <v>35.16407790811737</v>
      </c>
      <c r="S66" s="205">
        <f>'3e Historical level Inputs'!S64</f>
        <v>6.0112172135917499</v>
      </c>
      <c r="T66" s="205">
        <f>'3e Historical level Inputs'!T64</f>
        <v>6.0112172135917499</v>
      </c>
      <c r="U66" s="205">
        <f>'3e Historical level Inputs'!U64</f>
        <v>15.899644085837112</v>
      </c>
      <c r="V66" s="205">
        <f>'3e Historical level Inputs'!V64</f>
        <v>15.899644085837112</v>
      </c>
      <c r="W66" s="205">
        <f>'3e Historical level Inputs'!W64</f>
        <v>15.899644085837112</v>
      </c>
      <c r="X66" s="205">
        <f>'3e Historical level Inputs'!X64</f>
        <v>15.899644085837112</v>
      </c>
      <c r="Y66" s="205">
        <f>'3e Historical level Inputs'!Y64</f>
        <v>15.899644085837112</v>
      </c>
      <c r="Z66" s="144"/>
      <c r="AA66" s="174" t="s">
        <v>551</v>
      </c>
      <c r="AB66" s="205" t="str">
        <f>'3e Historical level Inputs'!AB64</f>
        <v>-</v>
      </c>
      <c r="AC66" s="205" t="str">
        <f>'3e Historical level Inputs'!AC64</f>
        <v>-</v>
      </c>
      <c r="AD66" s="205" t="str">
        <f>'3e Historical level Inputs'!AD64</f>
        <v>-</v>
      </c>
      <c r="AE66" s="205" t="str">
        <f>'3e Historical level Inputs'!AE64</f>
        <v>-</v>
      </c>
      <c r="AF66" s="205" t="str">
        <f>'3e Historical level Inputs'!AF64</f>
        <v>-</v>
      </c>
      <c r="AG66" s="205" t="str">
        <f>'3e Historical level Inputs'!AG64</f>
        <v>-</v>
      </c>
      <c r="AH66" s="205" t="str">
        <f>'3e Historical level Inputs'!AH64</f>
        <v>-</v>
      </c>
      <c r="AI66" s="205">
        <f>'3e Historical level Inputs'!AI64</f>
        <v>6.5476579358857476</v>
      </c>
      <c r="AJ66" s="205">
        <f>'3e Historical level Inputs'!AJ64</f>
        <v>9.975695096053105</v>
      </c>
      <c r="AK66" s="205">
        <f>'3e Historical level Inputs'!AK64</f>
        <v>4.43</v>
      </c>
      <c r="AL66" s="205" t="str">
        <f>'3e Historical level Inputs'!AL64</f>
        <v>-</v>
      </c>
      <c r="AM66" s="172"/>
      <c r="AN66" s="205">
        <f>'3e Historical level Inputs'!AN64</f>
        <v>20.701931196232078</v>
      </c>
      <c r="AO66" s="205">
        <f>'3e Historical level Inputs'!AO64</f>
        <v>20.701931196232078</v>
      </c>
      <c r="AP66" s="205">
        <f>'3e Historical level Inputs'!AP64</f>
        <v>26.713148409823834</v>
      </c>
      <c r="AQ66" s="205">
        <f>'3e Historical level Inputs'!AQ64</f>
        <v>38.116086112400332</v>
      </c>
      <c r="AR66" s="205">
        <f>'3e Historical level Inputs'!AR64</f>
        <v>6.0112172135917499</v>
      </c>
      <c r="AS66" s="205">
        <f>'3e Historical level Inputs'!AS64</f>
        <v>6.0112172135917499</v>
      </c>
      <c r="AT66" s="205">
        <f>'3e Historical level Inputs'!AT64</f>
        <v>15.899644085837112</v>
      </c>
      <c r="AU66" s="205">
        <f>'3e Historical level Inputs'!AU64</f>
        <v>15.899644085837112</v>
      </c>
      <c r="AV66" s="205">
        <f>'3e Historical level Inputs'!AV64</f>
        <v>15.899644085837112</v>
      </c>
      <c r="AW66" s="205">
        <f>'3e Historical level Inputs'!AW64</f>
        <v>15.899644085837112</v>
      </c>
      <c r="AX66" s="205">
        <f>'3e Historical level Inputs'!AX64</f>
        <v>15.899644085837112</v>
      </c>
      <c r="AZ66" s="174" t="s">
        <v>551</v>
      </c>
      <c r="BA66" s="205" t="str">
        <f>'3e Historical level Inputs'!BA64</f>
        <v>-</v>
      </c>
      <c r="BB66" s="205" t="str">
        <f>'3e Historical level Inputs'!BB64</f>
        <v>-</v>
      </c>
      <c r="BC66" s="205" t="str">
        <f>'3e Historical level Inputs'!BC64</f>
        <v>-</v>
      </c>
      <c r="BD66" s="205" t="str">
        <f>'3e Historical level Inputs'!BD64</f>
        <v>-</v>
      </c>
      <c r="BE66" s="205" t="str">
        <f>'3e Historical level Inputs'!BE64</f>
        <v>-</v>
      </c>
      <c r="BF66" s="205" t="str">
        <f>'3e Historical level Inputs'!BF64</f>
        <v>-</v>
      </c>
      <c r="BG66" s="205" t="str">
        <f>'3e Historical level Inputs'!BG64</f>
        <v>-</v>
      </c>
      <c r="BH66" s="205">
        <f>'3e Historical level Inputs'!BH64</f>
        <v>10.705717509101307</v>
      </c>
      <c r="BI66" s="205">
        <f>'3e Historical level Inputs'!BI64</f>
        <v>13.71215092385904</v>
      </c>
      <c r="BJ66" s="205">
        <f>'3e Historical level Inputs'!BJ64</f>
        <v>4.43</v>
      </c>
      <c r="BK66" s="205" t="str">
        <f>'3e Historical level Inputs'!BK64</f>
        <v>-</v>
      </c>
      <c r="BL66" s="172"/>
      <c r="BM66" s="205">
        <f>'3e Historical level Inputs'!BM64</f>
        <v>26.67954491790935</v>
      </c>
      <c r="BN66" s="205">
        <f>'3e Historical level Inputs'!BN64</f>
        <v>26.67954491790935</v>
      </c>
      <c r="BO66" s="205">
        <f>'3e Historical level Inputs'!BO64</f>
        <v>32.690762131501103</v>
      </c>
      <c r="BP66" s="205">
        <f>'3e Historical level Inputs'!BP64</f>
        <v>32.690762131501103</v>
      </c>
      <c r="BQ66" s="205">
        <f>'3e Historical level Inputs'!BQ64</f>
        <v>6.0112172135917499</v>
      </c>
      <c r="BR66" s="205">
        <f>'3e Historical level Inputs'!BR64</f>
        <v>6.0112172135917499</v>
      </c>
      <c r="BS66" s="205">
        <f>'3e Historical level Inputs'!BS64</f>
        <v>14.668937868380539</v>
      </c>
      <c r="BT66" s="205">
        <f>'3e Historical level Inputs'!BT64</f>
        <v>14.668937868380539</v>
      </c>
      <c r="BU66" s="205">
        <f>'3e Historical level Inputs'!BU64</f>
        <v>14.668937868380539</v>
      </c>
      <c r="BV66" s="205">
        <f>'3e Historical level Inputs'!BV64</f>
        <v>14.668937868380539</v>
      </c>
      <c r="BW66" s="205">
        <f>'3e Historical level Inputs'!BW64</f>
        <v>14.668937868380539</v>
      </c>
      <c r="BX66" s="144"/>
      <c r="BY66" s="174" t="s">
        <v>551</v>
      </c>
      <c r="BZ66" s="205" t="str">
        <f>'3e Historical level Inputs'!BZ64</f>
        <v>-</v>
      </c>
      <c r="CA66" s="205" t="str">
        <f>'3e Historical level Inputs'!CA64</f>
        <v>-</v>
      </c>
      <c r="CB66" s="205" t="str">
        <f>'3e Historical level Inputs'!CB64</f>
        <v>-</v>
      </c>
      <c r="CC66" s="205" t="str">
        <f>'3e Historical level Inputs'!CC64</f>
        <v>-</v>
      </c>
      <c r="CD66" s="205" t="str">
        <f>'3e Historical level Inputs'!CD64</f>
        <v>-</v>
      </c>
      <c r="CE66" s="205" t="str">
        <f>'3e Historical level Inputs'!CE64</f>
        <v>-</v>
      </c>
      <c r="CF66" s="205" t="str">
        <f>'3e Historical level Inputs'!CF64</f>
        <v>-</v>
      </c>
      <c r="CG66" s="205">
        <f>'3e Historical level Inputs'!CG64</f>
        <v>15.2609849287937</v>
      </c>
      <c r="CH66" s="205">
        <f>'3e Historical level Inputs'!CH64</f>
        <v>23.687846019912143</v>
      </c>
      <c r="CI66" s="205">
        <f>'3e Historical level Inputs'!CI64</f>
        <v>8.86</v>
      </c>
      <c r="CJ66" s="205" t="str">
        <f>'3e Historical level Inputs'!CJ64</f>
        <v>-</v>
      </c>
      <c r="CK66" s="172"/>
      <c r="CL66" s="205">
        <f>'3e Historical level Inputs'!CL64</f>
        <v>47.415951593866609</v>
      </c>
      <c r="CM66" s="205">
        <f>'3e Historical level Inputs'!CM64</f>
        <v>47.415951593866609</v>
      </c>
      <c r="CN66" s="205">
        <f>'3e Historical level Inputs'!CN64</f>
        <v>59.438386021050114</v>
      </c>
      <c r="CO66" s="205">
        <f>'3e Historical level Inputs'!CO64</f>
        <v>67.854840039618466</v>
      </c>
      <c r="CP66" s="205">
        <f>'3e Historical level Inputs'!CP64</f>
        <v>12.0224344271835</v>
      </c>
      <c r="CQ66" s="205">
        <f>'3e Historical level Inputs'!CQ64</f>
        <v>12.0224344271835</v>
      </c>
      <c r="CR66" s="205">
        <f>'3e Historical level Inputs'!CR64</f>
        <v>30.568581954217649</v>
      </c>
      <c r="CS66" s="205">
        <f>'3e Historical level Inputs'!CS64</f>
        <v>30.568581954217649</v>
      </c>
      <c r="CT66" s="205">
        <f>'3e Historical level Inputs'!CT64</f>
        <v>30.568581954217649</v>
      </c>
      <c r="CU66" s="205">
        <f>'3e Historical level Inputs'!CU64</f>
        <v>30.568581954217649</v>
      </c>
      <c r="CV66" s="205">
        <f>'3e Historical level Inputs'!CV64</f>
        <v>30.568581954217649</v>
      </c>
    </row>
    <row r="67" spans="2:100" s="159" customFormat="1" ht="10.5" customHeight="1">
      <c r="B67" s="174" t="s">
        <v>552</v>
      </c>
      <c r="C67" s="205">
        <f>'3e Historical level Inputs'!C65</f>
        <v>88.907900801057167</v>
      </c>
      <c r="D67" s="205">
        <f>'3e Historical level Inputs'!D65</f>
        <v>89.2228354434869</v>
      </c>
      <c r="E67" s="205">
        <f>'3e Historical level Inputs'!E65</f>
        <v>103.18869384400993</v>
      </c>
      <c r="F67" s="205">
        <f>'3e Historical level Inputs'!F65</f>
        <v>103.25784488604373</v>
      </c>
      <c r="G67" s="205">
        <f>'3e Historical level Inputs'!G65</f>
        <v>110.38956078047262</v>
      </c>
      <c r="H67" s="205">
        <f>'3e Historical level Inputs'!H65</f>
        <v>111.70052282209861</v>
      </c>
      <c r="I67" s="205">
        <f>'3e Historical level Inputs'!I65</f>
        <v>114.89567331049632</v>
      </c>
      <c r="J67" s="205">
        <f>'3e Historical level Inputs'!J65</f>
        <v>114.41325620654189</v>
      </c>
      <c r="K67" s="205">
        <f>'3e Historical level Inputs'!K65</f>
        <v>121.04715621876539</v>
      </c>
      <c r="L67" s="205">
        <f>'3e Historical level Inputs'!L65</f>
        <v>120.45617283230332</v>
      </c>
      <c r="M67" s="205">
        <f>'3e Historical level Inputs'!M65</f>
        <v>126.56935319315116</v>
      </c>
      <c r="N67" s="172"/>
      <c r="O67" s="205">
        <f>'3e Historical level Inputs'!O65</f>
        <v>125.49442106415583</v>
      </c>
      <c r="P67" s="205">
        <f>'3e Historical level Inputs'!P65</f>
        <v>125.49442106415583</v>
      </c>
      <c r="Q67" s="205">
        <f>'3e Historical level Inputs'!Q65</f>
        <v>139.71758497034597</v>
      </c>
      <c r="R67" s="205">
        <f>'3e Historical level Inputs'!R65</f>
        <v>139.71758497034597</v>
      </c>
      <c r="S67" s="205">
        <f>'3e Historical level Inputs'!S65</f>
        <v>141.39334325971123</v>
      </c>
      <c r="T67" s="205">
        <f>'3e Historical level Inputs'!T65</f>
        <v>141.39334325971123</v>
      </c>
      <c r="U67" s="205">
        <f>'3e Historical level Inputs'!U65</f>
        <v>161.61679535715993</v>
      </c>
      <c r="V67" s="205">
        <f>'3e Historical level Inputs'!V65</f>
        <v>161.61679535715993</v>
      </c>
      <c r="W67" s="205">
        <f>'3e Historical level Inputs'!W65</f>
        <v>160.46648304372471</v>
      </c>
      <c r="X67" s="205">
        <f>'3e Historical level Inputs'!X65</f>
        <v>160.46648304372471</v>
      </c>
      <c r="Y67" s="205">
        <f>'3e Historical level Inputs'!Y65</f>
        <v>168.58419578891841</v>
      </c>
      <c r="Z67" s="144"/>
      <c r="AA67" s="174" t="s">
        <v>552</v>
      </c>
      <c r="AB67" s="205">
        <f>'3e Historical level Inputs'!AB65</f>
        <v>118.07705875336698</v>
      </c>
      <c r="AC67" s="205">
        <f>'3e Historical level Inputs'!AC65</f>
        <v>118.50377291366176</v>
      </c>
      <c r="AD67" s="205">
        <f>'3e Historical level Inputs'!AD65</f>
        <v>137.2785412534873</v>
      </c>
      <c r="AE67" s="205">
        <f>'3e Historical level Inputs'!AE65</f>
        <v>137.37219711784317</v>
      </c>
      <c r="AF67" s="205">
        <f>'3e Historical level Inputs'!AF65</f>
        <v>146.97498129828324</v>
      </c>
      <c r="AG67" s="205">
        <f>'3e Historical level Inputs'!AG65</f>
        <v>148.78179429410963</v>
      </c>
      <c r="AH67" s="205">
        <f>'3e Historical level Inputs'!AH65</f>
        <v>153.05177827785991</v>
      </c>
      <c r="AI67" s="205">
        <f>'3e Historical level Inputs'!AI65</f>
        <v>152.50792343202036</v>
      </c>
      <c r="AJ67" s="205">
        <f>'3e Historical level Inputs'!AJ65</f>
        <v>161.47386372529701</v>
      </c>
      <c r="AK67" s="205">
        <f>'3e Historical level Inputs'!AK65</f>
        <v>160.71814985263919</v>
      </c>
      <c r="AL67" s="205">
        <f>'3e Historical level Inputs'!AL65</f>
        <v>168.06212548551051</v>
      </c>
      <c r="AM67" s="172"/>
      <c r="AN67" s="205">
        <f>'3e Historical level Inputs'!AN65</f>
        <v>166.49125558391935</v>
      </c>
      <c r="AO67" s="205">
        <f>'3e Historical level Inputs'!AO65</f>
        <v>166.49125558391935</v>
      </c>
      <c r="AP67" s="205">
        <f>'3e Historical level Inputs'!AP65</f>
        <v>185.6375469898137</v>
      </c>
      <c r="AQ67" s="205">
        <f>'3e Historical level Inputs'!AQ65</f>
        <v>185.6375469898137</v>
      </c>
      <c r="AR67" s="205">
        <f>'3e Historical level Inputs'!AR65</f>
        <v>187.90853505419244</v>
      </c>
      <c r="AS67" s="205">
        <f>'3e Historical level Inputs'!AS65</f>
        <v>187.90853505419244</v>
      </c>
      <c r="AT67" s="205">
        <f>'3e Historical level Inputs'!AT65</f>
        <v>215.09117813160694</v>
      </c>
      <c r="AU67" s="205">
        <f>'3e Historical level Inputs'!AU65</f>
        <v>215.09117813160694</v>
      </c>
      <c r="AV67" s="205">
        <f>'3e Historical level Inputs'!AV65</f>
        <v>213.53265009099579</v>
      </c>
      <c r="AW67" s="205">
        <f>'3e Historical level Inputs'!AW65</f>
        <v>213.53265009099579</v>
      </c>
      <c r="AX67" s="205">
        <f>'3e Historical level Inputs'!AX65</f>
        <v>224.49869490443493</v>
      </c>
      <c r="AZ67" s="174" t="s">
        <v>552</v>
      </c>
      <c r="BA67" s="205">
        <f>'3e Historical level Inputs'!BA65</f>
        <v>19.106297226763822</v>
      </c>
      <c r="BB67" s="205">
        <f>'3e Historical level Inputs'!BB65</f>
        <v>19.106297226763822</v>
      </c>
      <c r="BC67" s="205">
        <f>'3e Historical level Inputs'!BC65</f>
        <v>20.852393125569616</v>
      </c>
      <c r="BD67" s="205">
        <f>'3e Historical level Inputs'!BD65</f>
        <v>20.849370287873601</v>
      </c>
      <c r="BE67" s="205">
        <f>'3e Historical level Inputs'!BE65</f>
        <v>21.50319340120604</v>
      </c>
      <c r="BF67" s="205">
        <f>'3e Historical level Inputs'!BF65</f>
        <v>21.819481548965165</v>
      </c>
      <c r="BG67" s="205">
        <f>'3e Historical level Inputs'!BG65</f>
        <v>25.256715910577434</v>
      </c>
      <c r="BH67" s="205">
        <f>'3e Historical level Inputs'!BH65</f>
        <v>24.167303215101221</v>
      </c>
      <c r="BI67" s="205">
        <f>'3e Historical level Inputs'!BI65</f>
        <v>23.962512789411697</v>
      </c>
      <c r="BJ67" s="205">
        <f>'3e Historical level Inputs'!BJ65</f>
        <v>23.858648398084732</v>
      </c>
      <c r="BK67" s="205">
        <f>'3e Historical level Inputs'!BK65</f>
        <v>33.366817904048837</v>
      </c>
      <c r="BL67" s="172"/>
      <c r="BM67" s="205">
        <f>'3e Historical level Inputs'!BM65</f>
        <v>33.475871166766694</v>
      </c>
      <c r="BN67" s="205">
        <f>'3e Historical level Inputs'!BN65</f>
        <v>33.475871166766694</v>
      </c>
      <c r="BO67" s="205">
        <f>'3e Historical level Inputs'!BO65</f>
        <v>33.951682778351355</v>
      </c>
      <c r="BP67" s="205">
        <f>'3e Historical level Inputs'!BP65</f>
        <v>33.951682778351355</v>
      </c>
      <c r="BQ67" s="205">
        <f>'3e Historical level Inputs'!BQ65</f>
        <v>33.94954851889451</v>
      </c>
      <c r="BR67" s="205">
        <f>'3e Historical level Inputs'!BR65</f>
        <v>33.94954851889451</v>
      </c>
      <c r="BS67" s="205">
        <f>'3e Historical level Inputs'!BS65</f>
        <v>47.221804792101878</v>
      </c>
      <c r="BT67" s="205">
        <f>'3e Historical level Inputs'!BT65</f>
        <v>47.221804792101878</v>
      </c>
      <c r="BU67" s="205">
        <f>'3e Historical level Inputs'!BU65</f>
        <v>47.168940722773513</v>
      </c>
      <c r="BV67" s="205">
        <f>'3e Historical level Inputs'!BV65</f>
        <v>47.168940722773513</v>
      </c>
      <c r="BW67" s="205">
        <f>'3e Historical level Inputs'!BW65</f>
        <v>51.038387658929757</v>
      </c>
      <c r="BX67" s="144"/>
      <c r="BY67" s="174" t="s">
        <v>552</v>
      </c>
      <c r="BZ67" s="205">
        <f>'3e Historical level Inputs'!BZ65</f>
        <v>108.01419802782098</v>
      </c>
      <c r="CA67" s="205">
        <f>'3e Historical level Inputs'!CA65</f>
        <v>108.32913267025071</v>
      </c>
      <c r="CB67" s="205">
        <f>'3e Historical level Inputs'!CB65</f>
        <v>124.04108696957955</v>
      </c>
      <c r="CC67" s="205">
        <f>'3e Historical level Inputs'!CC65</f>
        <v>124.10721517391733</v>
      </c>
      <c r="CD67" s="205">
        <f>'3e Historical level Inputs'!CD65</f>
        <v>131.89275418167867</v>
      </c>
      <c r="CE67" s="205">
        <f>'3e Historical level Inputs'!CE65</f>
        <v>133.52000437106378</v>
      </c>
      <c r="CF67" s="205">
        <f>'3e Historical level Inputs'!CF65</f>
        <v>140.15238922107375</v>
      </c>
      <c r="CG67" s="205">
        <f>'3e Historical level Inputs'!CG65</f>
        <v>138.5805594216431</v>
      </c>
      <c r="CH67" s="205">
        <f>'3e Historical level Inputs'!CH65</f>
        <v>145.0096690081771</v>
      </c>
      <c r="CI67" s="205">
        <f>'3e Historical level Inputs'!CI65</f>
        <v>144.31482123038805</v>
      </c>
      <c r="CJ67" s="205">
        <f>'3e Historical level Inputs'!CJ65</f>
        <v>159.9361710972</v>
      </c>
      <c r="CK67" s="172"/>
      <c r="CL67" s="205">
        <f>'3e Historical level Inputs'!CL65</f>
        <v>158.97029223092252</v>
      </c>
      <c r="CM67" s="205">
        <f>'3e Historical level Inputs'!CM65</f>
        <v>158.97029223092252</v>
      </c>
      <c r="CN67" s="205">
        <f>'3e Historical level Inputs'!CN65</f>
        <v>173.66926774869734</v>
      </c>
      <c r="CO67" s="205">
        <f>'3e Historical level Inputs'!CO65</f>
        <v>173.66926774869734</v>
      </c>
      <c r="CP67" s="205">
        <f>'3e Historical level Inputs'!CP65</f>
        <v>175.34289177860575</v>
      </c>
      <c r="CQ67" s="205">
        <f>'3e Historical level Inputs'!CQ65</f>
        <v>175.34289177860575</v>
      </c>
      <c r="CR67" s="205">
        <f>'3e Historical level Inputs'!CR65</f>
        <v>208.83860014926182</v>
      </c>
      <c r="CS67" s="205">
        <f>'3e Historical level Inputs'!CS65</f>
        <v>208.83860014926182</v>
      </c>
      <c r="CT67" s="205">
        <f>'3e Historical level Inputs'!CT65</f>
        <v>207.63542376649821</v>
      </c>
      <c r="CU67" s="205">
        <f>'3e Historical level Inputs'!CU65</f>
        <v>207.63542376649821</v>
      </c>
      <c r="CV67" s="205">
        <f>'3e Historical level Inputs'!CV65</f>
        <v>219.62258344784817</v>
      </c>
    </row>
    <row r="68" spans="2:100" s="159" customFormat="1" ht="10.5" customHeight="1">
      <c r="B68" s="174" t="s">
        <v>553</v>
      </c>
      <c r="C68" s="205">
        <f>'3e Historical level Inputs'!C66</f>
        <v>134.94626558994401</v>
      </c>
      <c r="D68" s="205">
        <f>'3e Historical level Inputs'!D66</f>
        <v>135.83719089936108</v>
      </c>
      <c r="E68" s="205">
        <f>'3e Historical level Inputs'!E66</f>
        <v>131.67837067324322</v>
      </c>
      <c r="F68" s="205">
        <f>'3e Historical level Inputs'!F66</f>
        <v>131.2842545781717</v>
      </c>
      <c r="G68" s="205">
        <f>'3e Historical level Inputs'!G66</f>
        <v>138.51639149164146</v>
      </c>
      <c r="H68" s="205">
        <f>'3e Historical level Inputs'!H66</f>
        <v>140.23783389769395</v>
      </c>
      <c r="I68" s="205">
        <f>'3e Historical level Inputs'!I66</f>
        <v>140.5199304149771</v>
      </c>
      <c r="J68" s="205">
        <f>'3e Historical level Inputs'!J66</f>
        <v>144.00471246533911</v>
      </c>
      <c r="K68" s="205">
        <f>'3e Historical level Inputs'!K66</f>
        <v>153.15544286240794</v>
      </c>
      <c r="L68" s="205">
        <f>'3e Historical level Inputs'!L66</f>
        <v>153.27044256757927</v>
      </c>
      <c r="M68" s="205">
        <f>'3e Historical level Inputs'!M66</f>
        <v>201.74330332289634</v>
      </c>
      <c r="N68" s="172"/>
      <c r="O68" s="205">
        <f>'3e Historical level Inputs'!O66</f>
        <v>207.14962998740157</v>
      </c>
      <c r="P68" s="205">
        <f>'3e Historical level Inputs'!P66</f>
        <v>207.14962998740157</v>
      </c>
      <c r="Q68" s="205">
        <f>'3e Historical level Inputs'!Q66</f>
        <v>225.97684176362142</v>
      </c>
      <c r="R68" s="205">
        <f>'3e Historical level Inputs'!R66</f>
        <v>232.19848662979393</v>
      </c>
      <c r="S68" s="205">
        <f>'3e Historical level Inputs'!S66</f>
        <v>233.19085855084813</v>
      </c>
      <c r="T68" s="205">
        <f>'3e Historical level Inputs'!T66</f>
        <v>233.19085855084813</v>
      </c>
      <c r="U68" s="205">
        <f>'3e Historical level Inputs'!U66</f>
        <v>216.88781027942559</v>
      </c>
      <c r="V68" s="205">
        <f>'3e Historical level Inputs'!V66</f>
        <v>210.63280209342579</v>
      </c>
      <c r="W68" s="205">
        <f>'3e Historical level Inputs'!W66</f>
        <v>224.9909074076389</v>
      </c>
      <c r="X68" s="205">
        <f>'3e Historical level Inputs'!X66</f>
        <v>224.9909074076389</v>
      </c>
      <c r="Y68" s="205">
        <f>'3e Historical level Inputs'!Y66</f>
        <v>213.41163941704266</v>
      </c>
      <c r="Z68" s="144"/>
      <c r="AA68" s="174" t="s">
        <v>553</v>
      </c>
      <c r="AB68" s="205">
        <f>'3e Historical level Inputs'!AB66</f>
        <v>140.67827761874798</v>
      </c>
      <c r="AC68" s="205">
        <f>'3e Historical level Inputs'!AC66</f>
        <v>141.88362767308908</v>
      </c>
      <c r="AD68" s="205">
        <f>'3e Historical level Inputs'!AD66</f>
        <v>146.74643050364855</v>
      </c>
      <c r="AE68" s="205">
        <f>'3e Historical level Inputs'!AE66</f>
        <v>146.21321809921974</v>
      </c>
      <c r="AF68" s="205">
        <f>'3e Historical level Inputs'!AF66</f>
        <v>154.98695474225545</v>
      </c>
      <c r="AG68" s="205">
        <f>'3e Historical level Inputs'!AG66</f>
        <v>155.91941768584419</v>
      </c>
      <c r="AH68" s="205">
        <f>'3e Historical level Inputs'!AH66</f>
        <v>156.82128408270361</v>
      </c>
      <c r="AI68" s="205">
        <f>'3e Historical level Inputs'!AI66</f>
        <v>160.05334295858538</v>
      </c>
      <c r="AJ68" s="205">
        <f>'3e Historical level Inputs'!AJ66</f>
        <v>171.05986563571534</v>
      </c>
      <c r="AK68" s="205">
        <f>'3e Historical level Inputs'!AK66</f>
        <v>170.07802785187067</v>
      </c>
      <c r="AL68" s="205">
        <f>'3e Historical level Inputs'!AL66</f>
        <v>211.18364579762692</v>
      </c>
      <c r="AM68" s="172"/>
      <c r="AN68" s="205">
        <f>'3e Historical level Inputs'!AN66</f>
        <v>221.9286821365277</v>
      </c>
      <c r="AO68" s="205">
        <f>'3e Historical level Inputs'!AO66</f>
        <v>221.9286821365277</v>
      </c>
      <c r="AP68" s="205">
        <f>'3e Historical level Inputs'!AP66</f>
        <v>252.2686339812083</v>
      </c>
      <c r="AQ68" s="205">
        <f>'3e Historical level Inputs'!AQ66</f>
        <v>260.18181224363241</v>
      </c>
      <c r="AR68" s="205">
        <f>'3e Historical level Inputs'!AR66</f>
        <v>264.07391017309408</v>
      </c>
      <c r="AS68" s="205">
        <f>'3e Historical level Inputs'!AS66</f>
        <v>264.07391017309408</v>
      </c>
      <c r="AT68" s="205">
        <f>'3e Historical level Inputs'!AT66</f>
        <v>235.36368567467744</v>
      </c>
      <c r="AU68" s="205">
        <f>'3e Historical level Inputs'!AU66</f>
        <v>227.40600489841836</v>
      </c>
      <c r="AV68" s="205">
        <f>'3e Historical level Inputs'!AV66</f>
        <v>248.31934622974373</v>
      </c>
      <c r="AW68" s="205">
        <f>'3e Historical level Inputs'!AW66</f>
        <v>248.31934622974373</v>
      </c>
      <c r="AX68" s="205">
        <f>'3e Historical level Inputs'!AX66</f>
        <v>237.80738359084313</v>
      </c>
      <c r="AZ68" s="174" t="s">
        <v>553</v>
      </c>
      <c r="BA68" s="205">
        <f>'3e Historical level Inputs'!BA66</f>
        <v>122.43954491549439</v>
      </c>
      <c r="BB68" s="205">
        <f>'3e Historical level Inputs'!BB66</f>
        <v>122.46354491524748</v>
      </c>
      <c r="BC68" s="205">
        <f>'3e Historical level Inputs'!BC66</f>
        <v>126.26991866834115</v>
      </c>
      <c r="BD68" s="205">
        <f>'3e Historical level Inputs'!BD66</f>
        <v>126.34191866760045</v>
      </c>
      <c r="BE68" s="205">
        <f>'3e Historical level Inputs'!BE66</f>
        <v>131.74472031618731</v>
      </c>
      <c r="BF68" s="205">
        <f>'3e Historical level Inputs'!BF66</f>
        <v>131.30072032075481</v>
      </c>
      <c r="BG68" s="205">
        <f>'3e Historical level Inputs'!BG66</f>
        <v>132.24553140529321</v>
      </c>
      <c r="BH68" s="205">
        <f>'3e Historical level Inputs'!BH66</f>
        <v>129.58153143269809</v>
      </c>
      <c r="BI68" s="205">
        <f>'3e Historical level Inputs'!BI66</f>
        <v>123.6783856835283</v>
      </c>
      <c r="BJ68" s="205">
        <f>'3e Historical level Inputs'!BJ66</f>
        <v>123.24638568797238</v>
      </c>
      <c r="BK68" s="205">
        <f>'3e Historical level Inputs'!BK66</f>
        <v>176.88696739639255</v>
      </c>
      <c r="BL68" s="172"/>
      <c r="BM68" s="205">
        <f>'3e Historical level Inputs'!BM66</f>
        <v>172.44542104951498</v>
      </c>
      <c r="BN68" s="205">
        <f>'3e Historical level Inputs'!BN66</f>
        <v>172.44542104951498</v>
      </c>
      <c r="BO68" s="205">
        <f>'3e Historical level Inputs'!BO66</f>
        <v>169.73380104854746</v>
      </c>
      <c r="BP68" s="205">
        <f>'3e Historical level Inputs'!BP66</f>
        <v>169.73380104854746</v>
      </c>
      <c r="BQ68" s="205">
        <f>'3e Historical level Inputs'!BQ66</f>
        <v>172.01380102509276</v>
      </c>
      <c r="BR68" s="205">
        <f>'3e Historical level Inputs'!BR66</f>
        <v>172.01380102509276</v>
      </c>
      <c r="BS68" s="205">
        <f>'3e Historical level Inputs'!BS66</f>
        <v>170.80268983677828</v>
      </c>
      <c r="BT68" s="205">
        <f>'3e Historical level Inputs'!BT66</f>
        <v>170.80268983677828</v>
      </c>
      <c r="BU68" s="205">
        <f>'3e Historical level Inputs'!BU66</f>
        <v>165.30668989331633</v>
      </c>
      <c r="BV68" s="205">
        <f>'3e Historical level Inputs'!BV66</f>
        <v>165.30668989331633</v>
      </c>
      <c r="BW68" s="205">
        <f>'3e Historical level Inputs'!BW66</f>
        <v>181.42019750424308</v>
      </c>
      <c r="BX68" s="144"/>
      <c r="BY68" s="174" t="s">
        <v>553</v>
      </c>
      <c r="BZ68" s="205">
        <f>'3e Historical level Inputs'!BZ66</f>
        <v>257.38581050543837</v>
      </c>
      <c r="CA68" s="205">
        <f>'3e Historical level Inputs'!CA66</f>
        <v>258.30073581460857</v>
      </c>
      <c r="CB68" s="205">
        <f>'3e Historical level Inputs'!CB66</f>
        <v>257.94828934158437</v>
      </c>
      <c r="CC68" s="205">
        <f>'3e Historical level Inputs'!CC66</f>
        <v>257.62617324577218</v>
      </c>
      <c r="CD68" s="205">
        <f>'3e Historical level Inputs'!CD66</f>
        <v>270.2611118078288</v>
      </c>
      <c r="CE68" s="205">
        <f>'3e Historical level Inputs'!CE66</f>
        <v>271.53855421844878</v>
      </c>
      <c r="CF68" s="205">
        <f>'3e Historical level Inputs'!CF66</f>
        <v>272.76546182027027</v>
      </c>
      <c r="CG68" s="205">
        <f>'3e Historical level Inputs'!CG66</f>
        <v>273.5862438980372</v>
      </c>
      <c r="CH68" s="205">
        <f>'3e Historical level Inputs'!CH66</f>
        <v>276.83382854593623</v>
      </c>
      <c r="CI68" s="205">
        <f>'3e Historical level Inputs'!CI66</f>
        <v>276.51682825555167</v>
      </c>
      <c r="CJ68" s="205">
        <f>'3e Historical level Inputs'!CJ66</f>
        <v>378.63027071928889</v>
      </c>
      <c r="CK68" s="172"/>
      <c r="CL68" s="205">
        <f>'3e Historical level Inputs'!CL66</f>
        <v>379.59505103691652</v>
      </c>
      <c r="CM68" s="205">
        <f>'3e Historical level Inputs'!CM66</f>
        <v>379.59505103691652</v>
      </c>
      <c r="CN68" s="205">
        <f>'3e Historical level Inputs'!CN66</f>
        <v>395.71064281216889</v>
      </c>
      <c r="CO68" s="205">
        <f>'3e Historical level Inputs'!CO66</f>
        <v>401.93228767834137</v>
      </c>
      <c r="CP68" s="205">
        <f>'3e Historical level Inputs'!CP66</f>
        <v>405.20465957594092</v>
      </c>
      <c r="CQ68" s="205">
        <f>'3e Historical level Inputs'!CQ66</f>
        <v>405.20465957594092</v>
      </c>
      <c r="CR68" s="205">
        <f>'3e Historical level Inputs'!CR66</f>
        <v>387.69050011620391</v>
      </c>
      <c r="CS68" s="205">
        <f>'3e Historical level Inputs'!CS66</f>
        <v>381.43549193020408</v>
      </c>
      <c r="CT68" s="205">
        <f>'3e Historical level Inputs'!CT66</f>
        <v>390.2975973009552</v>
      </c>
      <c r="CU68" s="205">
        <f>'3e Historical level Inputs'!CU66</f>
        <v>390.2975973009552</v>
      </c>
      <c r="CV68" s="205">
        <f>'3e Historical level Inputs'!CV66</f>
        <v>394.83183692128574</v>
      </c>
    </row>
    <row r="69" spans="2:100" s="159" customFormat="1" ht="10.5" customHeight="1">
      <c r="B69" s="174" t="s">
        <v>554</v>
      </c>
      <c r="C69" s="205">
        <f>'3e Historical level Inputs'!C67</f>
        <v>78.263999999999996</v>
      </c>
      <c r="D69" s="205">
        <f>'3e Historical level Inputs'!D67</f>
        <v>79.259530332681024</v>
      </c>
      <c r="E69" s="205">
        <f>'3e Historical level Inputs'!E67</f>
        <v>80.408219178082177</v>
      </c>
      <c r="F69" s="205">
        <f>'3e Historical level Inputs'!F67</f>
        <v>81.097432485322898</v>
      </c>
      <c r="G69" s="205">
        <f>'3e Historical level Inputs'!G67</f>
        <v>82.016383561643821</v>
      </c>
      <c r="H69" s="205">
        <f>'3e Historical level Inputs'!H67</f>
        <v>82.629017612524436</v>
      </c>
      <c r="I69" s="205">
        <f>'3e Historical level Inputs'!I67</f>
        <v>83.088493150684926</v>
      </c>
      <c r="J69" s="205">
        <f>'3e Historical level Inputs'!J67</f>
        <v>83.318230919765156</v>
      </c>
      <c r="K69" s="205">
        <f>'3e Historical level Inputs'!K67</f>
        <v>83.777706457925646</v>
      </c>
      <c r="L69" s="205">
        <f>'3e Historical level Inputs'!L67</f>
        <v>85.309291585127184</v>
      </c>
      <c r="M69" s="205">
        <f>'3e Historical level Inputs'!M67</f>
        <v>87.836407045009778</v>
      </c>
      <c r="N69" s="172"/>
      <c r="O69" s="205">
        <f>'3e Historical level Inputs'!O67</f>
        <v>92.278003913894295</v>
      </c>
      <c r="P69" s="205">
        <f>'3e Historical level Inputs'!P67</f>
        <v>92.278003913894295</v>
      </c>
      <c r="Q69" s="205">
        <f>'3e Historical level Inputs'!Q67</f>
        <v>95.953808219178057</v>
      </c>
      <c r="R69" s="205">
        <f>'3e Historical level Inputs'!R67</f>
        <v>95.953808219178057</v>
      </c>
      <c r="S69" s="205">
        <f>'3e Historical level Inputs'!S67</f>
        <v>99.093557729941281</v>
      </c>
      <c r="T69" s="205">
        <f>'3e Historical level Inputs'!T67</f>
        <v>99.093557729941281</v>
      </c>
      <c r="U69" s="205">
        <f>'3e Historical level Inputs'!U67</f>
        <v>99.935929549902113</v>
      </c>
      <c r="V69" s="205">
        <f>'3e Historical level Inputs'!V67</f>
        <v>99.935929549902113</v>
      </c>
      <c r="W69" s="205">
        <f>'3e Historical level Inputs'!W67</f>
        <v>101.85041095890412</v>
      </c>
      <c r="X69" s="205">
        <f>'3e Historical level Inputs'!X67</f>
        <v>101.85041095890412</v>
      </c>
      <c r="Y69" s="205">
        <f>'3e Historical level Inputs'!Y67</f>
        <v>103.45857534246578</v>
      </c>
      <c r="Z69" s="144"/>
      <c r="AA69" s="174" t="s">
        <v>554</v>
      </c>
      <c r="AB69" s="205">
        <f>'3e Historical level Inputs'!AB67</f>
        <v>78.263999999999996</v>
      </c>
      <c r="AC69" s="205">
        <f>'3e Historical level Inputs'!AC67</f>
        <v>79.259530332681024</v>
      </c>
      <c r="AD69" s="205">
        <f>'3e Historical level Inputs'!AD67</f>
        <v>80.408219178082177</v>
      </c>
      <c r="AE69" s="205">
        <f>'3e Historical level Inputs'!AE67</f>
        <v>81.097432485322898</v>
      </c>
      <c r="AF69" s="205">
        <f>'3e Historical level Inputs'!AF67</f>
        <v>82.016383561643821</v>
      </c>
      <c r="AG69" s="205">
        <f>'3e Historical level Inputs'!AG67</f>
        <v>82.629017612524436</v>
      </c>
      <c r="AH69" s="205">
        <f>'3e Historical level Inputs'!AH67</f>
        <v>83.088493150684926</v>
      </c>
      <c r="AI69" s="205">
        <f>'3e Historical level Inputs'!AI67</f>
        <v>83.318230919765156</v>
      </c>
      <c r="AJ69" s="205">
        <f>'3e Historical level Inputs'!AJ67</f>
        <v>83.777706457925646</v>
      </c>
      <c r="AK69" s="205">
        <f>'3e Historical level Inputs'!AK67</f>
        <v>85.309291585127184</v>
      </c>
      <c r="AL69" s="205">
        <f>'3e Historical level Inputs'!AL67</f>
        <v>87.836407045009778</v>
      </c>
      <c r="AM69" s="172"/>
      <c r="AN69" s="205">
        <f>'3e Historical level Inputs'!AN67</f>
        <v>92.278003913894295</v>
      </c>
      <c r="AO69" s="205">
        <f>'3e Historical level Inputs'!AO67</f>
        <v>92.278003913894295</v>
      </c>
      <c r="AP69" s="205">
        <f>'3e Historical level Inputs'!AP67</f>
        <v>95.953808219178057</v>
      </c>
      <c r="AQ69" s="205">
        <f>'3e Historical level Inputs'!AQ67</f>
        <v>95.953808219178057</v>
      </c>
      <c r="AR69" s="205">
        <f>'3e Historical level Inputs'!AR67</f>
        <v>99.093557729941281</v>
      </c>
      <c r="AS69" s="205">
        <f>'3e Historical level Inputs'!AS67</f>
        <v>99.093557729941281</v>
      </c>
      <c r="AT69" s="205">
        <f>'3e Historical level Inputs'!AT67</f>
        <v>99.935929549902113</v>
      </c>
      <c r="AU69" s="205">
        <f>'3e Historical level Inputs'!AU67</f>
        <v>99.935929549902113</v>
      </c>
      <c r="AV69" s="205">
        <f>'3e Historical level Inputs'!AV67</f>
        <v>101.85041095890412</v>
      </c>
      <c r="AW69" s="205">
        <f>'3e Historical level Inputs'!AW67</f>
        <v>101.85041095890412</v>
      </c>
      <c r="AX69" s="205">
        <f>'3e Historical level Inputs'!AX67</f>
        <v>103.45857534246578</v>
      </c>
      <c r="AZ69" s="174" t="s">
        <v>554</v>
      </c>
      <c r="BA69" s="205">
        <f>'3e Historical level Inputs'!BA67</f>
        <v>89.202099999999987</v>
      </c>
      <c r="BB69" s="205">
        <f>'3e Historical level Inputs'!BB67</f>
        <v>90.336764677103716</v>
      </c>
      <c r="BC69" s="205">
        <f>'3e Historical level Inputs'!BC67</f>
        <v>91.64599315068493</v>
      </c>
      <c r="BD69" s="205">
        <f>'3e Historical level Inputs'!BD67</f>
        <v>92.431530234833659</v>
      </c>
      <c r="BE69" s="205">
        <f>'3e Historical level Inputs'!BE67</f>
        <v>93.478913013698644</v>
      </c>
      <c r="BF69" s="205">
        <f>'3e Historical level Inputs'!BF67</f>
        <v>94.177168199608587</v>
      </c>
      <c r="BG69" s="205">
        <f>'3e Historical level Inputs'!BG67</f>
        <v>94.700859589041102</v>
      </c>
      <c r="BH69" s="205">
        <f>'3e Historical level Inputs'!BH67</f>
        <v>94.96270528375733</v>
      </c>
      <c r="BI69" s="205">
        <f>'3e Historical level Inputs'!BI67</f>
        <v>95.486396673189816</v>
      </c>
      <c r="BJ69" s="205">
        <f>'3e Historical level Inputs'!BJ67</f>
        <v>97.232034637964787</v>
      </c>
      <c r="BK69" s="205">
        <f>'3e Historical level Inputs'!BK67</f>
        <v>100.11233727984344</v>
      </c>
      <c r="BL69" s="172"/>
      <c r="BM69" s="205">
        <f>'3e Historical level Inputs'!BM67</f>
        <v>105.1746873776908</v>
      </c>
      <c r="BN69" s="205">
        <f>'3e Historical level Inputs'!BN67</f>
        <v>105.1746873776908</v>
      </c>
      <c r="BO69" s="205">
        <f>'3e Historical level Inputs'!BO67</f>
        <v>109.36421849315069</v>
      </c>
      <c r="BP69" s="205">
        <f>'3e Historical level Inputs'!BP67</f>
        <v>109.36421849315069</v>
      </c>
      <c r="BQ69" s="205">
        <f>'3e Historical level Inputs'!BQ67</f>
        <v>112.94277632093933</v>
      </c>
      <c r="BR69" s="205">
        <f>'3e Historical level Inputs'!BR67</f>
        <v>112.94277632093933</v>
      </c>
      <c r="BS69" s="205">
        <f>'3e Historical level Inputs'!BS67</f>
        <v>113.90287720156557</v>
      </c>
      <c r="BT69" s="205">
        <f>'3e Historical level Inputs'!BT67</f>
        <v>113.90287720156557</v>
      </c>
      <c r="BU69" s="205">
        <f>'3e Historical level Inputs'!BU67</f>
        <v>116.08492465753422</v>
      </c>
      <c r="BV69" s="205">
        <f>'3e Historical level Inputs'!BV67</f>
        <v>116.08492465753422</v>
      </c>
      <c r="BW69" s="205">
        <f>'3e Historical level Inputs'!BW67</f>
        <v>117.91784452054797</v>
      </c>
      <c r="BX69" s="144"/>
      <c r="BY69" s="174" t="s">
        <v>554</v>
      </c>
      <c r="BZ69" s="205">
        <f>'3e Historical level Inputs'!BZ67</f>
        <v>167.46609999999998</v>
      </c>
      <c r="CA69" s="205">
        <f>'3e Historical level Inputs'!CA67</f>
        <v>169.59629500978474</v>
      </c>
      <c r="CB69" s="205">
        <f>'3e Historical level Inputs'!CB67</f>
        <v>172.05421232876711</v>
      </c>
      <c r="CC69" s="205">
        <f>'3e Historical level Inputs'!CC67</f>
        <v>173.52896272015656</v>
      </c>
      <c r="CD69" s="205">
        <f>'3e Historical level Inputs'!CD67</f>
        <v>175.49529657534248</v>
      </c>
      <c r="CE69" s="205">
        <f>'3e Historical level Inputs'!CE67</f>
        <v>176.80618581213304</v>
      </c>
      <c r="CF69" s="205">
        <f>'3e Historical level Inputs'!CF67</f>
        <v>177.78935273972604</v>
      </c>
      <c r="CG69" s="205">
        <f>'3e Historical level Inputs'!CG67</f>
        <v>178.28093620352249</v>
      </c>
      <c r="CH69" s="205">
        <f>'3e Historical level Inputs'!CH67</f>
        <v>179.26410313111546</v>
      </c>
      <c r="CI69" s="205">
        <f>'3e Historical level Inputs'!CI67</f>
        <v>182.54132622309197</v>
      </c>
      <c r="CJ69" s="205">
        <f>'3e Historical level Inputs'!CJ67</f>
        <v>187.94874432485324</v>
      </c>
      <c r="CK69" s="172"/>
      <c r="CL69" s="205">
        <f>'3e Historical level Inputs'!CL67</f>
        <v>197.4526912915851</v>
      </c>
      <c r="CM69" s="205">
        <f>'3e Historical level Inputs'!CM67</f>
        <v>197.4526912915851</v>
      </c>
      <c r="CN69" s="205">
        <f>'3e Historical level Inputs'!CN67</f>
        <v>205.31802671232873</v>
      </c>
      <c r="CO69" s="205">
        <f>'3e Historical level Inputs'!CO67</f>
        <v>205.31802671232873</v>
      </c>
      <c r="CP69" s="205">
        <f>'3e Historical level Inputs'!CP67</f>
        <v>212.03633405088061</v>
      </c>
      <c r="CQ69" s="205">
        <f>'3e Historical level Inputs'!CQ67</f>
        <v>212.03633405088061</v>
      </c>
      <c r="CR69" s="205">
        <f>'3e Historical level Inputs'!CR67</f>
        <v>213.8388067514677</v>
      </c>
      <c r="CS69" s="205">
        <f>'3e Historical level Inputs'!CS67</f>
        <v>213.8388067514677</v>
      </c>
      <c r="CT69" s="205">
        <f>'3e Historical level Inputs'!CT67</f>
        <v>217.93533561643835</v>
      </c>
      <c r="CU69" s="205">
        <f>'3e Historical level Inputs'!CU67</f>
        <v>217.93533561643835</v>
      </c>
      <c r="CV69" s="205">
        <f>'3e Historical level Inputs'!CV67</f>
        <v>221.37641986301375</v>
      </c>
    </row>
    <row r="70" spans="2:100" s="159" customFormat="1" ht="10.5" customHeight="1">
      <c r="B70" s="174" t="s">
        <v>555</v>
      </c>
      <c r="C70" s="205">
        <f>'3e Historical level Inputs'!C68</f>
        <v>0</v>
      </c>
      <c r="D70" s="205">
        <f>'3e Historical level Inputs'!D68</f>
        <v>-0.18995111249132623</v>
      </c>
      <c r="E70" s="205">
        <f>'3e Historical level Inputs'!E68</f>
        <v>2.3898870370752552</v>
      </c>
      <c r="F70" s="205">
        <f>'3e Historical level Inputs'!F68</f>
        <v>11.485481460604179</v>
      </c>
      <c r="G70" s="205">
        <f>'3e Historical level Inputs'!G68</f>
        <v>13.90509559648177</v>
      </c>
      <c r="H70" s="205">
        <f>'3e Historical level Inputs'!H68</f>
        <v>14.008016342776509</v>
      </c>
      <c r="I70" s="205">
        <f>'3e Historical level Inputs'!I68</f>
        <v>16.592254432324488</v>
      </c>
      <c r="J70" s="205">
        <f>'3e Historical level Inputs'!J68</f>
        <v>16.855736391237038</v>
      </c>
      <c r="K70" s="205">
        <f>'3e Historical level Inputs'!K68</f>
        <v>16.486105842624763</v>
      </c>
      <c r="L70" s="205">
        <f>'3e Historical level Inputs'!L68</f>
        <v>16.529685824397355</v>
      </c>
      <c r="M70" s="205">
        <f>'3e Historical level Inputs'!M68</f>
        <v>15.149258026029942</v>
      </c>
      <c r="N70" s="172"/>
      <c r="O70" s="205">
        <f>'3e Historical level Inputs'!O68</f>
        <v>16.072618119862025</v>
      </c>
      <c r="P70" s="205">
        <f>'3e Historical level Inputs'!P68</f>
        <v>16.072618119862025</v>
      </c>
      <c r="Q70" s="205">
        <f>'3e Historical level Inputs'!Q68</f>
        <v>17.32126615003747</v>
      </c>
      <c r="R70" s="205">
        <f>'3e Historical level Inputs'!R68</f>
        <v>17.32126615003747</v>
      </c>
      <c r="S70" s="205">
        <f>'3e Historical level Inputs'!S68</f>
        <v>15.505924067383233</v>
      </c>
      <c r="T70" s="205">
        <f>'3e Historical level Inputs'!T68</f>
        <v>15.505924067383233</v>
      </c>
      <c r="U70" s="205">
        <f>'3e Historical level Inputs'!U68</f>
        <v>16.061282668640136</v>
      </c>
      <c r="V70" s="205">
        <f>'3e Historical level Inputs'!V68</f>
        <v>16.061282668640136</v>
      </c>
      <c r="W70" s="205">
        <f>'3e Historical level Inputs'!W68</f>
        <v>19.203600376309364</v>
      </c>
      <c r="X70" s="205">
        <f>'3e Historical level Inputs'!X68</f>
        <v>19.203600376309364</v>
      </c>
      <c r="Y70" s="205">
        <f>'3e Historical level Inputs'!Y68</f>
        <v>19.818932207430212</v>
      </c>
      <c r="Z70" s="144"/>
      <c r="AA70" s="174" t="s">
        <v>555</v>
      </c>
      <c r="AB70" s="205">
        <f>'3e Historical level Inputs'!AB68</f>
        <v>0</v>
      </c>
      <c r="AC70" s="205">
        <f>'3e Historical level Inputs'!AC68</f>
        <v>-0.18995111249132623</v>
      </c>
      <c r="AD70" s="205">
        <f>'3e Historical level Inputs'!AD68</f>
        <v>2.3898870370752552</v>
      </c>
      <c r="AE70" s="205">
        <f>'3e Historical level Inputs'!AE68</f>
        <v>11.485481460604179</v>
      </c>
      <c r="AF70" s="205">
        <f>'3e Historical level Inputs'!AF68</f>
        <v>13.90509559648177</v>
      </c>
      <c r="AG70" s="205">
        <f>'3e Historical level Inputs'!AG68</f>
        <v>14.008016342776509</v>
      </c>
      <c r="AH70" s="205">
        <f>'3e Historical level Inputs'!AH68</f>
        <v>16.592254432324488</v>
      </c>
      <c r="AI70" s="205">
        <f>'3e Historical level Inputs'!AI68</f>
        <v>16.855736391237038</v>
      </c>
      <c r="AJ70" s="205">
        <f>'3e Historical level Inputs'!AJ68</f>
        <v>16.486105842624763</v>
      </c>
      <c r="AK70" s="205">
        <f>'3e Historical level Inputs'!AK68</f>
        <v>16.529685824397355</v>
      </c>
      <c r="AL70" s="205">
        <f>'3e Historical level Inputs'!AL68</f>
        <v>15.149258026029942</v>
      </c>
      <c r="AM70" s="172"/>
      <c r="AN70" s="205">
        <f>'3e Historical level Inputs'!AN68</f>
        <v>16.072618119862025</v>
      </c>
      <c r="AO70" s="205">
        <f>'3e Historical level Inputs'!AO68</f>
        <v>16.072618119862025</v>
      </c>
      <c r="AP70" s="205">
        <f>'3e Historical level Inputs'!AP68</f>
        <v>17.32126615003747</v>
      </c>
      <c r="AQ70" s="205">
        <f>'3e Historical level Inputs'!AQ68</f>
        <v>17.32126615003747</v>
      </c>
      <c r="AR70" s="205">
        <f>'3e Historical level Inputs'!AR68</f>
        <v>15.505924067383233</v>
      </c>
      <c r="AS70" s="205">
        <f>'3e Historical level Inputs'!AS68</f>
        <v>15.505924067383233</v>
      </c>
      <c r="AT70" s="205">
        <f>'3e Historical level Inputs'!AT68</f>
        <v>16.061282668640136</v>
      </c>
      <c r="AU70" s="205">
        <f>'3e Historical level Inputs'!AU68</f>
        <v>16.061282668640136</v>
      </c>
      <c r="AV70" s="205">
        <f>'3e Historical level Inputs'!AV68</f>
        <v>19.203600376309364</v>
      </c>
      <c r="AW70" s="205">
        <f>'3e Historical level Inputs'!AW68</f>
        <v>19.203600376309364</v>
      </c>
      <c r="AX70" s="205">
        <f>'3e Historical level Inputs'!AX68</f>
        <v>19.818932207430212</v>
      </c>
      <c r="AZ70" s="174" t="s">
        <v>555</v>
      </c>
      <c r="BA70" s="205">
        <f>'3e Historical level Inputs'!BA68</f>
        <v>0</v>
      </c>
      <c r="BB70" s="205">
        <f>'3e Historical level Inputs'!BB68</f>
        <v>-0.14839729644435984</v>
      </c>
      <c r="BC70" s="205">
        <f>'3e Historical level Inputs'!BC68</f>
        <v>1.899695256253338</v>
      </c>
      <c r="BD70" s="205">
        <f>'3e Historical level Inputs'!BD68</f>
        <v>12.665365920990933</v>
      </c>
      <c r="BE70" s="205">
        <f>'3e Historical level Inputs'!BE68</f>
        <v>14.640709693750987</v>
      </c>
      <c r="BF70" s="205">
        <f>'3e Historical level Inputs'!BF68</f>
        <v>14.927787132222536</v>
      </c>
      <c r="BG70" s="205">
        <f>'3e Historical level Inputs'!BG68</f>
        <v>17.170757060355502</v>
      </c>
      <c r="BH70" s="205">
        <f>'3e Historical level Inputs'!BH68</f>
        <v>11.164989866554466</v>
      </c>
      <c r="BI70" s="205">
        <f>'3e Historical level Inputs'!BI68</f>
        <v>10.900121345430581</v>
      </c>
      <c r="BJ70" s="205">
        <f>'3e Historical level Inputs'!BJ68</f>
        <v>7.9767627265742549</v>
      </c>
      <c r="BK70" s="205">
        <f>'3e Historical level Inputs'!BK68</f>
        <v>3.3826300925037529</v>
      </c>
      <c r="BL70" s="172"/>
      <c r="BM70" s="205">
        <f>'3e Historical level Inputs'!BM68</f>
        <v>3.4563122415280962</v>
      </c>
      <c r="BN70" s="205">
        <f>'3e Historical level Inputs'!BN68</f>
        <v>3.4563122415280962</v>
      </c>
      <c r="BO70" s="205">
        <f>'3e Historical level Inputs'!BO68</f>
        <v>4.0165235041284371</v>
      </c>
      <c r="BP70" s="205">
        <f>'3e Historical level Inputs'!BP68</f>
        <v>4.0165235041284371</v>
      </c>
      <c r="BQ70" s="205">
        <f>'3e Historical level Inputs'!BQ68</f>
        <v>1.6619224346274917</v>
      </c>
      <c r="BR70" s="205">
        <f>'3e Historical level Inputs'!BR68</f>
        <v>1.6619224346274917</v>
      </c>
      <c r="BS70" s="205">
        <f>'3e Historical level Inputs'!BS68</f>
        <v>1.0224004674714153</v>
      </c>
      <c r="BT70" s="205">
        <f>'3e Historical level Inputs'!BT68</f>
        <v>1.0224004674714153</v>
      </c>
      <c r="BU70" s="205">
        <f>'3e Historical level Inputs'!BU68</f>
        <v>3.1562464090757585</v>
      </c>
      <c r="BV70" s="205">
        <f>'3e Historical level Inputs'!BV68</f>
        <v>3.1562464090757585</v>
      </c>
      <c r="BW70" s="205">
        <f>'3e Historical level Inputs'!BW68</f>
        <v>2.8854725115042354</v>
      </c>
      <c r="BX70" s="144"/>
      <c r="BY70" s="174" t="s">
        <v>555</v>
      </c>
      <c r="BZ70" s="205">
        <f>'3e Historical level Inputs'!BZ68</f>
        <v>0</v>
      </c>
      <c r="CA70" s="205">
        <f>'3e Historical level Inputs'!CA68</f>
        <v>-0.33834840893568607</v>
      </c>
      <c r="CB70" s="205">
        <f>'3e Historical level Inputs'!CB68</f>
        <v>4.2895822933285928</v>
      </c>
      <c r="CC70" s="205">
        <f>'3e Historical level Inputs'!CC68</f>
        <v>24.150847381595113</v>
      </c>
      <c r="CD70" s="205">
        <f>'3e Historical level Inputs'!CD68</f>
        <v>28.545805290232757</v>
      </c>
      <c r="CE70" s="205">
        <f>'3e Historical level Inputs'!CE68</f>
        <v>28.935803474999044</v>
      </c>
      <c r="CF70" s="205">
        <f>'3e Historical level Inputs'!CF68</f>
        <v>33.763011492679993</v>
      </c>
      <c r="CG70" s="205">
        <f>'3e Historical level Inputs'!CG68</f>
        <v>28.020726257791502</v>
      </c>
      <c r="CH70" s="205">
        <f>'3e Historical level Inputs'!CH68</f>
        <v>27.386227188055344</v>
      </c>
      <c r="CI70" s="205">
        <f>'3e Historical level Inputs'!CI68</f>
        <v>24.506448550971609</v>
      </c>
      <c r="CJ70" s="205">
        <f>'3e Historical level Inputs'!CJ68</f>
        <v>18.531888118533693</v>
      </c>
      <c r="CK70" s="172"/>
      <c r="CL70" s="205">
        <f>'3e Historical level Inputs'!CL68</f>
        <v>19.52893036139012</v>
      </c>
      <c r="CM70" s="205">
        <f>'3e Historical level Inputs'!CM68</f>
        <v>19.52893036139012</v>
      </c>
      <c r="CN70" s="205">
        <f>'3e Historical level Inputs'!CN68</f>
        <v>21.337789654165906</v>
      </c>
      <c r="CO70" s="205">
        <f>'3e Historical level Inputs'!CO68</f>
        <v>21.337789654165906</v>
      </c>
      <c r="CP70" s="205">
        <f>'3e Historical level Inputs'!CP68</f>
        <v>17.167846502010725</v>
      </c>
      <c r="CQ70" s="205">
        <f>'3e Historical level Inputs'!CQ68</f>
        <v>17.167846502010725</v>
      </c>
      <c r="CR70" s="205">
        <f>'3e Historical level Inputs'!CR68</f>
        <v>17.083683136111549</v>
      </c>
      <c r="CS70" s="205">
        <f>'3e Historical level Inputs'!CS68</f>
        <v>17.083683136111549</v>
      </c>
      <c r="CT70" s="205">
        <f>'3e Historical level Inputs'!CT68</f>
        <v>22.359846785385123</v>
      </c>
      <c r="CU70" s="205">
        <f>'3e Historical level Inputs'!CU68</f>
        <v>22.359846785385123</v>
      </c>
      <c r="CV70" s="205">
        <f>'3e Historical level Inputs'!CV68</f>
        <v>22.704404718934448</v>
      </c>
    </row>
    <row r="71" spans="2:100" s="159" customFormat="1" ht="10.5" customHeight="1">
      <c r="B71" s="174" t="s">
        <v>556</v>
      </c>
      <c r="C71" s="205">
        <f>'3e Historical level Inputs'!C69</f>
        <v>13.745800000000001</v>
      </c>
      <c r="D71" s="205">
        <f>'3e Historical level Inputs'!D69</f>
        <v>13.920648727984345</v>
      </c>
      <c r="E71" s="205">
        <f>'3e Historical level Inputs'!E69</f>
        <v>14.122397260273971</v>
      </c>
      <c r="F71" s="205">
        <f>'3e Historical level Inputs'!F69</f>
        <v>14.243446379647756</v>
      </c>
      <c r="G71" s="205">
        <f>'3e Historical level Inputs'!G69</f>
        <v>14.404845205479452</v>
      </c>
      <c r="H71" s="205">
        <f>'3e Historical level Inputs'!H69</f>
        <v>14.512444422700584</v>
      </c>
      <c r="I71" s="205">
        <f>'3e Historical level Inputs'!I69</f>
        <v>14.593143835616443</v>
      </c>
      <c r="J71" s="205">
        <f>'3e Historical level Inputs'!J69</f>
        <v>14.633493542074357</v>
      </c>
      <c r="K71" s="205">
        <f>'3e Historical level Inputs'!K69</f>
        <v>14.714192954990212</v>
      </c>
      <c r="L71" s="205">
        <f>'3e Historical level Inputs'!L69</f>
        <v>14.983190998043055</v>
      </c>
      <c r="M71" s="205">
        <f>'3e Historical level Inputs'!M69</f>
        <v>15.427037769080238</v>
      </c>
      <c r="N71" s="172"/>
      <c r="O71" s="205">
        <f>'3e Historical level Inputs'!O69</f>
        <v>16.207132093933463</v>
      </c>
      <c r="P71" s="205">
        <f>'3e Historical level Inputs'!P69</f>
        <v>16.207132093933463</v>
      </c>
      <c r="Q71" s="205">
        <f>'3e Historical level Inputs'!Q69</f>
        <v>16.852727397260278</v>
      </c>
      <c r="R71" s="205">
        <f>'3e Historical level Inputs'!R69</f>
        <v>16.852727397260278</v>
      </c>
      <c r="S71" s="205">
        <f>'3e Historical level Inputs'!S69</f>
        <v>17.40417338551859</v>
      </c>
      <c r="T71" s="205">
        <f>'3e Historical level Inputs'!T69</f>
        <v>17.40417338551859</v>
      </c>
      <c r="U71" s="205">
        <f>'3e Historical level Inputs'!U69</f>
        <v>17.552122309197646</v>
      </c>
      <c r="V71" s="205">
        <f>'3e Historical level Inputs'!V69</f>
        <v>17.552122309197646</v>
      </c>
      <c r="W71" s="205">
        <f>'3e Historical level Inputs'!W69</f>
        <v>17.8883698630137</v>
      </c>
      <c r="X71" s="205">
        <f>'3e Historical level Inputs'!X69</f>
        <v>17.8883698630137</v>
      </c>
      <c r="Y71" s="205">
        <f>'3e Historical level Inputs'!Y69</f>
        <v>18.170817808219173</v>
      </c>
      <c r="Z71" s="144"/>
      <c r="AA71" s="174" t="s">
        <v>556</v>
      </c>
      <c r="AB71" s="205">
        <f>'3e Historical level Inputs'!AB69</f>
        <v>13.745800000000001</v>
      </c>
      <c r="AC71" s="205">
        <f>'3e Historical level Inputs'!AC69</f>
        <v>13.920648727984345</v>
      </c>
      <c r="AD71" s="205">
        <f>'3e Historical level Inputs'!AD69</f>
        <v>14.122397260273971</v>
      </c>
      <c r="AE71" s="205">
        <f>'3e Historical level Inputs'!AE69</f>
        <v>14.243446379647756</v>
      </c>
      <c r="AF71" s="205">
        <f>'3e Historical level Inputs'!AF69</f>
        <v>14.404845205479452</v>
      </c>
      <c r="AG71" s="205">
        <f>'3e Historical level Inputs'!AG69</f>
        <v>14.512444422700584</v>
      </c>
      <c r="AH71" s="205">
        <f>'3e Historical level Inputs'!AH69</f>
        <v>14.593143835616443</v>
      </c>
      <c r="AI71" s="205">
        <f>'3e Historical level Inputs'!AI69</f>
        <v>14.633493542074357</v>
      </c>
      <c r="AJ71" s="205">
        <f>'3e Historical level Inputs'!AJ69</f>
        <v>14.714192954990212</v>
      </c>
      <c r="AK71" s="205">
        <f>'3e Historical level Inputs'!AK69</f>
        <v>14.983190998043055</v>
      </c>
      <c r="AL71" s="205">
        <f>'3e Historical level Inputs'!AL69</f>
        <v>15.427037769080238</v>
      </c>
      <c r="AM71" s="172"/>
      <c r="AN71" s="205">
        <f>'3e Historical level Inputs'!AN69</f>
        <v>16.207132093933463</v>
      </c>
      <c r="AO71" s="205">
        <f>'3e Historical level Inputs'!AO69</f>
        <v>16.207132093933463</v>
      </c>
      <c r="AP71" s="205">
        <f>'3e Historical level Inputs'!AP69</f>
        <v>16.852727397260278</v>
      </c>
      <c r="AQ71" s="205">
        <f>'3e Historical level Inputs'!AQ69</f>
        <v>16.852727397260278</v>
      </c>
      <c r="AR71" s="205">
        <f>'3e Historical level Inputs'!AR69</f>
        <v>17.40417338551859</v>
      </c>
      <c r="AS71" s="205">
        <f>'3e Historical level Inputs'!AS69</f>
        <v>17.40417338551859</v>
      </c>
      <c r="AT71" s="205">
        <f>'3e Historical level Inputs'!AT69</f>
        <v>17.552122309197646</v>
      </c>
      <c r="AU71" s="205">
        <f>'3e Historical level Inputs'!AU69</f>
        <v>17.552122309197646</v>
      </c>
      <c r="AV71" s="205">
        <f>'3e Historical level Inputs'!AV69</f>
        <v>17.8883698630137</v>
      </c>
      <c r="AW71" s="205">
        <f>'3e Historical level Inputs'!AW69</f>
        <v>17.8883698630137</v>
      </c>
      <c r="AX71" s="205">
        <f>'3e Historical level Inputs'!AX69</f>
        <v>18.170817808219173</v>
      </c>
      <c r="AZ71" s="174" t="s">
        <v>556</v>
      </c>
      <c r="BA71" s="205">
        <f>'3e Historical level Inputs'!BA69</f>
        <v>13.440300000000006</v>
      </c>
      <c r="BB71" s="205">
        <f>'3e Historical level Inputs'!BB69</f>
        <v>13.611262720156558</v>
      </c>
      <c r="BC71" s="205">
        <f>'3e Historical level Inputs'!BC69</f>
        <v>13.808527397260272</v>
      </c>
      <c r="BD71" s="205">
        <f>'3e Historical level Inputs'!BD69</f>
        <v>13.926886203522512</v>
      </c>
      <c r="BE71" s="205">
        <f>'3e Historical level Inputs'!BE69</f>
        <v>14.084697945205479</v>
      </c>
      <c r="BF71" s="205">
        <f>'3e Historical level Inputs'!BF69</f>
        <v>14.189905772994129</v>
      </c>
      <c r="BG71" s="205">
        <f>'3e Historical level Inputs'!BG69</f>
        <v>14.268811643835617</v>
      </c>
      <c r="BH71" s="205">
        <f>'3e Historical level Inputs'!BH69</f>
        <v>14.30826457925636</v>
      </c>
      <c r="BI71" s="205">
        <f>'3e Historical level Inputs'!BI69</f>
        <v>14.387170450097843</v>
      </c>
      <c r="BJ71" s="205">
        <f>'3e Historical level Inputs'!BJ69</f>
        <v>14.65019001956947</v>
      </c>
      <c r="BK71" s="205">
        <f>'3e Historical level Inputs'!BK69</f>
        <v>15.084172309197649</v>
      </c>
      <c r="BL71" s="172"/>
      <c r="BM71" s="205">
        <f>'3e Historical level Inputs'!BM69</f>
        <v>15.846929060665362</v>
      </c>
      <c r="BN71" s="205">
        <f>'3e Historical level Inputs'!BN69</f>
        <v>15.846929060665362</v>
      </c>
      <c r="BO71" s="205">
        <f>'3e Historical level Inputs'!BO69</f>
        <v>16.478176027397264</v>
      </c>
      <c r="BP71" s="205">
        <f>'3e Historical level Inputs'!BP69</f>
        <v>16.478176027397264</v>
      </c>
      <c r="BQ71" s="205">
        <f>'3e Historical level Inputs'!BQ69</f>
        <v>17.017366144814098</v>
      </c>
      <c r="BR71" s="205">
        <f>'3e Historical level Inputs'!BR69</f>
        <v>17.017366144814098</v>
      </c>
      <c r="BS71" s="205">
        <f>'3e Historical level Inputs'!BS69</f>
        <v>17.162026908023481</v>
      </c>
      <c r="BT71" s="205">
        <f>'3e Historical level Inputs'!BT69</f>
        <v>17.162026908023481</v>
      </c>
      <c r="BU71" s="205">
        <f>'3e Historical level Inputs'!BU69</f>
        <v>17.490801369863018</v>
      </c>
      <c r="BV71" s="205">
        <f>'3e Historical level Inputs'!BV69</f>
        <v>17.490801369863018</v>
      </c>
      <c r="BW71" s="205">
        <f>'3e Historical level Inputs'!BW69</f>
        <v>17.766971917808227</v>
      </c>
      <c r="BX71" s="144"/>
      <c r="BY71" s="174" t="s">
        <v>556</v>
      </c>
      <c r="BZ71" s="205">
        <f>'3e Historical level Inputs'!BZ69</f>
        <v>27.186100000000007</v>
      </c>
      <c r="CA71" s="205">
        <f>'3e Historical level Inputs'!CA69</f>
        <v>27.531911448140903</v>
      </c>
      <c r="CB71" s="205">
        <f>'3e Historical level Inputs'!CB69</f>
        <v>27.930924657534241</v>
      </c>
      <c r="CC71" s="205">
        <f>'3e Historical level Inputs'!CC69</f>
        <v>28.170332583170268</v>
      </c>
      <c r="CD71" s="205">
        <f>'3e Historical level Inputs'!CD69</f>
        <v>28.489543150684931</v>
      </c>
      <c r="CE71" s="205">
        <f>'3e Historical level Inputs'!CE69</f>
        <v>28.702350195694713</v>
      </c>
      <c r="CF71" s="205">
        <f>'3e Historical level Inputs'!CF69</f>
        <v>28.86195547945206</v>
      </c>
      <c r="CG71" s="205">
        <f>'3e Historical level Inputs'!CG69</f>
        <v>28.941758121330714</v>
      </c>
      <c r="CH71" s="205">
        <f>'3e Historical level Inputs'!CH69</f>
        <v>29.101363405088055</v>
      </c>
      <c r="CI71" s="205">
        <f>'3e Historical level Inputs'!CI69</f>
        <v>29.633381017612525</v>
      </c>
      <c r="CJ71" s="205">
        <f>'3e Historical level Inputs'!CJ69</f>
        <v>30.511210078277887</v>
      </c>
      <c r="CK71" s="172"/>
      <c r="CL71" s="205">
        <f>'3e Historical level Inputs'!CL69</f>
        <v>32.054061154598827</v>
      </c>
      <c r="CM71" s="205">
        <f>'3e Historical level Inputs'!CM69</f>
        <v>32.054061154598827</v>
      </c>
      <c r="CN71" s="205">
        <f>'3e Historical level Inputs'!CN69</f>
        <v>33.330903424657542</v>
      </c>
      <c r="CO71" s="205">
        <f>'3e Historical level Inputs'!CO69</f>
        <v>33.330903424657542</v>
      </c>
      <c r="CP71" s="205">
        <f>'3e Historical level Inputs'!CP69</f>
        <v>34.421539530332687</v>
      </c>
      <c r="CQ71" s="205">
        <f>'3e Historical level Inputs'!CQ69</f>
        <v>34.421539530332687</v>
      </c>
      <c r="CR71" s="205">
        <f>'3e Historical level Inputs'!CR69</f>
        <v>34.714149217221127</v>
      </c>
      <c r="CS71" s="205">
        <f>'3e Historical level Inputs'!CS69</f>
        <v>34.714149217221127</v>
      </c>
      <c r="CT71" s="205">
        <f>'3e Historical level Inputs'!CT69</f>
        <v>35.379171232876715</v>
      </c>
      <c r="CU71" s="205">
        <f>'3e Historical level Inputs'!CU69</f>
        <v>35.379171232876715</v>
      </c>
      <c r="CV71" s="205">
        <f>'3e Historical level Inputs'!CV69</f>
        <v>35.937789726027404</v>
      </c>
    </row>
    <row r="72" spans="2:100" s="159" customFormat="1" ht="10.5" customHeight="1">
      <c r="B72" s="174" t="s">
        <v>557</v>
      </c>
      <c r="C72" s="205">
        <f>'3e Historical level Inputs'!C70</f>
        <v>28.259994130657365</v>
      </c>
      <c r="D72" s="205">
        <f>'3e Historical level Inputs'!D70</f>
        <v>27.921222087001279</v>
      </c>
      <c r="E72" s="205">
        <f>'3e Historical level Inputs'!E70</f>
        <v>30.186225866733395</v>
      </c>
      <c r="F72" s="205">
        <f>'3e Historical level Inputs'!F70</f>
        <v>31.716208428030939</v>
      </c>
      <c r="G72" s="205">
        <f>'3e Historical level Inputs'!G70</f>
        <v>35.227711932521892</v>
      </c>
      <c r="H72" s="205">
        <f>'3e Historical level Inputs'!H70</f>
        <v>34.070933135623299</v>
      </c>
      <c r="I72" s="205">
        <f>'3e Historical level Inputs'!I70</f>
        <v>34.170019575177868</v>
      </c>
      <c r="J72" s="205">
        <f>'3e Historical level Inputs'!J70</f>
        <v>33.133311939016487</v>
      </c>
      <c r="K72" s="205">
        <f>'3e Historical level Inputs'!K70</f>
        <v>36.166396428184363</v>
      </c>
      <c r="L72" s="205">
        <f>'3e Historical level Inputs'!L70</f>
        <v>39.22322881017957</v>
      </c>
      <c r="M72" s="205">
        <f>'3e Historical level Inputs'!M70</f>
        <v>55.740441973657539</v>
      </c>
      <c r="N72" s="172"/>
      <c r="O72" s="205">
        <f>'3e Historical level Inputs'!O70</f>
        <v>94.934751720718509</v>
      </c>
      <c r="P72" s="205">
        <f>'3e Historical level Inputs'!P70</f>
        <v>120.75189416559083</v>
      </c>
      <c r="Q72" s="205">
        <f>'3e Historical level Inputs'!Q70</f>
        <v>94.106457280332648</v>
      </c>
      <c r="R72" s="205">
        <f>'3e Historical level Inputs'!R70</f>
        <v>60.16543858870368</v>
      </c>
      <c r="S72" s="205">
        <f>'3e Historical level Inputs'!S70</f>
        <v>55.393671632442491</v>
      </c>
      <c r="T72" s="205">
        <f>'3e Historical level Inputs'!T70</f>
        <v>57.495392352587075</v>
      </c>
      <c r="U72" s="205">
        <f>'3e Historical level Inputs'!U70</f>
        <v>51.709902048774744</v>
      </c>
      <c r="V72" s="205">
        <f>'3e Historical level Inputs'!V70</f>
        <v>48.154959773581652</v>
      </c>
      <c r="W72" s="205">
        <f>'3e Historical level Inputs'!W70</f>
        <v>51.847427844426129</v>
      </c>
      <c r="X72" s="205">
        <f>'3e Historical level Inputs'!X70</f>
        <v>52.434667586269931</v>
      </c>
      <c r="Y72" s="205">
        <f>'3e Historical level Inputs'!Y70</f>
        <v>54.631724669408356</v>
      </c>
      <c r="Z72" s="144"/>
      <c r="AA72" s="174" t="s">
        <v>557</v>
      </c>
      <c r="AB72" s="205">
        <f>'3e Historical level Inputs'!AB70</f>
        <v>33.832107170552689</v>
      </c>
      <c r="AC72" s="205">
        <f>'3e Historical level Inputs'!AC70</f>
        <v>33.377573874807595</v>
      </c>
      <c r="AD72" s="205">
        <f>'3e Historical level Inputs'!AD70</f>
        <v>36.781602257067775</v>
      </c>
      <c r="AE72" s="205">
        <f>'3e Historical level Inputs'!AE70</f>
        <v>38.699276668723613</v>
      </c>
      <c r="AF72" s="205">
        <f>'3e Historical level Inputs'!AF70</f>
        <v>43.175565741282966</v>
      </c>
      <c r="AG72" s="205">
        <f>'3e Historical level Inputs'!AG70</f>
        <v>41.542849793773087</v>
      </c>
      <c r="AH72" s="205">
        <f>'3e Historical level Inputs'!AH70</f>
        <v>41.578041722772362</v>
      </c>
      <c r="AI72" s="205">
        <f>'3e Historical level Inputs'!AI70</f>
        <v>40.020012099272662</v>
      </c>
      <c r="AJ72" s="205">
        <f>'3e Historical level Inputs'!AJ70</f>
        <v>43.897325126036755</v>
      </c>
      <c r="AK72" s="205">
        <f>'3e Historical level Inputs'!AK70</f>
        <v>48.14738553495129</v>
      </c>
      <c r="AL72" s="205">
        <f>'3e Historical level Inputs'!AL70</f>
        <v>68.21987211085235</v>
      </c>
      <c r="AM72" s="172"/>
      <c r="AN72" s="205">
        <f>'3e Historical level Inputs'!AN70</f>
        <v>118.25682420701278</v>
      </c>
      <c r="AO72" s="205">
        <f>'3e Historical level Inputs'!AO70</f>
        <v>158.53075440724635</v>
      </c>
      <c r="AP72" s="205">
        <f>'3e Historical level Inputs'!AP70</f>
        <v>121.05454638711758</v>
      </c>
      <c r="AQ72" s="205">
        <f>'3e Historical level Inputs'!AQ70</f>
        <v>74.254528526749738</v>
      </c>
      <c r="AR72" s="205">
        <f>'3e Historical level Inputs'!AR70</f>
        <v>68.633304892101322</v>
      </c>
      <c r="AS72" s="205">
        <f>'3e Historical level Inputs'!AS70</f>
        <v>71.660246234810458</v>
      </c>
      <c r="AT72" s="205">
        <f>'3e Historical level Inputs'!AT70</f>
        <v>62.80423965550797</v>
      </c>
      <c r="AU72" s="205">
        <f>'3e Historical level Inputs'!AU70</f>
        <v>57.80386170900119</v>
      </c>
      <c r="AV72" s="205">
        <f>'3e Historical level Inputs'!AV70</f>
        <v>63.135028385217659</v>
      </c>
      <c r="AW72" s="205">
        <f>'3e Historical level Inputs'!AW70</f>
        <v>64.221092516101322</v>
      </c>
      <c r="AX72" s="205">
        <f>'3e Historical level Inputs'!AX70</f>
        <v>67.264667529412336</v>
      </c>
      <c r="AZ72" s="174" t="s">
        <v>557</v>
      </c>
      <c r="BA72" s="205">
        <f>'3e Historical level Inputs'!BA70</f>
        <v>24.822350619675547</v>
      </c>
      <c r="BB72" s="205">
        <f>'3e Historical level Inputs'!BB70</f>
        <v>24.783248321001146</v>
      </c>
      <c r="BC72" s="205">
        <f>'3e Historical level Inputs'!BC70</f>
        <v>26.257052399554038</v>
      </c>
      <c r="BD72" s="205">
        <f>'3e Historical level Inputs'!BD70</f>
        <v>28.512657496712563</v>
      </c>
      <c r="BE72" s="205">
        <f>'3e Historical level Inputs'!BE70</f>
        <v>31.210589580375522</v>
      </c>
      <c r="BF72" s="205">
        <f>'3e Historical level Inputs'!BF70</f>
        <v>28.360614673176428</v>
      </c>
      <c r="BG72" s="205">
        <f>'3e Historical level Inputs'!BG70</f>
        <v>27.364765218465969</v>
      </c>
      <c r="BH72" s="205">
        <f>'3e Historical level Inputs'!BH70</f>
        <v>23.914262738594708</v>
      </c>
      <c r="BI72" s="205">
        <f>'3e Historical level Inputs'!BI70</f>
        <v>26.163375175139418</v>
      </c>
      <c r="BJ72" s="205">
        <f>'3e Historical level Inputs'!BJ70</f>
        <v>30.675959908026993</v>
      </c>
      <c r="BK72" s="205">
        <f>'3e Historical level Inputs'!BK70</f>
        <v>51.805542806254827</v>
      </c>
      <c r="BL72" s="172"/>
      <c r="BM72" s="205">
        <f>'3e Historical level Inputs'!BM70</f>
        <v>98.831552625653174</v>
      </c>
      <c r="BN72" s="205">
        <f>'3e Historical level Inputs'!BN70</f>
        <v>113.50702502612809</v>
      </c>
      <c r="BO72" s="205">
        <f>'3e Historical level Inputs'!BO70</f>
        <v>85.321474421149802</v>
      </c>
      <c r="BP72" s="205">
        <f>'3e Historical level Inputs'!BP70</f>
        <v>53.0400975689601</v>
      </c>
      <c r="BQ72" s="205">
        <f>'3e Historical level Inputs'!BQ70</f>
        <v>48.946786561263558</v>
      </c>
      <c r="BR72" s="205">
        <f>'3e Historical level Inputs'!BR70</f>
        <v>52.281379682753666</v>
      </c>
      <c r="BS72" s="205">
        <f>'3e Historical level Inputs'!BS70</f>
        <v>43.558697046643623</v>
      </c>
      <c r="BT72" s="205">
        <f>'3e Historical level Inputs'!BT70</f>
        <v>39.988094534030459</v>
      </c>
      <c r="BU72" s="205">
        <f>'3e Historical level Inputs'!BU70</f>
        <v>44.924678575963306</v>
      </c>
      <c r="BV72" s="205">
        <f>'3e Historical level Inputs'!BV70</f>
        <v>45.552371842812214</v>
      </c>
      <c r="BW72" s="205">
        <f>'3e Historical level Inputs'!BW70</f>
        <v>49.905906735732721</v>
      </c>
      <c r="BX72" s="144"/>
      <c r="BY72" s="174" t="s">
        <v>557</v>
      </c>
      <c r="BZ72" s="205">
        <f>'3e Historical level Inputs'!BZ70</f>
        <v>53.082344750332908</v>
      </c>
      <c r="CA72" s="205">
        <f>'3e Historical level Inputs'!CA70</f>
        <v>52.704470408002422</v>
      </c>
      <c r="CB72" s="205">
        <f>'3e Historical level Inputs'!CB70</f>
        <v>56.443278266287436</v>
      </c>
      <c r="CC72" s="205">
        <f>'3e Historical level Inputs'!CC70</f>
        <v>60.228865924743502</v>
      </c>
      <c r="CD72" s="205">
        <f>'3e Historical level Inputs'!CD70</f>
        <v>66.438301512897411</v>
      </c>
      <c r="CE72" s="205">
        <f>'3e Historical level Inputs'!CE70</f>
        <v>62.431547808799728</v>
      </c>
      <c r="CF72" s="205">
        <f>'3e Historical level Inputs'!CF70</f>
        <v>61.534784793643837</v>
      </c>
      <c r="CG72" s="205">
        <f>'3e Historical level Inputs'!CG70</f>
        <v>57.047574677611195</v>
      </c>
      <c r="CH72" s="205">
        <f>'3e Historical level Inputs'!CH70</f>
        <v>62.329771603323778</v>
      </c>
      <c r="CI72" s="205">
        <f>'3e Historical level Inputs'!CI70</f>
        <v>69.89918871820656</v>
      </c>
      <c r="CJ72" s="205">
        <f>'3e Historical level Inputs'!CJ70</f>
        <v>107.54598477991237</v>
      </c>
      <c r="CK72" s="172"/>
      <c r="CL72" s="205">
        <f>'3e Historical level Inputs'!CL70</f>
        <v>193.76630434637167</v>
      </c>
      <c r="CM72" s="205">
        <f>'3e Historical level Inputs'!CM70</f>
        <v>234.25891919171892</v>
      </c>
      <c r="CN72" s="205">
        <f>'3e Historical level Inputs'!CN70</f>
        <v>179.42793170148246</v>
      </c>
      <c r="CO72" s="205">
        <f>'3e Historical level Inputs'!CO70</f>
        <v>113.20553615766377</v>
      </c>
      <c r="CP72" s="205">
        <f>'3e Historical level Inputs'!CP70</f>
        <v>104.34045819370604</v>
      </c>
      <c r="CQ72" s="205">
        <f>'3e Historical level Inputs'!CQ70</f>
        <v>109.77677203534074</v>
      </c>
      <c r="CR72" s="205">
        <f>'3e Historical level Inputs'!CR70</f>
        <v>95.268599095418367</v>
      </c>
      <c r="CS72" s="205">
        <f>'3e Historical level Inputs'!CS70</f>
        <v>88.143054307612118</v>
      </c>
      <c r="CT72" s="205">
        <f>'3e Historical level Inputs'!CT70</f>
        <v>96.772106420389434</v>
      </c>
      <c r="CU72" s="205">
        <f>'3e Historical level Inputs'!CU70</f>
        <v>97.987039429082145</v>
      </c>
      <c r="CV72" s="205">
        <f>'3e Historical level Inputs'!CV70</f>
        <v>104.53763140514107</v>
      </c>
    </row>
    <row r="73" spans="2:100" s="159" customFormat="1" ht="10.5" customHeight="1">
      <c r="B73" s="174" t="s">
        <v>558</v>
      </c>
      <c r="C73" s="205">
        <f>'3e Historical level Inputs'!C71</f>
        <v>10.198999242406646</v>
      </c>
      <c r="D73" s="205">
        <f>'3e Historical level Inputs'!D71</f>
        <v>10.083314739812485</v>
      </c>
      <c r="E73" s="205">
        <f>'3e Historical level Inputs'!E71</f>
        <v>10.883321554204937</v>
      </c>
      <c r="F73" s="205">
        <f>'3e Historical level Inputs'!F71</f>
        <v>11.423421480869928</v>
      </c>
      <c r="G73" s="205">
        <f>'3e Historical level Inputs'!G71</f>
        <v>12.660764225201641</v>
      </c>
      <c r="H73" s="205">
        <f>'3e Historical level Inputs'!H71</f>
        <v>12.256265729946378</v>
      </c>
      <c r="I73" s="205">
        <f>'3e Historical level Inputs'!I71</f>
        <v>12.292655435103111</v>
      </c>
      <c r="J73" s="205">
        <f>'3e Historical level Inputs'!J71</f>
        <v>11.92905684132829</v>
      </c>
      <c r="K73" s="205">
        <f>'3e Historical level Inputs'!K71</f>
        <v>12.996682766766225</v>
      </c>
      <c r="L73" s="205">
        <f>'3e Historical level Inputs'!L71</f>
        <v>14.076302525620884</v>
      </c>
      <c r="M73" s="205">
        <f>'3e Historical level Inputs'!M71</f>
        <v>19.890338552859848</v>
      </c>
      <c r="N73" s="172"/>
      <c r="O73" s="205">
        <f>'3e Historical level Inputs'!O71</f>
        <v>33.681391083174709</v>
      </c>
      <c r="P73" s="205">
        <f>'3e Historical level Inputs'!P71</f>
        <v>42.755552668531003</v>
      </c>
      <c r="Q73" s="205">
        <f>'3e Historical level Inputs'!Q71</f>
        <v>33.402767571579929</v>
      </c>
      <c r="R73" s="205">
        <f>'3e Historical level Inputs'!R71</f>
        <v>21.473240954252425</v>
      </c>
      <c r="S73" s="205">
        <f>'3e Historical level Inputs'!S71</f>
        <v>24.171130157170072</v>
      </c>
      <c r="T73" s="205">
        <f>'3e Historical level Inputs'!T71</f>
        <v>24.704146326203645</v>
      </c>
      <c r="U73" s="205">
        <f>'3e Historical level Inputs'!U71</f>
        <v>23.234961630955858</v>
      </c>
      <c r="V73" s="205">
        <f>'3e Historical level Inputs'!V71</f>
        <v>22.33932996948753</v>
      </c>
      <c r="W73" s="205">
        <f>'3e Historical level Inputs'!W71</f>
        <v>24.635074368985471</v>
      </c>
      <c r="X73" s="205">
        <f>'3e Historical level Inputs'!X71</f>
        <v>24.79084559827319</v>
      </c>
      <c r="Y73" s="205">
        <f>'3e Historical level Inputs'!Y71</f>
        <v>25.545465559251685</v>
      </c>
      <c r="Z73" s="144"/>
      <c r="AA73" s="174" t="s">
        <v>558</v>
      </c>
      <c r="AB73" s="205">
        <f>'3e Historical level Inputs'!AB71</f>
        <v>12.237809914632464</v>
      </c>
      <c r="AC73" s="205">
        <f>'3e Historical level Inputs'!AC71</f>
        <v>12.080358567096381</v>
      </c>
      <c r="AD73" s="205">
        <f>'3e Historical level Inputs'!AD71</f>
        <v>13.288790544989686</v>
      </c>
      <c r="AE73" s="205">
        <f>'3e Historical level Inputs'!AE71</f>
        <v>13.969709224104179</v>
      </c>
      <c r="AF73" s="205">
        <f>'3e Historical level Inputs'!AF71</f>
        <v>15.556782010939202</v>
      </c>
      <c r="AG73" s="205">
        <f>'3e Historical level Inputs'!AG71</f>
        <v>14.981125104552756</v>
      </c>
      <c r="AH73" s="205">
        <f>'3e Historical level Inputs'!AH71</f>
        <v>14.995140848619362</v>
      </c>
      <c r="AI73" s="205">
        <f>'3e Historical level Inputs'!AI71</f>
        <v>14.444609408444137</v>
      </c>
      <c r="AJ73" s="205">
        <f>'3e Historical level Inputs'!AJ71</f>
        <v>15.818169939410097</v>
      </c>
      <c r="AK73" s="205">
        <f>'3e Historical level Inputs'!AK71</f>
        <v>17.327275092518867</v>
      </c>
      <c r="AL73" s="205">
        <f>'3e Historical level Inputs'!AL71</f>
        <v>24.438574370224824</v>
      </c>
      <c r="AM73" s="172"/>
      <c r="AN73" s="205">
        <f>'3e Historical level Inputs'!AN71</f>
        <v>42.159392048380305</v>
      </c>
      <c r="AO73" s="205">
        <f>'3e Historical level Inputs'!AO71</f>
        <v>56.41042955043342</v>
      </c>
      <c r="AP73" s="205">
        <f>'3e Historical level Inputs'!AP71</f>
        <v>43.161877385537785</v>
      </c>
      <c r="AQ73" s="205">
        <f>'3e Historical level Inputs'!AQ71</f>
        <v>26.601566377674207</v>
      </c>
      <c r="AR73" s="205">
        <f>'3e Historical level Inputs'!AR71</f>
        <v>27.646417332208198</v>
      </c>
      <c r="AS73" s="205">
        <f>'3e Historical level Inputs'!AS71</f>
        <v>28.419264313853471</v>
      </c>
      <c r="AT73" s="205">
        <f>'3e Historical level Inputs'!AT71</f>
        <v>26.136963498076856</v>
      </c>
      <c r="AU73" s="205">
        <f>'3e Historical level Inputs'!AU71</f>
        <v>24.868658078495194</v>
      </c>
      <c r="AV73" s="205">
        <f>'3e Historical level Inputs'!AV71</f>
        <v>27.742364002293986</v>
      </c>
      <c r="AW73" s="205">
        <f>'3e Historical level Inputs'!AW71</f>
        <v>28.032399671098371</v>
      </c>
      <c r="AX73" s="205">
        <f>'3e Historical level Inputs'!AX71</f>
        <v>29.017021204802919</v>
      </c>
      <c r="AZ73" s="174" t="s">
        <v>558</v>
      </c>
      <c r="BA73" s="205">
        <f>'3e Historical level Inputs'!BA71</f>
        <v>9.0983231606131323</v>
      </c>
      <c r="BB73" s="205">
        <f>'3e Historical level Inputs'!BB71</f>
        <v>9.0877119718802266</v>
      </c>
      <c r="BC73" s="205">
        <f>'3e Historical level Inputs'!BC71</f>
        <v>9.616281337394744</v>
      </c>
      <c r="BD73" s="205">
        <f>'3e Historical level Inputs'!BD71</f>
        <v>10.421683131621787</v>
      </c>
      <c r="BE73" s="205">
        <f>'3e Historical level Inputs'!BE71</f>
        <v>11.385339814271807</v>
      </c>
      <c r="BF73" s="205">
        <f>'3e Historical level Inputs'!BF71</f>
        <v>10.372642364681072</v>
      </c>
      <c r="BG73" s="205">
        <f>'3e Historical level Inputs'!BG71</f>
        <v>10.019597873948353</v>
      </c>
      <c r="BH73" s="205">
        <f>'3e Historical level Inputs'!BH71</f>
        <v>8.7918087149382291</v>
      </c>
      <c r="BI73" s="205">
        <f>'3e Historical level Inputs'!BI71</f>
        <v>9.5941346693714404</v>
      </c>
      <c r="BJ73" s="205">
        <f>'3e Historical level Inputs'!BJ71</f>
        <v>11.205937079332832</v>
      </c>
      <c r="BK73" s="205">
        <f>'3e Historical level Inputs'!BK71</f>
        <v>18.737541924122656</v>
      </c>
      <c r="BL73" s="172"/>
      <c r="BM73" s="205">
        <f>'3e Historical level Inputs'!BM71</f>
        <v>35.495951353859155</v>
      </c>
      <c r="BN73" s="205">
        <f>'3e Historical level Inputs'!BN71</f>
        <v>40.721161278835631</v>
      </c>
      <c r="BO73" s="205">
        <f>'3e Historical level Inputs'!BO71</f>
        <v>30.697906657054808</v>
      </c>
      <c r="BP73" s="205">
        <f>'3e Historical level Inputs'!BP71</f>
        <v>19.204104882434667</v>
      </c>
      <c r="BQ73" s="205">
        <f>'3e Historical level Inputs'!BQ71</f>
        <v>22.692219570757945</v>
      </c>
      <c r="BR73" s="205">
        <f>'3e Historical level Inputs'!BR71</f>
        <v>23.548905321243328</v>
      </c>
      <c r="BS73" s="205">
        <f>'3e Historical level Inputs'!BS71</f>
        <v>21.318695786996013</v>
      </c>
      <c r="BT73" s="205">
        <f>'3e Historical level Inputs'!BT71</f>
        <v>20.40741606453312</v>
      </c>
      <c r="BU73" s="205">
        <f>'3e Historical level Inputs'!BU71</f>
        <v>22.947959411307121</v>
      </c>
      <c r="BV73" s="205">
        <f>'3e Historical level Inputs'!BV71</f>
        <v>23.116627371864492</v>
      </c>
      <c r="BW73" s="205">
        <f>'3e Historical level Inputs'!BW71</f>
        <v>24.458206005299964</v>
      </c>
      <c r="BX73" s="144"/>
      <c r="BY73" s="174" t="s">
        <v>558</v>
      </c>
      <c r="BZ73" s="205">
        <f>'3e Historical level Inputs'!BZ71</f>
        <v>19.297322403019777</v>
      </c>
      <c r="CA73" s="205">
        <f>'3e Historical level Inputs'!CA71</f>
        <v>19.171026711692711</v>
      </c>
      <c r="CB73" s="205">
        <f>'3e Historical level Inputs'!CB71</f>
        <v>20.499602891599679</v>
      </c>
      <c r="CC73" s="205">
        <f>'3e Historical level Inputs'!CC71</f>
        <v>21.845104612491717</v>
      </c>
      <c r="CD73" s="205">
        <f>'3e Historical level Inputs'!CD71</f>
        <v>24.046104039473448</v>
      </c>
      <c r="CE73" s="205">
        <f>'3e Historical level Inputs'!CE71</f>
        <v>22.628908094627448</v>
      </c>
      <c r="CF73" s="205">
        <f>'3e Historical level Inputs'!CF71</f>
        <v>22.312253309051464</v>
      </c>
      <c r="CG73" s="205">
        <f>'3e Historical level Inputs'!CG71</f>
        <v>20.720865556266517</v>
      </c>
      <c r="CH73" s="205">
        <f>'3e Historical level Inputs'!CH71</f>
        <v>22.590817436137666</v>
      </c>
      <c r="CI73" s="205">
        <f>'3e Historical level Inputs'!CI71</f>
        <v>25.282239604953716</v>
      </c>
      <c r="CJ73" s="205">
        <f>'3e Historical level Inputs'!CJ71</f>
        <v>38.627880476982504</v>
      </c>
      <c r="CK73" s="172"/>
      <c r="CL73" s="205">
        <f>'3e Historical level Inputs'!CL71</f>
        <v>69.177342437033872</v>
      </c>
      <c r="CM73" s="205">
        <f>'3e Historical level Inputs'!CM71</f>
        <v>83.476713947366633</v>
      </c>
      <c r="CN73" s="205">
        <f>'3e Historical level Inputs'!CN71</f>
        <v>64.100674228634745</v>
      </c>
      <c r="CO73" s="205">
        <f>'3e Historical level Inputs'!CO71</f>
        <v>40.677345836687095</v>
      </c>
      <c r="CP73" s="205">
        <f>'3e Historical level Inputs'!CP71</f>
        <v>46.863349727928018</v>
      </c>
      <c r="CQ73" s="205">
        <f>'3e Historical level Inputs'!CQ71</f>
        <v>48.253051647446974</v>
      </c>
      <c r="CR73" s="205">
        <f>'3e Historical level Inputs'!CR71</f>
        <v>44.553657417951868</v>
      </c>
      <c r="CS73" s="205">
        <f>'3e Historical level Inputs'!CS71</f>
        <v>42.746746034020646</v>
      </c>
      <c r="CT73" s="205">
        <f>'3e Historical level Inputs'!CT71</f>
        <v>47.583033780292595</v>
      </c>
      <c r="CU73" s="205">
        <f>'3e Historical level Inputs'!CU71</f>
        <v>47.907472970137682</v>
      </c>
      <c r="CV73" s="205">
        <f>'3e Historical level Inputs'!CV71</f>
        <v>50.003671564551652</v>
      </c>
    </row>
    <row r="74" spans="2:100" s="159" customFormat="1" ht="10.5" customHeight="1">
      <c r="B74" s="175" t="s">
        <v>559</v>
      </c>
      <c r="C74" s="205">
        <f>'3e Historical level Inputs'!C72</f>
        <v>5.8833825796880115</v>
      </c>
      <c r="D74" s="205">
        <f>'3e Historical level Inputs'!D72</f>
        <v>5.7811945368181537</v>
      </c>
      <c r="E74" s="205">
        <f>'3e Historical level Inputs'!E72</f>
        <v>6.4585519780370522</v>
      </c>
      <c r="F74" s="205">
        <f>'3e Historical level Inputs'!F72</f>
        <v>6.8805116928401144</v>
      </c>
      <c r="G74" s="205">
        <f>'3e Historical level Inputs'!G72</f>
        <v>7.7280958519178506</v>
      </c>
      <c r="H74" s="205">
        <f>'3e Historical level Inputs'!H72</f>
        <v>7.3911943177125599</v>
      </c>
      <c r="I74" s="205">
        <f>'3e Historical level Inputs'!I72</f>
        <v>7.4151052717152792</v>
      </c>
      <c r="J74" s="205">
        <f>'3e Historical level Inputs'!J72</f>
        <v>7.0839032717899135</v>
      </c>
      <c r="K74" s="205">
        <f>'3e Historical level Inputs'!K72</f>
        <v>7.7726171500394772</v>
      </c>
      <c r="L74" s="205">
        <f>'3e Historical level Inputs'!L72</f>
        <v>8.602865353060773</v>
      </c>
      <c r="M74" s="205">
        <f>'3e Historical level Inputs'!M72</f>
        <v>12.373346110027262</v>
      </c>
      <c r="N74" s="172"/>
      <c r="O74" s="205">
        <f>'3e Historical level Inputs'!O72</f>
        <v>22.921282433697264</v>
      </c>
      <c r="P74" s="205">
        <f>'3e Historical level Inputs'!P72</f>
        <v>29.913637428181477</v>
      </c>
      <c r="Q74" s="205">
        <f>'3e Historical level Inputs'!Q72</f>
        <v>22.430931902487792</v>
      </c>
      <c r="R74" s="205">
        <f>'3e Historical level Inputs'!R72</f>
        <v>13.14720253366176</v>
      </c>
      <c r="S74" s="205">
        <f>'3e Historical level Inputs'!S72</f>
        <v>11.912409425362901</v>
      </c>
      <c r="T74" s="205">
        <f>'3e Historical level Inputs'!T72</f>
        <v>12.478631184919882</v>
      </c>
      <c r="U74" s="205">
        <f>'3e Historical level Inputs'!U72</f>
        <v>11.160800798727186</v>
      </c>
      <c r="V74" s="205">
        <f>'3e Historical level Inputs'!V72</f>
        <v>10.294735041489785</v>
      </c>
      <c r="W74" s="205">
        <f>'3e Historical level Inputs'!W72</f>
        <v>11.104125398396672</v>
      </c>
      <c r="X74" s="205">
        <f>'3e Historical level Inputs'!X72</f>
        <v>11.262433038739147</v>
      </c>
      <c r="Y74" s="205">
        <f>'3e Historical level Inputs'!Y72</f>
        <v>12.030897131061861</v>
      </c>
      <c r="Z74" s="144"/>
      <c r="AA74" s="175" t="s">
        <v>559</v>
      </c>
      <c r="AB74" s="205">
        <f>'3e Historical level Inputs'!AB72</f>
        <v>7.3705241243294788</v>
      </c>
      <c r="AC74" s="205">
        <f>'3e Historical level Inputs'!AC72</f>
        <v>7.2315479506528932</v>
      </c>
      <c r="AD74" s="205">
        <f>'3e Historical level Inputs'!AD72</f>
        <v>8.0915435112707907</v>
      </c>
      <c r="AE74" s="205">
        <f>'3e Historical level Inputs'!AE72</f>
        <v>8.6240516563502876</v>
      </c>
      <c r="AF74" s="205">
        <f>'3e Historical level Inputs'!AF72</f>
        <v>9.7185597504873549</v>
      </c>
      <c r="AG74" s="205">
        <f>'3e Historical level Inputs'!AG72</f>
        <v>9.2613186507872047</v>
      </c>
      <c r="AH74" s="205">
        <f>'3e Historical level Inputs'!AH72</f>
        <v>9.2589146577191563</v>
      </c>
      <c r="AI74" s="205">
        <f>'3e Historical level Inputs'!AI72</f>
        <v>8.787366321282315</v>
      </c>
      <c r="AJ74" s="205">
        <f>'3e Historical level Inputs'!AJ72</f>
        <v>9.6846562136750816</v>
      </c>
      <c r="AK74" s="205">
        <f>'3e Historical level Inputs'!AK72</f>
        <v>10.861915480686799</v>
      </c>
      <c r="AL74" s="205">
        <f>'3e Historical level Inputs'!AL72</f>
        <v>15.73990337672736</v>
      </c>
      <c r="AM74" s="172"/>
      <c r="AN74" s="205">
        <f>'3e Historical level Inputs'!AN72</f>
        <v>29.237868692279573</v>
      </c>
      <c r="AO74" s="205">
        <f>'3e Historical level Inputs'!AO72</f>
        <v>40.219413633563548</v>
      </c>
      <c r="AP74" s="205">
        <f>'3e Historical level Inputs'!AP72</f>
        <v>29.566155234100112</v>
      </c>
      <c r="AQ74" s="205">
        <f>'3e Historical level Inputs'!AQ72</f>
        <v>16.689276637600347</v>
      </c>
      <c r="AR74" s="205">
        <f>'3e Historical level Inputs'!AR72</f>
        <v>15.152039646966697</v>
      </c>
      <c r="AS74" s="205">
        <f>'3e Historical level Inputs'!AS72</f>
        <v>15.97303308626314</v>
      </c>
      <c r="AT74" s="205">
        <f>'3e Historical level Inputs'!AT72</f>
        <v>13.993232418881021</v>
      </c>
      <c r="AU74" s="205">
        <f>'3e Historical level Inputs'!AU72</f>
        <v>12.753617745996664</v>
      </c>
      <c r="AV74" s="205">
        <f>'3e Historical level Inputs'!AV72</f>
        <v>13.920459119195199</v>
      </c>
      <c r="AW74" s="205">
        <f>'3e Historical level Inputs'!AW72</f>
        <v>14.215217416690352</v>
      </c>
      <c r="AX74" s="205">
        <f>'3e Historical level Inputs'!AX72</f>
        <v>15.20180176216461</v>
      </c>
      <c r="AZ74" s="175" t="s">
        <v>559</v>
      </c>
      <c r="BA74" s="205">
        <f>'3e Historical level Inputs'!BA72</f>
        <v>5.218336010914256</v>
      </c>
      <c r="BB74" s="205">
        <f>'3e Historical level Inputs'!BB72</f>
        <v>5.2098078716511704</v>
      </c>
      <c r="BC74" s="205">
        <f>'3e Historical level Inputs'!BC72</f>
        <v>5.5613830105834028</v>
      </c>
      <c r="BD74" s="205">
        <f>'3e Historical level Inputs'!BD72</f>
        <v>6.1809542690474029</v>
      </c>
      <c r="BE74" s="205">
        <f>'3e Historical level Inputs'!BE72</f>
        <v>6.8444250955296111</v>
      </c>
      <c r="BF74" s="205">
        <f>'3e Historical level Inputs'!BF72</f>
        <v>6.0705626870854177</v>
      </c>
      <c r="BG74" s="205">
        <f>'3e Historical level Inputs'!BG72</f>
        <v>5.7846811683240151</v>
      </c>
      <c r="BH74" s="205">
        <f>'3e Historical level Inputs'!BH72</f>
        <v>4.8775767049748326</v>
      </c>
      <c r="BI74" s="205">
        <f>'3e Historical level Inputs'!BI72</f>
        <v>5.5822598959299849</v>
      </c>
      <c r="BJ74" s="205">
        <f>'3e Historical level Inputs'!BJ72</f>
        <v>6.8306052992790258</v>
      </c>
      <c r="BK74" s="205">
        <f>'3e Historical level Inputs'!BK72</f>
        <v>11.848947278548135</v>
      </c>
      <c r="BL74" s="172"/>
      <c r="BM74" s="205">
        <f>'3e Historical level Inputs'!BM72</f>
        <v>24.827648122521914</v>
      </c>
      <c r="BN74" s="205">
        <f>'3e Historical level Inputs'!BN72</f>
        <v>28.854083223159716</v>
      </c>
      <c r="BO74" s="205">
        <f>'3e Historical level Inputs'!BO72</f>
        <v>21.170078246233338</v>
      </c>
      <c r="BP74" s="205">
        <f>'3e Historical level Inputs'!BP72</f>
        <v>12.313200231842</v>
      </c>
      <c r="BQ74" s="205">
        <f>'3e Historical level Inputs'!BQ72</f>
        <v>11.237059662275353</v>
      </c>
      <c r="BR74" s="205">
        <f>'3e Historical level Inputs'!BR72</f>
        <v>12.147114818588392</v>
      </c>
      <c r="BS74" s="205">
        <f>'3e Historical level Inputs'!BS72</f>
        <v>9.7865846686165732</v>
      </c>
      <c r="BT74" s="205">
        <f>'3e Historical level Inputs'!BT72</f>
        <v>8.8122078014422893</v>
      </c>
      <c r="BU74" s="205">
        <f>'3e Historical level Inputs'!BU72</f>
        <v>10.263375905069108</v>
      </c>
      <c r="BV74" s="205">
        <f>'3e Historical level Inputs'!BV72</f>
        <v>10.434790273173604</v>
      </c>
      <c r="BW74" s="205">
        <f>'3e Historical level Inputs'!BW72</f>
        <v>11.39432051370135</v>
      </c>
      <c r="BX74" s="144"/>
      <c r="BY74" s="175" t="s">
        <v>559</v>
      </c>
      <c r="BZ74" s="205">
        <f>'3e Historical level Inputs'!BZ72</f>
        <v>11.101718590602268</v>
      </c>
      <c r="CA74" s="205">
        <f>'3e Historical level Inputs'!CA72</f>
        <v>10.991002408469324</v>
      </c>
      <c r="CB74" s="205">
        <f>'3e Historical level Inputs'!CB72</f>
        <v>12.019934988620456</v>
      </c>
      <c r="CC74" s="205">
        <f>'3e Historical level Inputs'!CC72</f>
        <v>13.061465961887517</v>
      </c>
      <c r="CD74" s="205">
        <f>'3e Historical level Inputs'!CD72</f>
        <v>14.572520947447462</v>
      </c>
      <c r="CE74" s="205">
        <f>'3e Historical level Inputs'!CE72</f>
        <v>13.461757004797978</v>
      </c>
      <c r="CF74" s="205">
        <f>'3e Historical level Inputs'!CF72</f>
        <v>13.199786440039293</v>
      </c>
      <c r="CG74" s="205">
        <f>'3e Historical level Inputs'!CG72</f>
        <v>11.961479976764746</v>
      </c>
      <c r="CH74" s="205">
        <f>'3e Historical level Inputs'!CH72</f>
        <v>13.354877045969463</v>
      </c>
      <c r="CI74" s="205">
        <f>'3e Historical level Inputs'!CI72</f>
        <v>15.4334706523398</v>
      </c>
      <c r="CJ74" s="205">
        <f>'3e Historical level Inputs'!CJ72</f>
        <v>24.222293388575395</v>
      </c>
      <c r="CK74" s="172"/>
      <c r="CL74" s="205">
        <f>'3e Historical level Inputs'!CL72</f>
        <v>47.748930556219179</v>
      </c>
      <c r="CM74" s="205">
        <f>'3e Historical level Inputs'!CM72</f>
        <v>58.767720651341193</v>
      </c>
      <c r="CN74" s="205">
        <f>'3e Historical level Inputs'!CN72</f>
        <v>43.60101014872113</v>
      </c>
      <c r="CO74" s="205">
        <f>'3e Historical level Inputs'!CO72</f>
        <v>25.460402765503758</v>
      </c>
      <c r="CP74" s="205">
        <f>'3e Historical level Inputs'!CP72</f>
        <v>23.149469087638252</v>
      </c>
      <c r="CQ74" s="205">
        <f>'3e Historical level Inputs'!CQ72</f>
        <v>24.625746003508276</v>
      </c>
      <c r="CR74" s="205">
        <f>'3e Historical level Inputs'!CR72</f>
        <v>20.947385467343757</v>
      </c>
      <c r="CS74" s="205">
        <f>'3e Historical level Inputs'!CS72</f>
        <v>19.106942842932074</v>
      </c>
      <c r="CT74" s="205">
        <f>'3e Historical level Inputs'!CT72</f>
        <v>21.367501303465779</v>
      </c>
      <c r="CU74" s="205">
        <f>'3e Historical level Inputs'!CU72</f>
        <v>21.697223311912751</v>
      </c>
      <c r="CV74" s="205">
        <f>'3e Historical level Inputs'!CV72</f>
        <v>23.425217644763212</v>
      </c>
    </row>
    <row r="75" spans="2:100" s="159" customFormat="1" ht="10.5" customHeight="1">
      <c r="B75" s="174" t="s">
        <v>561</v>
      </c>
      <c r="C75" s="205">
        <f>'3e Historical level Inputs'!C73</f>
        <v>542.67259466836924</v>
      </c>
      <c r="D75" s="205">
        <f>'3e Historical level Inputs'!D73</f>
        <v>536.48175110916293</v>
      </c>
      <c r="E75" s="205">
        <f>'3e Historical level Inputs'!E73</f>
        <v>579.26471296868033</v>
      </c>
      <c r="F75" s="205">
        <f>'3e Historical level Inputs'!F73</f>
        <v>608.11297287166155</v>
      </c>
      <c r="G75" s="205">
        <f>'3e Historical level Inputs'!G73</f>
        <v>674.08383246464746</v>
      </c>
      <c r="H75" s="205">
        <f>'3e Historical level Inputs'!H73</f>
        <v>652.45754523695985</v>
      </c>
      <c r="I75" s="205">
        <f>'3e Historical level Inputs'!I73</f>
        <v>654.39670303969262</v>
      </c>
      <c r="J75" s="205">
        <f>'3e Historical level Inputs'!J73</f>
        <v>634.92874085084497</v>
      </c>
      <c r="K75" s="205">
        <f>'3e Historical level Inputs'!K73</f>
        <v>691.80826970027465</v>
      </c>
      <c r="L75" s="205">
        <f>'3e Historical level Inputs'!L73</f>
        <v>749.46058700408867</v>
      </c>
      <c r="M75" s="205">
        <f>'3e Historical level Inputs'!M73</f>
        <v>1059.2328375366915</v>
      </c>
      <c r="N75" s="172"/>
      <c r="O75" s="205">
        <f>'3e Historical level Inputs'!O73</f>
        <v>1795.6253440649255</v>
      </c>
      <c r="P75" s="205">
        <f>'3e Historical level Inputs'!P73</f>
        <v>2280.2049536515974</v>
      </c>
      <c r="Q75" s="205">
        <f>'3e Historical level Inputs'!Q73</f>
        <v>1780.4706042437872</v>
      </c>
      <c r="R75" s="205">
        <f>'3e Historical level Inputs'!R73</f>
        <v>1143.3173122535288</v>
      </c>
      <c r="S75" s="205">
        <f>'3e Historical level Inputs'!S73</f>
        <v>1058.7368603102661</v>
      </c>
      <c r="T75" s="205">
        <f>'3e Historical level Inputs'!T73</f>
        <v>1097.9767901196133</v>
      </c>
      <c r="U75" s="205">
        <f>'3e Historical level Inputs'!U73</f>
        <v>990.34632289614251</v>
      </c>
      <c r="V75" s="205">
        <f>'3e Historical level Inputs'!V73</f>
        <v>924.07179241049676</v>
      </c>
      <c r="W75" s="205">
        <f>'3e Historical level Inputs'!W73</f>
        <v>994.52173852263093</v>
      </c>
      <c r="X75" s="205">
        <f>'3e Historical level Inputs'!X73</f>
        <v>1005.492671007074</v>
      </c>
      <c r="Y75" s="205">
        <f>'3e Historical level Inputs'!Y73</f>
        <v>1047.1689986109325</v>
      </c>
      <c r="Z75" s="144"/>
      <c r="AA75" s="174" t="s">
        <v>561</v>
      </c>
      <c r="AB75" s="205">
        <f>'3e Historical level Inputs'!AB73</f>
        <v>651.46551674406658</v>
      </c>
      <c r="AC75" s="205">
        <f>'3e Historical level Inputs'!AC73</f>
        <v>643.03963096510472</v>
      </c>
      <c r="AD75" s="205">
        <f>'3e Historical level Inputs'!AD73</f>
        <v>707.50128330190739</v>
      </c>
      <c r="AE75" s="205">
        <f>'3e Historical level Inputs'!AE73</f>
        <v>743.87160186063716</v>
      </c>
      <c r="AF75" s="205">
        <f>'3e Historical level Inputs'!AF73</f>
        <v>828.49622212796953</v>
      </c>
      <c r="AG75" s="205">
        <f>'3e Historical level Inputs'!AG73</f>
        <v>797.74126162774576</v>
      </c>
      <c r="AH75" s="205">
        <f>'3e Historical level Inputs'!AH73</f>
        <v>798.47652807032887</v>
      </c>
      <c r="AI75" s="205">
        <f>'3e Historical level Inputs'!AI73</f>
        <v>769.02965274563599</v>
      </c>
      <c r="AJ75" s="205">
        <f>'3e Historical level Inputs'!AJ73</f>
        <v>842.21957230189219</v>
      </c>
      <c r="AK75" s="205">
        <f>'3e Historical level Inputs'!AK73</f>
        <v>922.82338576728216</v>
      </c>
      <c r="AL75" s="205">
        <f>'3e Historical level Inputs'!AL73</f>
        <v>1301.9801284194441</v>
      </c>
      <c r="AM75" s="172"/>
      <c r="AN75" s="205">
        <f>'3e Historical level Inputs'!AN73</f>
        <v>2248.1523231312167</v>
      </c>
      <c r="AO75" s="205">
        <f>'3e Historical level Inputs'!AO73</f>
        <v>3009.1881636318185</v>
      </c>
      <c r="AP75" s="205">
        <f>'3e Historical level Inputs'!AP73</f>
        <v>2301.2429740455873</v>
      </c>
      <c r="AQ75" s="205">
        <f>'3e Historical level Inputs'!AQ73</f>
        <v>1416.7711392603285</v>
      </c>
      <c r="AR75" s="205">
        <f>'3e Historical level Inputs'!AR73</f>
        <v>1314.1306453303876</v>
      </c>
      <c r="AS75" s="205">
        <f>'3e Historical level Inputs'!AS73</f>
        <v>1371.0265953502756</v>
      </c>
      <c r="AT75" s="205">
        <f>'3e Historical level Inputs'!AT73</f>
        <v>1205.1135207082036</v>
      </c>
      <c r="AU75" s="205">
        <f>'3e Historical level Inputs'!AU73</f>
        <v>1111.2488751542612</v>
      </c>
      <c r="AV75" s="205">
        <f>'3e Historical level Inputs'!AV73</f>
        <v>1213.025893675911</v>
      </c>
      <c r="AW75" s="205">
        <f>'3e Historical level Inputs'!AW73</f>
        <v>1233.4530403003751</v>
      </c>
      <c r="AX75" s="205">
        <f>'3e Historical level Inputs'!AX73</f>
        <v>1291.3127002880951</v>
      </c>
      <c r="AZ75" s="174" t="s">
        <v>561</v>
      </c>
      <c r="BA75" s="205">
        <f>'3e Historical level Inputs'!BA73</f>
        <v>484.07725193346113</v>
      </c>
      <c r="BB75" s="205">
        <f>'3e Historical level Inputs'!BB73</f>
        <v>483.51024040735984</v>
      </c>
      <c r="BC75" s="205">
        <f>'3e Historical level Inputs'!BC73</f>
        <v>511.68124434564146</v>
      </c>
      <c r="BD75" s="205">
        <f>'3e Historical level Inputs'!BD73</f>
        <v>554.690366212203</v>
      </c>
      <c r="BE75" s="205">
        <f>'3e Historical level Inputs'!BE73</f>
        <v>606.07258886022532</v>
      </c>
      <c r="BF75" s="205">
        <f>'3e Historical level Inputs'!BF73</f>
        <v>551.99888269948804</v>
      </c>
      <c r="BG75" s="205">
        <f>'3e Historical level Inputs'!BG73</f>
        <v>533.13171986984128</v>
      </c>
      <c r="BH75" s="205">
        <f>'3e Historical level Inputs'!BH73</f>
        <v>467.60416004497654</v>
      </c>
      <c r="BI75" s="205">
        <f>'3e Historical level Inputs'!BI73</f>
        <v>510.53650760595826</v>
      </c>
      <c r="BJ75" s="205">
        <f>'3e Historical level Inputs'!BJ73</f>
        <v>596.61652375680455</v>
      </c>
      <c r="BK75" s="205">
        <f>'3e Historical level Inputs'!BK73</f>
        <v>998.03495699091184</v>
      </c>
      <c r="BL75" s="172"/>
      <c r="BM75" s="205">
        <f>'3e Historical level Inputs'!BM73</f>
        <v>1893.0348424472174</v>
      </c>
      <c r="BN75" s="205">
        <f>'3e Historical level Inputs'!BN73</f>
        <v>2172.0722126368378</v>
      </c>
      <c r="BO75" s="205">
        <f>'3e Historical level Inputs'!BO73</f>
        <v>1636.8487086256557</v>
      </c>
      <c r="BP75" s="205">
        <f>'3e Historical level Inputs'!BP73</f>
        <v>1023.0551449756288</v>
      </c>
      <c r="BQ75" s="205">
        <f>'3e Historical level Inputs'!BQ73</f>
        <v>950.75715549478252</v>
      </c>
      <c r="BR75" s="205">
        <f>'3e Historical level Inputs'!BR73</f>
        <v>1013.8252023397125</v>
      </c>
      <c r="BS75" s="205">
        <f>'3e Historical level Inputs'!BS73</f>
        <v>849.02617557885787</v>
      </c>
      <c r="BT75" s="205">
        <f>'3e Historical level Inputs'!BT73</f>
        <v>781.50054762403374</v>
      </c>
      <c r="BU75" s="205">
        <f>'3e Historical level Inputs'!BU73</f>
        <v>876.57244986157161</v>
      </c>
      <c r="BV75" s="205">
        <f>'3e Historical level Inputs'!BV73</f>
        <v>888.45169621550315</v>
      </c>
      <c r="BW75" s="205">
        <f>'3e Historical level Inputs'!BW73</f>
        <v>971.06194057797131</v>
      </c>
      <c r="BX75" s="144"/>
      <c r="BY75" s="174" t="s">
        <v>561</v>
      </c>
      <c r="BZ75" s="205">
        <f>'3e Historical level Inputs'!BZ73</f>
        <v>1026.7498466018303</v>
      </c>
      <c r="CA75" s="205">
        <f>'3e Historical level Inputs'!CA73</f>
        <v>1019.9919915165228</v>
      </c>
      <c r="CB75" s="205">
        <f>'3e Historical level Inputs'!CB73</f>
        <v>1090.9459573143217</v>
      </c>
      <c r="CC75" s="205">
        <f>'3e Historical level Inputs'!CC73</f>
        <v>1162.8033390838646</v>
      </c>
      <c r="CD75" s="205">
        <f>'3e Historical level Inputs'!CD73</f>
        <v>1280.1564213248728</v>
      </c>
      <c r="CE75" s="205">
        <f>'3e Historical level Inputs'!CE73</f>
        <v>1204.4564279364479</v>
      </c>
      <c r="CF75" s="205">
        <f>'3e Historical level Inputs'!CF73</f>
        <v>1187.5284229095339</v>
      </c>
      <c r="CG75" s="205">
        <f>'3e Historical level Inputs'!CG73</f>
        <v>1102.5329008958215</v>
      </c>
      <c r="CH75" s="205">
        <f>'3e Historical level Inputs'!CH73</f>
        <v>1202.344777306233</v>
      </c>
      <c r="CI75" s="205">
        <f>'3e Historical level Inputs'!CI73</f>
        <v>1346.0771107608932</v>
      </c>
      <c r="CJ75" s="205">
        <f>'3e Historical level Inputs'!CJ73</f>
        <v>2057.2677945276032</v>
      </c>
      <c r="CK75" s="172"/>
      <c r="CL75" s="205">
        <f>'3e Historical level Inputs'!CL73</f>
        <v>3688.6601865121429</v>
      </c>
      <c r="CM75" s="205">
        <f>'3e Historical level Inputs'!CM73</f>
        <v>4452.2771662884352</v>
      </c>
      <c r="CN75" s="205">
        <f>'3e Historical level Inputs'!CN73</f>
        <v>3417.3193128694429</v>
      </c>
      <c r="CO75" s="205">
        <f>'3e Historical level Inputs'!CO73</f>
        <v>2166.3724572291576</v>
      </c>
      <c r="CP75" s="205">
        <f>'3e Historical level Inputs'!CP73</f>
        <v>2009.4940158050485</v>
      </c>
      <c r="CQ75" s="205">
        <f>'3e Historical level Inputs'!CQ73</f>
        <v>2111.8019924593259</v>
      </c>
      <c r="CR75" s="205">
        <f>'3e Historical level Inputs'!CR73</f>
        <v>1839.3724984750004</v>
      </c>
      <c r="CS75" s="205">
        <f>'3e Historical level Inputs'!CS73</f>
        <v>1705.5723400345305</v>
      </c>
      <c r="CT75" s="205">
        <f>'3e Historical level Inputs'!CT73</f>
        <v>1871.0941883842024</v>
      </c>
      <c r="CU75" s="205">
        <f>'3e Historical level Inputs'!CU73</f>
        <v>1893.9443672225771</v>
      </c>
      <c r="CV75" s="205">
        <f>'3e Historical level Inputs'!CV73</f>
        <v>2018.2309391889039</v>
      </c>
    </row>
    <row r="76" spans="2:100" s="159" customFormat="1" ht="10.5" customHeight="1">
      <c r="B76"/>
      <c r="C76"/>
      <c r="D76"/>
      <c r="E76"/>
      <c r="F76"/>
      <c r="G76"/>
      <c r="H76"/>
      <c r="I76"/>
      <c r="J76"/>
      <c r="K76"/>
      <c r="L76"/>
      <c r="M76"/>
      <c r="N76"/>
      <c r="O76"/>
      <c r="P76"/>
      <c r="Q76"/>
      <c r="R76"/>
      <c r="S76"/>
      <c r="T76"/>
      <c r="U76"/>
      <c r="V76"/>
      <c r="W76"/>
      <c r="X76"/>
      <c r="Y76"/>
      <c r="Z76" s="144"/>
      <c r="AA76"/>
      <c r="AB76"/>
      <c r="AC76"/>
      <c r="AD76"/>
      <c r="AE76"/>
      <c r="AF76"/>
      <c r="AG76"/>
      <c r="AH76"/>
      <c r="AI76"/>
      <c r="AJ76"/>
      <c r="AK76"/>
      <c r="AL76"/>
      <c r="AM76"/>
      <c r="AV76"/>
      <c r="AW76"/>
      <c r="AX76"/>
      <c r="AZ76"/>
      <c r="BA76"/>
      <c r="BB76"/>
      <c r="BC76"/>
      <c r="BD76"/>
      <c r="BE76"/>
      <c r="BF76"/>
      <c r="BG76"/>
      <c r="BH76"/>
      <c r="BI76"/>
      <c r="BJ76"/>
      <c r="BK76"/>
      <c r="BL76"/>
      <c r="BM76"/>
      <c r="BN76"/>
      <c r="BO76"/>
      <c r="BP76"/>
      <c r="BQ76"/>
      <c r="BR76"/>
      <c r="BS76"/>
      <c r="BT76"/>
      <c r="BU76"/>
      <c r="BV76"/>
      <c r="BW76"/>
      <c r="BX76" s="144"/>
      <c r="BY76" s="207" t="s">
        <v>562</v>
      </c>
      <c r="BZ76" s="208">
        <f>'3e Historical level Inputs'!BZ74</f>
        <v>1078.087338931922</v>
      </c>
      <c r="CA76" s="208">
        <f>'3e Historical level Inputs'!CA74</f>
        <v>1070.9915910923489</v>
      </c>
      <c r="CB76" s="208">
        <f>'3e Historical level Inputs'!CB74</f>
        <v>1145.493255180038</v>
      </c>
      <c r="CC76" s="208">
        <f>'3e Historical level Inputs'!CC74</f>
        <v>1220.9435060380579</v>
      </c>
      <c r="CD76" s="208">
        <f>'3e Historical level Inputs'!CD74</f>
        <v>1344.1642423911164</v>
      </c>
      <c r="CE76" s="208">
        <f>'3e Historical level Inputs'!CE74</f>
        <v>1264.6792493332703</v>
      </c>
      <c r="CF76" s="208">
        <f>'3e Historical level Inputs'!CF74</f>
        <v>1246.9048440550107</v>
      </c>
      <c r="CG76" s="208">
        <f>'3e Historical level Inputs'!CG74</f>
        <v>1157.6595459406126</v>
      </c>
      <c r="CH76" s="208">
        <f>'3e Historical level Inputs'!CH74</f>
        <v>1262.4620161715447</v>
      </c>
      <c r="CI76" s="208">
        <f>'3e Historical level Inputs'!CI74</f>
        <v>1413.3809662989379</v>
      </c>
      <c r="CJ76" s="208">
        <f>'3e Historical level Inputs'!CJ74</f>
        <v>2160.1311842539835</v>
      </c>
      <c r="CK76" s="172"/>
      <c r="CL76" s="208">
        <f>'3e Historical level Inputs'!CL74</f>
        <v>3873.09319583775</v>
      </c>
      <c r="CM76" s="208">
        <f>'3e Historical level Inputs'!CM74</f>
        <v>4674.8910246028572</v>
      </c>
      <c r="CN76" s="208">
        <f>'3e Historical level Inputs'!CN74</f>
        <v>3588.1852785129154</v>
      </c>
      <c r="CO76" s="208">
        <f>'3e Historical level Inputs'!CO74</f>
        <v>2274.6910800906157</v>
      </c>
      <c r="CP76" s="208">
        <f>'3e Historical level Inputs'!CP74</f>
        <v>2109.968716595301</v>
      </c>
      <c r="CQ76" s="208">
        <f>'3e Historical level Inputs'!CQ74</f>
        <v>2217.3920920822925</v>
      </c>
      <c r="CR76" s="208">
        <f>'3e Historical level Inputs'!CR74</f>
        <v>1931.3411233987506</v>
      </c>
      <c r="CS76" s="208">
        <f>'3e Historical level Inputs'!CS74</f>
        <v>1790.8509570362571</v>
      </c>
      <c r="CT76" s="208">
        <f>'3e Historical level Inputs'!CT74</f>
        <v>1964.6488978034126</v>
      </c>
      <c r="CU76" s="208">
        <f>'3e Historical level Inputs'!CU74</f>
        <v>1988.641585583706</v>
      </c>
      <c r="CV76" s="208">
        <f>'3e Historical level Inputs'!CV74</f>
        <v>2119.1424861483492</v>
      </c>
    </row>
    <row r="77" spans="2:100" s="159" customFormat="1" ht="18" customHeight="1">
      <c r="B77" s="179" t="s">
        <v>375</v>
      </c>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63"/>
      <c r="CO77" s="163"/>
      <c r="CP77" s="163"/>
      <c r="CQ77" s="163"/>
      <c r="CR77" s="163"/>
      <c r="CS77" s="163"/>
      <c r="CT77" s="163"/>
      <c r="CU77" s="206"/>
      <c r="CV77" s="206"/>
    </row>
    <row r="78" spans="2:100" s="161" customFormat="1" ht="10.5" customHeight="1">
      <c r="B78" s="183"/>
    </row>
    <row r="79" spans="2:100" s="182" customFormat="1" ht="10.5" customHeight="1">
      <c r="B79" s="166" t="s">
        <v>44</v>
      </c>
      <c r="C79" s="181"/>
      <c r="D79" s="181"/>
      <c r="E79" s="181"/>
      <c r="F79" s="181"/>
      <c r="G79" s="181"/>
      <c r="H79" s="181"/>
      <c r="I79" s="181"/>
      <c r="J79" s="181"/>
      <c r="K79" s="181"/>
      <c r="L79" s="181"/>
      <c r="M79" s="181"/>
      <c r="N79" s="181"/>
      <c r="O79" s="181"/>
      <c r="P79" s="181"/>
      <c r="Q79" s="167"/>
      <c r="R79" s="167"/>
      <c r="S79" s="167"/>
      <c r="T79" s="167"/>
      <c r="U79" s="167"/>
      <c r="V79" s="167"/>
      <c r="W79" s="167"/>
      <c r="X79" s="274"/>
      <c r="Y79" s="275"/>
      <c r="Z79" s="169"/>
      <c r="AA79" s="166" t="s">
        <v>45</v>
      </c>
      <c r="AB79" s="181"/>
      <c r="AC79" s="181"/>
      <c r="AD79" s="181"/>
      <c r="AE79" s="181"/>
      <c r="AF79" s="181"/>
      <c r="AG79" s="181"/>
      <c r="AH79" s="181"/>
      <c r="AI79" s="181"/>
      <c r="AJ79" s="181"/>
      <c r="AK79" s="181"/>
      <c r="AL79" s="181"/>
      <c r="AM79" s="181"/>
      <c r="AN79" s="181"/>
      <c r="AO79" s="181"/>
      <c r="AP79" s="167"/>
      <c r="AQ79" s="167"/>
      <c r="AR79" s="167"/>
      <c r="AS79" s="167"/>
      <c r="AT79" s="167"/>
      <c r="AU79" s="167"/>
      <c r="AV79" s="167"/>
      <c r="AW79" s="274"/>
      <c r="AX79" s="275"/>
      <c r="AZ79" s="166" t="s">
        <v>46</v>
      </c>
      <c r="BA79" s="181"/>
      <c r="BB79" s="181"/>
      <c r="BC79" s="181"/>
      <c r="BD79" s="181"/>
      <c r="BE79" s="181"/>
      <c r="BF79" s="181"/>
      <c r="BG79" s="181"/>
      <c r="BH79" s="181"/>
      <c r="BI79" s="181"/>
      <c r="BJ79" s="181"/>
      <c r="BK79" s="181"/>
      <c r="BL79" s="181"/>
      <c r="BM79" s="181"/>
      <c r="BN79" s="181"/>
      <c r="BO79" s="167"/>
      <c r="BP79" s="167"/>
      <c r="BQ79" s="167"/>
      <c r="BR79" s="167"/>
      <c r="BS79" s="167"/>
      <c r="BT79" s="167"/>
      <c r="BU79" s="167"/>
      <c r="BV79" s="274"/>
      <c r="BW79" s="275"/>
      <c r="BX79" s="169"/>
      <c r="BY79" s="166" t="s">
        <v>508</v>
      </c>
      <c r="BZ79" s="181"/>
      <c r="CA79" s="181"/>
      <c r="CB79" s="181"/>
      <c r="CC79" s="181"/>
      <c r="CD79" s="181"/>
      <c r="CE79" s="181"/>
      <c r="CF79" s="181"/>
      <c r="CG79" s="181"/>
      <c r="CH79" s="181"/>
      <c r="CI79" s="181"/>
      <c r="CJ79" s="181"/>
      <c r="CK79" s="181"/>
      <c r="CL79" s="181"/>
      <c r="CM79" s="181"/>
      <c r="CN79" s="167"/>
      <c r="CO79" s="167"/>
      <c r="CP79" s="167"/>
      <c r="CQ79" s="167"/>
      <c r="CR79" s="167"/>
      <c r="CS79" s="167"/>
      <c r="CT79" s="167"/>
      <c r="CU79" s="274"/>
      <c r="CV79" s="275"/>
    </row>
    <row r="80" spans="2:100" s="159" customFormat="1" ht="10.5" customHeight="1">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V80" s="169"/>
      <c r="AW80" s="169"/>
      <c r="AX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T80" s="169"/>
      <c r="CU80" s="169"/>
      <c r="CV80" s="169"/>
    </row>
    <row r="81" spans="2:102" s="159" customFormat="1" ht="38.25" customHeight="1">
      <c r="B81" s="170" t="s">
        <v>530</v>
      </c>
      <c r="C81" s="171" t="s">
        <v>531</v>
      </c>
      <c r="D81" s="171" t="s">
        <v>532</v>
      </c>
      <c r="E81" s="171" t="s">
        <v>533</v>
      </c>
      <c r="F81" s="171" t="s">
        <v>534</v>
      </c>
      <c r="G81" s="171" t="s">
        <v>535</v>
      </c>
      <c r="H81" s="171" t="s">
        <v>536</v>
      </c>
      <c r="I81" s="171" t="s">
        <v>537</v>
      </c>
      <c r="J81" s="171" t="s">
        <v>538</v>
      </c>
      <c r="K81" s="171" t="s">
        <v>539</v>
      </c>
      <c r="L81" s="171" t="s">
        <v>540</v>
      </c>
      <c r="M81" s="171" t="s">
        <v>541</v>
      </c>
      <c r="N81" s="172"/>
      <c r="O81" s="171" t="s">
        <v>542</v>
      </c>
      <c r="P81" s="171" t="s">
        <v>543</v>
      </c>
      <c r="Q81" s="171" t="s">
        <v>544</v>
      </c>
      <c r="R81" s="173" t="s">
        <v>545</v>
      </c>
      <c r="S81" s="173" t="s">
        <v>546</v>
      </c>
      <c r="T81" s="173" t="s">
        <v>547</v>
      </c>
      <c r="U81" s="173" t="s">
        <v>104</v>
      </c>
      <c r="V81" s="173" t="s">
        <v>105</v>
      </c>
      <c r="W81" s="173" t="s">
        <v>596</v>
      </c>
      <c r="X81" s="173" t="s">
        <v>599</v>
      </c>
      <c r="Y81" s="171" t="s">
        <v>602</v>
      </c>
      <c r="Z81" s="144"/>
      <c r="AA81" s="170" t="s">
        <v>530</v>
      </c>
      <c r="AB81" s="171" t="s">
        <v>531</v>
      </c>
      <c r="AC81" s="171" t="s">
        <v>532</v>
      </c>
      <c r="AD81" s="171" t="s">
        <v>533</v>
      </c>
      <c r="AE81" s="171" t="s">
        <v>534</v>
      </c>
      <c r="AF81" s="171" t="s">
        <v>535</v>
      </c>
      <c r="AG81" s="171" t="s">
        <v>536</v>
      </c>
      <c r="AH81" s="171" t="s">
        <v>537</v>
      </c>
      <c r="AI81" s="171" t="s">
        <v>538</v>
      </c>
      <c r="AJ81" s="171" t="s">
        <v>539</v>
      </c>
      <c r="AK81" s="171" t="s">
        <v>540</v>
      </c>
      <c r="AL81" s="171" t="s">
        <v>541</v>
      </c>
      <c r="AM81" s="172"/>
      <c r="AN81" s="171" t="s">
        <v>542</v>
      </c>
      <c r="AO81" s="171" t="s">
        <v>543</v>
      </c>
      <c r="AP81" s="171" t="s">
        <v>544</v>
      </c>
      <c r="AQ81" s="173" t="s">
        <v>545</v>
      </c>
      <c r="AR81" s="173" t="s">
        <v>546</v>
      </c>
      <c r="AS81" s="173" t="s">
        <v>547</v>
      </c>
      <c r="AT81" s="173" t="s">
        <v>104</v>
      </c>
      <c r="AU81" s="173" t="s">
        <v>105</v>
      </c>
      <c r="AV81" s="173" t="s">
        <v>596</v>
      </c>
      <c r="AW81" s="173" t="s">
        <v>599</v>
      </c>
      <c r="AX81" s="171" t="s">
        <v>602</v>
      </c>
      <c r="AZ81" s="170" t="s">
        <v>530</v>
      </c>
      <c r="BA81" s="171" t="s">
        <v>531</v>
      </c>
      <c r="BB81" s="171" t="s">
        <v>532</v>
      </c>
      <c r="BC81" s="171" t="s">
        <v>533</v>
      </c>
      <c r="BD81" s="171" t="s">
        <v>534</v>
      </c>
      <c r="BE81" s="171" t="s">
        <v>535</v>
      </c>
      <c r="BF81" s="171" t="s">
        <v>536</v>
      </c>
      <c r="BG81" s="171" t="s">
        <v>537</v>
      </c>
      <c r="BH81" s="171" t="s">
        <v>538</v>
      </c>
      <c r="BI81" s="171" t="s">
        <v>539</v>
      </c>
      <c r="BJ81" s="171" t="s">
        <v>540</v>
      </c>
      <c r="BK81" s="171" t="s">
        <v>541</v>
      </c>
      <c r="BL81" s="172"/>
      <c r="BM81" s="171" t="s">
        <v>542</v>
      </c>
      <c r="BN81" s="171" t="s">
        <v>543</v>
      </c>
      <c r="BO81" s="171" t="s">
        <v>544</v>
      </c>
      <c r="BP81" s="173" t="s">
        <v>545</v>
      </c>
      <c r="BQ81" s="173" t="s">
        <v>546</v>
      </c>
      <c r="BR81" s="173" t="s">
        <v>547</v>
      </c>
      <c r="BS81" s="173" t="s">
        <v>104</v>
      </c>
      <c r="BT81" s="173" t="s">
        <v>105</v>
      </c>
      <c r="BU81" s="173" t="s">
        <v>596</v>
      </c>
      <c r="BV81" s="173" t="s">
        <v>599</v>
      </c>
      <c r="BW81" s="171" t="s">
        <v>602</v>
      </c>
      <c r="BX81" s="144"/>
      <c r="BY81" s="170" t="s">
        <v>530</v>
      </c>
      <c r="BZ81" s="171" t="s">
        <v>531</v>
      </c>
      <c r="CA81" s="171" t="s">
        <v>532</v>
      </c>
      <c r="CB81" s="171" t="s">
        <v>533</v>
      </c>
      <c r="CC81" s="171" t="s">
        <v>534</v>
      </c>
      <c r="CD81" s="171" t="s">
        <v>535</v>
      </c>
      <c r="CE81" s="171" t="s">
        <v>536</v>
      </c>
      <c r="CF81" s="171" t="s">
        <v>537</v>
      </c>
      <c r="CG81" s="171" t="s">
        <v>538</v>
      </c>
      <c r="CH81" s="171" t="s">
        <v>539</v>
      </c>
      <c r="CI81" s="171" t="s">
        <v>540</v>
      </c>
      <c r="CJ81" s="171" t="s">
        <v>541</v>
      </c>
      <c r="CK81" s="172"/>
      <c r="CL81" s="171" t="s">
        <v>542</v>
      </c>
      <c r="CM81" s="171" t="s">
        <v>543</v>
      </c>
      <c r="CN81" s="171" t="s">
        <v>544</v>
      </c>
      <c r="CO81" s="173" t="s">
        <v>545</v>
      </c>
      <c r="CP81" s="173" t="s">
        <v>546</v>
      </c>
      <c r="CQ81" s="173" t="s">
        <v>547</v>
      </c>
      <c r="CR81" s="173" t="s">
        <v>104</v>
      </c>
      <c r="CS81" s="173" t="s">
        <v>105</v>
      </c>
      <c r="CT81" s="173" t="s">
        <v>596</v>
      </c>
      <c r="CU81" s="173" t="s">
        <v>599</v>
      </c>
      <c r="CV81" s="171" t="s">
        <v>602</v>
      </c>
    </row>
    <row r="82" spans="2:102" s="159" customFormat="1" ht="10.5" customHeight="1">
      <c r="B82" s="174" t="s">
        <v>548</v>
      </c>
      <c r="C82" s="205" t="str">
        <f>'3e Historical level Inputs'!C80</f>
        <v>-</v>
      </c>
      <c r="D82" s="205" t="str">
        <f>'3e Historical level Inputs'!D80</f>
        <v>-</v>
      </c>
      <c r="E82" s="205" t="str">
        <f>'3e Historical level Inputs'!E80</f>
        <v>-</v>
      </c>
      <c r="F82" s="205" t="str">
        <f>'3e Historical level Inputs'!F80</f>
        <v>-</v>
      </c>
      <c r="G82" s="205" t="str">
        <f>'3e Historical level Inputs'!G80</f>
        <v>-</v>
      </c>
      <c r="H82" s="205" t="str">
        <f>'3e Historical level Inputs'!H80</f>
        <v>-</v>
      </c>
      <c r="I82" s="205" t="str">
        <f>'3e Historical level Inputs'!I80</f>
        <v>-</v>
      </c>
      <c r="J82" s="205" t="str">
        <f>'3e Historical level Inputs'!J80</f>
        <v>-</v>
      </c>
      <c r="K82" s="205" t="str">
        <f>'3e Historical level Inputs'!K80</f>
        <v>-</v>
      </c>
      <c r="L82" s="205" t="str">
        <f>'3e Historical level Inputs'!L80</f>
        <v>-</v>
      </c>
      <c r="M82" s="205" t="str">
        <f>'3e Historical level Inputs'!M80</f>
        <v>-</v>
      </c>
      <c r="N82" s="172"/>
      <c r="O82" s="205" t="str">
        <f>'3e Historical level Inputs'!O80</f>
        <v>-</v>
      </c>
      <c r="P82" s="205" t="str">
        <f>'3e Historical level Inputs'!P80</f>
        <v>-</v>
      </c>
      <c r="Q82" s="205" t="str">
        <f>'3e Historical level Inputs'!Q80</f>
        <v>-</v>
      </c>
      <c r="R82" s="205" t="str">
        <f>'3e Historical level Inputs'!R80</f>
        <v>-</v>
      </c>
      <c r="S82" s="205" t="str">
        <f>'3e Historical level Inputs'!S80</f>
        <v>-</v>
      </c>
      <c r="T82" s="205" t="str">
        <f>'3e Historical level Inputs'!T80</f>
        <v>-</v>
      </c>
      <c r="U82" s="205" t="str">
        <f>'3e Historical level Inputs'!U80</f>
        <v>-</v>
      </c>
      <c r="V82" s="205" t="str">
        <f>'3e Historical level Inputs'!V80</f>
        <v>-</v>
      </c>
      <c r="W82" s="205" t="str">
        <f>'3e Historical level Inputs'!W80</f>
        <v>-</v>
      </c>
      <c r="X82" s="205" t="str">
        <f>'3e Historical level Inputs'!X80</f>
        <v>-</v>
      </c>
      <c r="Y82" s="205" t="str">
        <f>'3e Historical level Inputs'!Y80</f>
        <v>-</v>
      </c>
      <c r="Z82" s="144"/>
      <c r="AA82" s="174" t="s">
        <v>548</v>
      </c>
      <c r="AB82" s="205" t="str">
        <f>'3e Historical level Inputs'!AB80</f>
        <v>-</v>
      </c>
      <c r="AC82" s="205" t="str">
        <f>'3e Historical level Inputs'!AC80</f>
        <v>-</v>
      </c>
      <c r="AD82" s="205" t="str">
        <f>'3e Historical level Inputs'!AD80</f>
        <v>-</v>
      </c>
      <c r="AE82" s="205" t="str">
        <f>'3e Historical level Inputs'!AE80</f>
        <v>-</v>
      </c>
      <c r="AF82" s="205" t="str">
        <f>'3e Historical level Inputs'!AF80</f>
        <v>-</v>
      </c>
      <c r="AG82" s="205" t="str">
        <f>'3e Historical level Inputs'!AG80</f>
        <v>-</v>
      </c>
      <c r="AH82" s="205" t="str">
        <f>'3e Historical level Inputs'!AH80</f>
        <v>-</v>
      </c>
      <c r="AI82" s="205" t="str">
        <f>'3e Historical level Inputs'!AI80</f>
        <v>-</v>
      </c>
      <c r="AJ82" s="205" t="str">
        <f>'3e Historical level Inputs'!AJ80</f>
        <v>-</v>
      </c>
      <c r="AK82" s="205" t="str">
        <f>'3e Historical level Inputs'!AK80</f>
        <v>-</v>
      </c>
      <c r="AL82" s="205" t="str">
        <f>'3e Historical level Inputs'!AL80</f>
        <v>-</v>
      </c>
      <c r="AM82" s="172"/>
      <c r="AN82" s="205" t="str">
        <f>'3e Historical level Inputs'!AN80</f>
        <v>-</v>
      </c>
      <c r="AO82" s="205" t="str">
        <f>'3e Historical level Inputs'!AO80</f>
        <v>-</v>
      </c>
      <c r="AP82" s="205" t="str">
        <f>'3e Historical level Inputs'!AP80</f>
        <v>-</v>
      </c>
      <c r="AQ82" s="205" t="str">
        <f>'3e Historical level Inputs'!AQ80</f>
        <v>-</v>
      </c>
      <c r="AR82" s="205" t="str">
        <f>'3e Historical level Inputs'!AR80</f>
        <v>-</v>
      </c>
      <c r="AS82" s="205" t="str">
        <f>'3e Historical level Inputs'!AS80</f>
        <v>-</v>
      </c>
      <c r="AT82" s="205" t="str">
        <f>'3e Historical level Inputs'!AT80</f>
        <v>-</v>
      </c>
      <c r="AU82" s="205" t="str">
        <f>'3e Historical level Inputs'!AU80</f>
        <v>-</v>
      </c>
      <c r="AV82" s="205" t="str">
        <f>'3e Historical level Inputs'!AV80</f>
        <v>-</v>
      </c>
      <c r="AW82" s="205" t="str">
        <f>'3e Historical level Inputs'!AW80</f>
        <v>-</v>
      </c>
      <c r="AX82" s="205" t="str">
        <f>'3e Historical level Inputs'!AX80</f>
        <v>-</v>
      </c>
      <c r="AZ82" s="174" t="s">
        <v>548</v>
      </c>
      <c r="BA82" s="205" t="str">
        <f>'3e Historical level Inputs'!BA80</f>
        <v>-</v>
      </c>
      <c r="BB82" s="205" t="str">
        <f>'3e Historical level Inputs'!BB80</f>
        <v>-</v>
      </c>
      <c r="BC82" s="205" t="str">
        <f>'3e Historical level Inputs'!BC80</f>
        <v>-</v>
      </c>
      <c r="BD82" s="205" t="str">
        <f>'3e Historical level Inputs'!BD80</f>
        <v>-</v>
      </c>
      <c r="BE82" s="205" t="str">
        <f>'3e Historical level Inputs'!BE80</f>
        <v>-</v>
      </c>
      <c r="BF82" s="205" t="str">
        <f>'3e Historical level Inputs'!BF80</f>
        <v>-</v>
      </c>
      <c r="BG82" s="205" t="str">
        <f>'3e Historical level Inputs'!BG80</f>
        <v>-</v>
      </c>
      <c r="BH82" s="205" t="str">
        <f>'3e Historical level Inputs'!BH80</f>
        <v>-</v>
      </c>
      <c r="BI82" s="205" t="str">
        <f>'3e Historical level Inputs'!BI80</f>
        <v>-</v>
      </c>
      <c r="BJ82" s="205" t="str">
        <f>'3e Historical level Inputs'!BJ80</f>
        <v>-</v>
      </c>
      <c r="BK82" s="205" t="str">
        <f>'3e Historical level Inputs'!BK80</f>
        <v>-</v>
      </c>
      <c r="BL82" s="172"/>
      <c r="BM82" s="205" t="str">
        <f>'3e Historical level Inputs'!BM80</f>
        <v>-</v>
      </c>
      <c r="BN82" s="205" t="str">
        <f>'3e Historical level Inputs'!BN80</f>
        <v>-</v>
      </c>
      <c r="BO82" s="205" t="str">
        <f>'3e Historical level Inputs'!BO80</f>
        <v>-</v>
      </c>
      <c r="BP82" s="205" t="str">
        <f>'3e Historical level Inputs'!BP80</f>
        <v>-</v>
      </c>
      <c r="BQ82" s="205" t="str">
        <f>'3e Historical level Inputs'!BQ80</f>
        <v>-</v>
      </c>
      <c r="BR82" s="205" t="str">
        <f>'3e Historical level Inputs'!BR80</f>
        <v>-</v>
      </c>
      <c r="BS82" s="205" t="str">
        <f>'3e Historical level Inputs'!BS80</f>
        <v>-</v>
      </c>
      <c r="BT82" s="205" t="str">
        <f>'3e Historical level Inputs'!BT80</f>
        <v>-</v>
      </c>
      <c r="BU82" s="205" t="str">
        <f>'3e Historical level Inputs'!BU80</f>
        <v>-</v>
      </c>
      <c r="BV82" s="205" t="str">
        <f>'3e Historical level Inputs'!BV80</f>
        <v>-</v>
      </c>
      <c r="BW82" s="205" t="str">
        <f>'3e Historical level Inputs'!BW80</f>
        <v>-</v>
      </c>
      <c r="BX82" s="144"/>
      <c r="BY82" s="174" t="s">
        <v>548</v>
      </c>
      <c r="BZ82" s="205" t="str">
        <f>'3e Historical level Inputs'!BZ80</f>
        <v>-</v>
      </c>
      <c r="CA82" s="205" t="str">
        <f>'3e Historical level Inputs'!CA80</f>
        <v>-</v>
      </c>
      <c r="CB82" s="205" t="str">
        <f>'3e Historical level Inputs'!CB80</f>
        <v>-</v>
      </c>
      <c r="CC82" s="205" t="str">
        <f>'3e Historical level Inputs'!CC80</f>
        <v>-</v>
      </c>
      <c r="CD82" s="205" t="str">
        <f>'3e Historical level Inputs'!CD80</f>
        <v>-</v>
      </c>
      <c r="CE82" s="205" t="str">
        <f>'3e Historical level Inputs'!CE80</f>
        <v>-</v>
      </c>
      <c r="CF82" s="205" t="str">
        <f>'3e Historical level Inputs'!CF80</f>
        <v>-</v>
      </c>
      <c r="CG82" s="205" t="str">
        <f>'3e Historical level Inputs'!CG80</f>
        <v>-</v>
      </c>
      <c r="CH82" s="205" t="str">
        <f>'3e Historical level Inputs'!CH80</f>
        <v>-</v>
      </c>
      <c r="CI82" s="205" t="str">
        <f>'3e Historical level Inputs'!CI80</f>
        <v>-</v>
      </c>
      <c r="CJ82" s="205" t="str">
        <f>'3e Historical level Inputs'!CJ80</f>
        <v>-</v>
      </c>
      <c r="CK82" s="172"/>
      <c r="CL82" s="205" t="str">
        <f>'3e Historical level Inputs'!CL80</f>
        <v>-</v>
      </c>
      <c r="CM82" s="205" t="str">
        <f>'3e Historical level Inputs'!CM80</f>
        <v>-</v>
      </c>
      <c r="CN82" s="205" t="str">
        <f>'3e Historical level Inputs'!CN80</f>
        <v>-</v>
      </c>
      <c r="CO82" s="205" t="str">
        <f>'3e Historical level Inputs'!CO80</f>
        <v>-</v>
      </c>
      <c r="CP82" s="205" t="str">
        <f>'3e Historical level Inputs'!CP80</f>
        <v>-</v>
      </c>
      <c r="CQ82" s="205" t="str">
        <f>'3e Historical level Inputs'!CQ80</f>
        <v>-</v>
      </c>
      <c r="CR82" s="205" t="str">
        <f>'3e Historical level Inputs'!CR80</f>
        <v>-</v>
      </c>
      <c r="CS82" s="205" t="str">
        <f>'3e Historical level Inputs'!CS80</f>
        <v>-</v>
      </c>
      <c r="CT82" s="205" t="str">
        <f>'3e Historical level Inputs'!CT80</f>
        <v>-</v>
      </c>
      <c r="CU82" s="205" t="str">
        <f>'3e Historical level Inputs'!CU80</f>
        <v>-</v>
      </c>
      <c r="CV82" s="205" t="str">
        <f>'3e Historical level Inputs'!CV80</f>
        <v>-</v>
      </c>
    </row>
    <row r="83" spans="2:102" s="159" customFormat="1" ht="10.5" customHeight="1">
      <c r="B83" s="174" t="s">
        <v>550</v>
      </c>
      <c r="C83" s="205" t="str">
        <f>'3e Historical level Inputs'!C81</f>
        <v>-</v>
      </c>
      <c r="D83" s="205" t="str">
        <f>'3e Historical level Inputs'!D81</f>
        <v>-</v>
      </c>
      <c r="E83" s="205" t="str">
        <f>'3e Historical level Inputs'!E81</f>
        <v>-</v>
      </c>
      <c r="F83" s="205" t="str">
        <f>'3e Historical level Inputs'!F81</f>
        <v>-</v>
      </c>
      <c r="G83" s="205" t="str">
        <f>'3e Historical level Inputs'!G81</f>
        <v>-</v>
      </c>
      <c r="H83" s="205" t="str">
        <f>'3e Historical level Inputs'!H81</f>
        <v>-</v>
      </c>
      <c r="I83" s="205" t="str">
        <f>'3e Historical level Inputs'!I81</f>
        <v>-</v>
      </c>
      <c r="J83" s="205" t="str">
        <f>'3e Historical level Inputs'!J81</f>
        <v>-</v>
      </c>
      <c r="K83" s="205" t="str">
        <f>'3e Historical level Inputs'!K81</f>
        <v>-</v>
      </c>
      <c r="L83" s="205" t="str">
        <f>'3e Historical level Inputs'!L81</f>
        <v>-</v>
      </c>
      <c r="M83" s="205" t="str">
        <f>'3e Historical level Inputs'!M81</f>
        <v>-</v>
      </c>
      <c r="N83" s="172"/>
      <c r="O83" s="205" t="str">
        <f>'3e Historical level Inputs'!O81</f>
        <v>-</v>
      </c>
      <c r="P83" s="205" t="str">
        <f>'3e Historical level Inputs'!P81</f>
        <v>-</v>
      </c>
      <c r="Q83" s="205" t="str">
        <f>'3e Historical level Inputs'!Q81</f>
        <v>-</v>
      </c>
      <c r="R83" s="205" t="str">
        <f>'3e Historical level Inputs'!R81</f>
        <v>-</v>
      </c>
      <c r="S83" s="205" t="str">
        <f>'3e Historical level Inputs'!S81</f>
        <v>-</v>
      </c>
      <c r="T83" s="205" t="str">
        <f>'3e Historical level Inputs'!T81</f>
        <v>-</v>
      </c>
      <c r="U83" s="205" t="str">
        <f>'3e Historical level Inputs'!U81</f>
        <v>-</v>
      </c>
      <c r="V83" s="205" t="str">
        <f>'3e Historical level Inputs'!V81</f>
        <v>-</v>
      </c>
      <c r="W83" s="205" t="str">
        <f>'3e Historical level Inputs'!W81</f>
        <v>-</v>
      </c>
      <c r="X83" s="205" t="str">
        <f>'3e Historical level Inputs'!X81</f>
        <v>-</v>
      </c>
      <c r="Y83" s="205" t="str">
        <f>'3e Historical level Inputs'!Y81</f>
        <v>-</v>
      </c>
      <c r="Z83" s="144"/>
      <c r="AA83" s="174" t="s">
        <v>550</v>
      </c>
      <c r="AB83" s="205" t="str">
        <f>'3e Historical level Inputs'!AB81</f>
        <v>-</v>
      </c>
      <c r="AC83" s="205" t="str">
        <f>'3e Historical level Inputs'!AC81</f>
        <v>-</v>
      </c>
      <c r="AD83" s="205" t="str">
        <f>'3e Historical level Inputs'!AD81</f>
        <v>-</v>
      </c>
      <c r="AE83" s="205" t="str">
        <f>'3e Historical level Inputs'!AE81</f>
        <v>-</v>
      </c>
      <c r="AF83" s="205" t="str">
        <f>'3e Historical level Inputs'!AF81</f>
        <v>-</v>
      </c>
      <c r="AG83" s="205" t="str">
        <f>'3e Historical level Inputs'!AG81</f>
        <v>-</v>
      </c>
      <c r="AH83" s="205" t="str">
        <f>'3e Historical level Inputs'!AH81</f>
        <v>-</v>
      </c>
      <c r="AI83" s="205" t="str">
        <f>'3e Historical level Inputs'!AI81</f>
        <v>-</v>
      </c>
      <c r="AJ83" s="205" t="str">
        <f>'3e Historical level Inputs'!AJ81</f>
        <v>-</v>
      </c>
      <c r="AK83" s="205" t="str">
        <f>'3e Historical level Inputs'!AK81</f>
        <v>-</v>
      </c>
      <c r="AL83" s="205" t="str">
        <f>'3e Historical level Inputs'!AL81</f>
        <v>-</v>
      </c>
      <c r="AM83" s="172"/>
      <c r="AN83" s="205" t="str">
        <f>'3e Historical level Inputs'!AN81</f>
        <v>-</v>
      </c>
      <c r="AO83" s="205" t="str">
        <f>'3e Historical level Inputs'!AO81</f>
        <v>-</v>
      </c>
      <c r="AP83" s="205" t="str">
        <f>'3e Historical level Inputs'!AP81</f>
        <v>-</v>
      </c>
      <c r="AQ83" s="205" t="str">
        <f>'3e Historical level Inputs'!AQ81</f>
        <v>-</v>
      </c>
      <c r="AR83" s="205" t="str">
        <f>'3e Historical level Inputs'!AR81</f>
        <v>-</v>
      </c>
      <c r="AS83" s="205" t="str">
        <f>'3e Historical level Inputs'!AS81</f>
        <v>-</v>
      </c>
      <c r="AT83" s="205" t="str">
        <f>'3e Historical level Inputs'!AT81</f>
        <v>-</v>
      </c>
      <c r="AU83" s="205" t="str">
        <f>'3e Historical level Inputs'!AU81</f>
        <v>-</v>
      </c>
      <c r="AV83" s="205" t="str">
        <f>'3e Historical level Inputs'!AV81</f>
        <v>-</v>
      </c>
      <c r="AW83" s="205" t="str">
        <f>'3e Historical level Inputs'!AW81</f>
        <v>-</v>
      </c>
      <c r="AX83" s="205" t="str">
        <f>'3e Historical level Inputs'!AX81</f>
        <v>-</v>
      </c>
      <c r="AZ83" s="174" t="s">
        <v>550</v>
      </c>
      <c r="BA83" s="205">
        <f>'3e Historical level Inputs'!BA81</f>
        <v>0</v>
      </c>
      <c r="BB83" s="205">
        <f>'3e Historical level Inputs'!BB81</f>
        <v>0</v>
      </c>
      <c r="BC83" s="205">
        <f>'3e Historical level Inputs'!BC81</f>
        <v>0</v>
      </c>
      <c r="BD83" s="205">
        <f>'3e Historical level Inputs'!BD81</f>
        <v>0</v>
      </c>
      <c r="BE83" s="205">
        <f>'3e Historical level Inputs'!BE81</f>
        <v>0</v>
      </c>
      <c r="BF83" s="205">
        <f>'3e Historical level Inputs'!BF81</f>
        <v>0</v>
      </c>
      <c r="BG83" s="205">
        <f>'3e Historical level Inputs'!BG81</f>
        <v>0</v>
      </c>
      <c r="BH83" s="205">
        <f>'3e Historical level Inputs'!BH81</f>
        <v>0</v>
      </c>
      <c r="BI83" s="205">
        <f>'3e Historical level Inputs'!BI81</f>
        <v>0</v>
      </c>
      <c r="BJ83" s="205">
        <f>'3e Historical level Inputs'!BJ81</f>
        <v>0</v>
      </c>
      <c r="BK83" s="205">
        <f>'3e Historical level Inputs'!BK81</f>
        <v>0</v>
      </c>
      <c r="BL83" s="172"/>
      <c r="BM83" s="205">
        <f>'3e Historical level Inputs'!BM81</f>
        <v>0</v>
      </c>
      <c r="BN83" s="205">
        <f>'3e Historical level Inputs'!BN81</f>
        <v>0</v>
      </c>
      <c r="BO83" s="205">
        <f>'3e Historical level Inputs'!BO81</f>
        <v>0</v>
      </c>
      <c r="BP83" s="205">
        <f>'3e Historical level Inputs'!BP81</f>
        <v>0</v>
      </c>
      <c r="BQ83" s="205">
        <f>'3e Historical level Inputs'!BQ81</f>
        <v>0</v>
      </c>
      <c r="BR83" s="205">
        <f>'3e Historical level Inputs'!BR81</f>
        <v>0</v>
      </c>
      <c r="BS83" s="205">
        <f>'3e Historical level Inputs'!BS81</f>
        <v>0</v>
      </c>
      <c r="BT83" s="205">
        <f>'3e Historical level Inputs'!BT81</f>
        <v>0</v>
      </c>
      <c r="BU83" s="205">
        <f>'3e Historical level Inputs'!BU81</f>
        <v>0</v>
      </c>
      <c r="BV83" s="205">
        <f>'3e Historical level Inputs'!BV81</f>
        <v>0</v>
      </c>
      <c r="BW83" s="205">
        <f>'3e Historical level Inputs'!BW81</f>
        <v>0</v>
      </c>
      <c r="BX83" s="144"/>
      <c r="BY83" s="174" t="s">
        <v>550</v>
      </c>
      <c r="BZ83" s="205" t="str">
        <f>'3e Historical level Inputs'!BZ81</f>
        <v>-</v>
      </c>
      <c r="CA83" s="205" t="str">
        <f>'3e Historical level Inputs'!CA81</f>
        <v>-</v>
      </c>
      <c r="CB83" s="205" t="str">
        <f>'3e Historical level Inputs'!CB81</f>
        <v>-</v>
      </c>
      <c r="CC83" s="205" t="str">
        <f>'3e Historical level Inputs'!CC81</f>
        <v>-</v>
      </c>
      <c r="CD83" s="205" t="str">
        <f>'3e Historical level Inputs'!CD81</f>
        <v>-</v>
      </c>
      <c r="CE83" s="205" t="str">
        <f>'3e Historical level Inputs'!CE81</f>
        <v>-</v>
      </c>
      <c r="CF83" s="205" t="str">
        <f>'3e Historical level Inputs'!CF81</f>
        <v>-</v>
      </c>
      <c r="CG83" s="205" t="str">
        <f>'3e Historical level Inputs'!CG81</f>
        <v>-</v>
      </c>
      <c r="CH83" s="205" t="str">
        <f>'3e Historical level Inputs'!CH81</f>
        <v>-</v>
      </c>
      <c r="CI83" s="205" t="str">
        <f>'3e Historical level Inputs'!CI81</f>
        <v>-</v>
      </c>
      <c r="CJ83" s="205" t="str">
        <f>'3e Historical level Inputs'!CJ81</f>
        <v>-</v>
      </c>
      <c r="CK83" s="172"/>
      <c r="CL83" s="205" t="str">
        <f>'3e Historical level Inputs'!CL81</f>
        <v>-</v>
      </c>
      <c r="CM83" s="205" t="str">
        <f>'3e Historical level Inputs'!CM81</f>
        <v>-</v>
      </c>
      <c r="CN83" s="205" t="str">
        <f>'3e Historical level Inputs'!CN81</f>
        <v>-</v>
      </c>
      <c r="CO83" s="205" t="str">
        <f>'3e Historical level Inputs'!CO81</f>
        <v>-</v>
      </c>
      <c r="CP83" s="205" t="str">
        <f>'3e Historical level Inputs'!CP81</f>
        <v>-</v>
      </c>
      <c r="CQ83" s="205" t="str">
        <f>'3e Historical level Inputs'!CQ81</f>
        <v>-</v>
      </c>
      <c r="CR83" s="205" t="str">
        <f>'3e Historical level Inputs'!CR81</f>
        <v>-</v>
      </c>
      <c r="CS83" s="205" t="str">
        <f>'3e Historical level Inputs'!CS81</f>
        <v>-</v>
      </c>
      <c r="CT83" s="205" t="str">
        <f>'3e Historical level Inputs'!CT81</f>
        <v>-</v>
      </c>
      <c r="CU83" s="205" t="str">
        <f>'3e Historical level Inputs'!CU81</f>
        <v>-</v>
      </c>
      <c r="CV83" s="205" t="str">
        <f>'3e Historical level Inputs'!CV81</f>
        <v>-</v>
      </c>
    </row>
    <row r="84" spans="2:102" s="159" customFormat="1" ht="10.5" customHeight="1">
      <c r="B84" s="174" t="s">
        <v>551</v>
      </c>
      <c r="C84" s="205" t="str">
        <f>'3e Historical level Inputs'!C82</f>
        <v>-</v>
      </c>
      <c r="D84" s="205" t="str">
        <f>'3e Historical level Inputs'!D82</f>
        <v>-</v>
      </c>
      <c r="E84" s="205" t="str">
        <f>'3e Historical level Inputs'!E82</f>
        <v>-</v>
      </c>
      <c r="F84" s="205" t="str">
        <f>'3e Historical level Inputs'!F82</f>
        <v>-</v>
      </c>
      <c r="G84" s="205" t="str">
        <f>'3e Historical level Inputs'!G82</f>
        <v>-</v>
      </c>
      <c r="H84" s="205" t="str">
        <f>'3e Historical level Inputs'!H82</f>
        <v>-</v>
      </c>
      <c r="I84" s="205" t="str">
        <f>'3e Historical level Inputs'!I82</f>
        <v>-</v>
      </c>
      <c r="J84" s="205">
        <f>'3e Historical level Inputs'!J82</f>
        <v>0</v>
      </c>
      <c r="K84" s="205">
        <f>'3e Historical level Inputs'!K82</f>
        <v>0</v>
      </c>
      <c r="L84" s="205">
        <f>'3e Historical level Inputs'!L82</f>
        <v>0</v>
      </c>
      <c r="M84" s="205" t="str">
        <f>'3e Historical level Inputs'!M82</f>
        <v>-</v>
      </c>
      <c r="N84" s="172"/>
      <c r="O84" s="205">
        <f>'3e Historical level Inputs'!O82</f>
        <v>0</v>
      </c>
      <c r="P84" s="205">
        <f>'3e Historical level Inputs'!P82</f>
        <v>0</v>
      </c>
      <c r="Q84" s="205">
        <f>'3e Historical level Inputs'!Q82</f>
        <v>0</v>
      </c>
      <c r="R84" s="205">
        <f>'3e Historical level Inputs'!R82</f>
        <v>0</v>
      </c>
      <c r="S84" s="205">
        <f>'3e Historical level Inputs'!S82</f>
        <v>4.3827690078309374</v>
      </c>
      <c r="T84" s="205">
        <f>'3e Historical level Inputs'!T82</f>
        <v>4.3827690078309374</v>
      </c>
      <c r="U84" s="205">
        <f>'3e Historical level Inputs'!U82</f>
        <v>4.3827690078309374</v>
      </c>
      <c r="V84" s="205">
        <f>'3e Historical level Inputs'!V82</f>
        <v>4.3827690078309374</v>
      </c>
      <c r="W84" s="205">
        <f>'3e Historical level Inputs'!W82</f>
        <v>4.3827690078309374</v>
      </c>
      <c r="X84" s="205">
        <f>'3e Historical level Inputs'!X82</f>
        <v>4.3827690078309374</v>
      </c>
      <c r="Y84" s="205">
        <f>'3e Historical level Inputs'!Y82</f>
        <v>4.3827690078309374</v>
      </c>
      <c r="Z84" s="144"/>
      <c r="AA84" s="174" t="s">
        <v>551</v>
      </c>
      <c r="AB84" s="205" t="str">
        <f>'3e Historical level Inputs'!AB82</f>
        <v>-</v>
      </c>
      <c r="AC84" s="205" t="str">
        <f>'3e Historical level Inputs'!AC82</f>
        <v>-</v>
      </c>
      <c r="AD84" s="205" t="str">
        <f>'3e Historical level Inputs'!AD82</f>
        <v>-</v>
      </c>
      <c r="AE84" s="205" t="str">
        <f>'3e Historical level Inputs'!AE82</f>
        <v>-</v>
      </c>
      <c r="AF84" s="205" t="str">
        <f>'3e Historical level Inputs'!AF82</f>
        <v>-</v>
      </c>
      <c r="AG84" s="205" t="str">
        <f>'3e Historical level Inputs'!AG82</f>
        <v>-</v>
      </c>
      <c r="AH84" s="205" t="str">
        <f>'3e Historical level Inputs'!AH82</f>
        <v>-</v>
      </c>
      <c r="AI84" s="205">
        <f>'3e Historical level Inputs'!AI82</f>
        <v>0</v>
      </c>
      <c r="AJ84" s="205">
        <f>'3e Historical level Inputs'!AJ82</f>
        <v>0</v>
      </c>
      <c r="AK84" s="205">
        <f>'3e Historical level Inputs'!AK82</f>
        <v>0</v>
      </c>
      <c r="AL84" s="205" t="str">
        <f>'3e Historical level Inputs'!AL82</f>
        <v>-</v>
      </c>
      <c r="AM84" s="172"/>
      <c r="AN84" s="205">
        <f>'3e Historical level Inputs'!AN82</f>
        <v>0</v>
      </c>
      <c r="AO84" s="205">
        <f>'3e Historical level Inputs'!AO82</f>
        <v>0</v>
      </c>
      <c r="AP84" s="205">
        <f>'3e Historical level Inputs'!AP82</f>
        <v>0</v>
      </c>
      <c r="AQ84" s="205">
        <f>'3e Historical level Inputs'!AQ82</f>
        <v>0</v>
      </c>
      <c r="AR84" s="205">
        <f>'3e Historical level Inputs'!AR82</f>
        <v>4.3827690078309374</v>
      </c>
      <c r="AS84" s="205">
        <f>'3e Historical level Inputs'!AS82</f>
        <v>4.3827690078309374</v>
      </c>
      <c r="AT84" s="205">
        <f>'3e Historical level Inputs'!AT82</f>
        <v>4.3827690078309374</v>
      </c>
      <c r="AU84" s="205">
        <f>'3e Historical level Inputs'!AU82</f>
        <v>4.3827690078309374</v>
      </c>
      <c r="AV84" s="205">
        <f>'3e Historical level Inputs'!AV82</f>
        <v>4.3827690078309374</v>
      </c>
      <c r="AW84" s="205">
        <f>'3e Historical level Inputs'!AW82</f>
        <v>4.3827690078309374</v>
      </c>
      <c r="AX84" s="205">
        <f>'3e Historical level Inputs'!AX82</f>
        <v>4.3827690078309374</v>
      </c>
      <c r="AZ84" s="174" t="s">
        <v>551</v>
      </c>
      <c r="BA84" s="205" t="str">
        <f>'3e Historical level Inputs'!BA82</f>
        <v>-</v>
      </c>
      <c r="BB84" s="205" t="str">
        <f>'3e Historical level Inputs'!BB82</f>
        <v>-</v>
      </c>
      <c r="BC84" s="205" t="str">
        <f>'3e Historical level Inputs'!BC82</f>
        <v>-</v>
      </c>
      <c r="BD84" s="205" t="str">
        <f>'3e Historical level Inputs'!BD82</f>
        <v>-</v>
      </c>
      <c r="BE84" s="205" t="str">
        <f>'3e Historical level Inputs'!BE82</f>
        <v>-</v>
      </c>
      <c r="BF84" s="205" t="str">
        <f>'3e Historical level Inputs'!BF82</f>
        <v>-</v>
      </c>
      <c r="BG84" s="205" t="str">
        <f>'3e Historical level Inputs'!BG82</f>
        <v>-</v>
      </c>
      <c r="BH84" s="205">
        <f>'3e Historical level Inputs'!BH82</f>
        <v>0</v>
      </c>
      <c r="BI84" s="205">
        <f>'3e Historical level Inputs'!BI82</f>
        <v>0</v>
      </c>
      <c r="BJ84" s="205">
        <f>'3e Historical level Inputs'!BJ82</f>
        <v>0</v>
      </c>
      <c r="BK84" s="205" t="str">
        <f>'3e Historical level Inputs'!BK82</f>
        <v>-</v>
      </c>
      <c r="BL84" s="172"/>
      <c r="BM84" s="205">
        <f>'3e Historical level Inputs'!BM82</f>
        <v>0</v>
      </c>
      <c r="BN84" s="205">
        <f>'3e Historical level Inputs'!BN82</f>
        <v>0</v>
      </c>
      <c r="BO84" s="205">
        <f>'3e Historical level Inputs'!BO82</f>
        <v>0</v>
      </c>
      <c r="BP84" s="205">
        <f>'3e Historical level Inputs'!BP82</f>
        <v>0</v>
      </c>
      <c r="BQ84" s="205">
        <f>'3e Historical level Inputs'!BQ82</f>
        <v>4.3827690078309374</v>
      </c>
      <c r="BR84" s="205">
        <f>'3e Historical level Inputs'!BR82</f>
        <v>4.3827690078309374</v>
      </c>
      <c r="BS84" s="205">
        <f>'3e Historical level Inputs'!BS82</f>
        <v>4.3827690078309374</v>
      </c>
      <c r="BT84" s="205">
        <f>'3e Historical level Inputs'!BT82</f>
        <v>4.3827690078309374</v>
      </c>
      <c r="BU84" s="205">
        <f>'3e Historical level Inputs'!BU82</f>
        <v>4.3827690078309374</v>
      </c>
      <c r="BV84" s="205">
        <f>'3e Historical level Inputs'!BV82</f>
        <v>4.3827690078309374</v>
      </c>
      <c r="BW84" s="205">
        <f>'3e Historical level Inputs'!BW82</f>
        <v>4.3827690078309374</v>
      </c>
      <c r="BX84" s="144"/>
      <c r="BY84" s="174" t="s">
        <v>551</v>
      </c>
      <c r="BZ84" s="205">
        <f>'3e Historical level Inputs'!BZ82</f>
        <v>0</v>
      </c>
      <c r="CA84" s="205">
        <f>'3e Historical level Inputs'!CA82</f>
        <v>0</v>
      </c>
      <c r="CB84" s="205">
        <f>'3e Historical level Inputs'!CB82</f>
        <v>0</v>
      </c>
      <c r="CC84" s="205">
        <f>'3e Historical level Inputs'!CC82</f>
        <v>0</v>
      </c>
      <c r="CD84" s="205">
        <f>'3e Historical level Inputs'!CD82</f>
        <v>0</v>
      </c>
      <c r="CE84" s="205">
        <f>'3e Historical level Inputs'!CE82</f>
        <v>0</v>
      </c>
      <c r="CF84" s="205">
        <f>'3e Historical level Inputs'!CF82</f>
        <v>0</v>
      </c>
      <c r="CG84" s="205">
        <f>'3e Historical level Inputs'!CG82</f>
        <v>0</v>
      </c>
      <c r="CH84" s="205">
        <f>'3e Historical level Inputs'!CH82</f>
        <v>0</v>
      </c>
      <c r="CI84" s="205">
        <f>'3e Historical level Inputs'!CI82</f>
        <v>0</v>
      </c>
      <c r="CJ84" s="205">
        <f>'3e Historical level Inputs'!CJ82</f>
        <v>0</v>
      </c>
      <c r="CK84" s="172"/>
      <c r="CL84" s="205">
        <f>'3e Historical level Inputs'!CL82</f>
        <v>0</v>
      </c>
      <c r="CM84" s="205">
        <f>'3e Historical level Inputs'!CM82</f>
        <v>0</v>
      </c>
      <c r="CN84" s="205">
        <f>'3e Historical level Inputs'!CN82</f>
        <v>0</v>
      </c>
      <c r="CO84" s="205">
        <f>'3e Historical level Inputs'!CO82</f>
        <v>0</v>
      </c>
      <c r="CP84" s="205">
        <f>'3e Historical level Inputs'!CP82</f>
        <v>8.7655380156618747</v>
      </c>
      <c r="CQ84" s="205">
        <f>'3e Historical level Inputs'!CQ82</f>
        <v>8.7655380156618747</v>
      </c>
      <c r="CR84" s="205">
        <f>'3e Historical level Inputs'!CR82</f>
        <v>8.7655380156618747</v>
      </c>
      <c r="CS84" s="205">
        <f>'3e Historical level Inputs'!CS82</f>
        <v>8.7655380156618747</v>
      </c>
      <c r="CT84" s="205">
        <f>'3e Historical level Inputs'!CT82</f>
        <v>8.7655380156618747</v>
      </c>
      <c r="CU84" s="205">
        <f>'3e Historical level Inputs'!CU82</f>
        <v>8.7655380156618747</v>
      </c>
      <c r="CV84" s="205">
        <f>'3e Historical level Inputs'!CV82</f>
        <v>8.7655380156618747</v>
      </c>
      <c r="CW84" s="184"/>
      <c r="CX84" s="184"/>
    </row>
    <row r="85" spans="2:102" s="159" customFormat="1" ht="10.5" customHeight="1">
      <c r="B85" s="174" t="s">
        <v>552</v>
      </c>
      <c r="C85" s="205">
        <f>'3e Historical level Inputs'!C83</f>
        <v>6.6995028867368616</v>
      </c>
      <c r="D85" s="205">
        <f>'3e Historical level Inputs'!D83</f>
        <v>6.6995028867368616</v>
      </c>
      <c r="E85" s="205">
        <f>'3e Historical level Inputs'!E83</f>
        <v>7.113121830127354</v>
      </c>
      <c r="F85" s="205">
        <f>'3e Historical level Inputs'!F83</f>
        <v>7.113121830127354</v>
      </c>
      <c r="G85" s="205">
        <f>'3e Historical level Inputs'!G83</f>
        <v>7.2804579515147188</v>
      </c>
      <c r="H85" s="205">
        <f>'3e Historical level Inputs'!H83</f>
        <v>7.1935840895118579</v>
      </c>
      <c r="I85" s="205">
        <f>'3e Historical level Inputs'!I83</f>
        <v>7.3593999937099719</v>
      </c>
      <c r="J85" s="205">
        <f>'3e Historical level Inputs'!J83</f>
        <v>7.0492243060839295</v>
      </c>
      <c r="K85" s="205">
        <f>'3e Historical level Inputs'!K83</f>
        <v>7.1089669218364691</v>
      </c>
      <c r="L85" s="205">
        <f>'3e Historical level Inputs'!L83</f>
        <v>6.9829560851947958</v>
      </c>
      <c r="M85" s="205">
        <f>'3e Historical level Inputs'!M83</f>
        <v>9.626223597588794</v>
      </c>
      <c r="N85" s="172"/>
      <c r="O85" s="205">
        <f>'3e Historical level Inputs'!O83</f>
        <v>9.9504863797742455</v>
      </c>
      <c r="P85" s="205">
        <f>'3e Historical level Inputs'!P83</f>
        <v>9.9504863797742455</v>
      </c>
      <c r="Q85" s="205">
        <f>'3e Historical level Inputs'!Q83</f>
        <v>10.298637820906496</v>
      </c>
      <c r="R85" s="205">
        <f>'3e Historical level Inputs'!R83</f>
        <v>10.298637820906496</v>
      </c>
      <c r="S85" s="205">
        <f>'3e Historical level Inputs'!S83</f>
        <v>10.298637820906496</v>
      </c>
      <c r="T85" s="205">
        <f>'3e Historical level Inputs'!T83</f>
        <v>10.298637820906496</v>
      </c>
      <c r="U85" s="205">
        <f>'3e Historical level Inputs'!U83</f>
        <v>10.909265371253543</v>
      </c>
      <c r="V85" s="205">
        <f>'3e Historical level Inputs'!V83</f>
        <v>10.909265371253543</v>
      </c>
      <c r="W85" s="205">
        <f>'3e Historical level Inputs'!W83</f>
        <v>10.909265371253543</v>
      </c>
      <c r="X85" s="205">
        <f>'3e Historical level Inputs'!X83</f>
        <v>10.909265371253543</v>
      </c>
      <c r="Y85" s="205">
        <f>'3e Historical level Inputs'!Y83</f>
        <v>10.979819636605354</v>
      </c>
      <c r="Z85" s="144"/>
      <c r="AA85" s="174" t="s">
        <v>552</v>
      </c>
      <c r="AB85" s="205">
        <f>'3e Historical level Inputs'!AB83</f>
        <v>6.6995028867368616</v>
      </c>
      <c r="AC85" s="205">
        <f>'3e Historical level Inputs'!AC83</f>
        <v>6.6995028867368616</v>
      </c>
      <c r="AD85" s="205">
        <f>'3e Historical level Inputs'!AD83</f>
        <v>7.113121830127354</v>
      </c>
      <c r="AE85" s="205">
        <f>'3e Historical level Inputs'!AE83</f>
        <v>7.113121830127354</v>
      </c>
      <c r="AF85" s="205">
        <f>'3e Historical level Inputs'!AF83</f>
        <v>7.2804579515147188</v>
      </c>
      <c r="AG85" s="205">
        <f>'3e Historical level Inputs'!AG83</f>
        <v>7.1935840895118579</v>
      </c>
      <c r="AH85" s="205">
        <f>'3e Historical level Inputs'!AH83</f>
        <v>7.3593999937099719</v>
      </c>
      <c r="AI85" s="205">
        <f>'3e Historical level Inputs'!AI83</f>
        <v>7.0492243060839295</v>
      </c>
      <c r="AJ85" s="205">
        <f>'3e Historical level Inputs'!AJ83</f>
        <v>7.1089669218364691</v>
      </c>
      <c r="AK85" s="205">
        <f>'3e Historical level Inputs'!AK83</f>
        <v>6.9829560851947958</v>
      </c>
      <c r="AL85" s="205">
        <f>'3e Historical level Inputs'!AL83</f>
        <v>9.626223597588794</v>
      </c>
      <c r="AM85" s="172"/>
      <c r="AN85" s="205">
        <f>'3e Historical level Inputs'!AN83</f>
        <v>9.9504863797742455</v>
      </c>
      <c r="AO85" s="205">
        <f>'3e Historical level Inputs'!AO83</f>
        <v>9.9504863797742455</v>
      </c>
      <c r="AP85" s="205">
        <f>'3e Historical level Inputs'!AP83</f>
        <v>10.298637820906496</v>
      </c>
      <c r="AQ85" s="205">
        <f>'3e Historical level Inputs'!AQ83</f>
        <v>10.298637820906496</v>
      </c>
      <c r="AR85" s="205">
        <f>'3e Historical level Inputs'!AR83</f>
        <v>10.298637820906496</v>
      </c>
      <c r="AS85" s="205">
        <f>'3e Historical level Inputs'!AS83</f>
        <v>10.298637820906496</v>
      </c>
      <c r="AT85" s="205">
        <f>'3e Historical level Inputs'!AT83</f>
        <v>10.909265371253543</v>
      </c>
      <c r="AU85" s="205">
        <f>'3e Historical level Inputs'!AU83</f>
        <v>10.909265371253543</v>
      </c>
      <c r="AV85" s="205">
        <f>'3e Historical level Inputs'!AV83</f>
        <v>10.909265371253543</v>
      </c>
      <c r="AW85" s="205">
        <f>'3e Historical level Inputs'!AW83</f>
        <v>10.909265371253543</v>
      </c>
      <c r="AX85" s="205">
        <f>'3e Historical level Inputs'!AX83</f>
        <v>10.979819636605354</v>
      </c>
      <c r="AZ85" s="174" t="s">
        <v>552</v>
      </c>
      <c r="BA85" s="205">
        <f>'3e Historical level Inputs'!BA83</f>
        <v>6.6995028867368616</v>
      </c>
      <c r="BB85" s="205">
        <f>'3e Historical level Inputs'!BB83</f>
        <v>6.6995028867368616</v>
      </c>
      <c r="BC85" s="205">
        <f>'3e Historical level Inputs'!BC83</f>
        <v>7.113121830127354</v>
      </c>
      <c r="BD85" s="205">
        <f>'3e Historical level Inputs'!BD83</f>
        <v>7.113121830127354</v>
      </c>
      <c r="BE85" s="205">
        <f>'3e Historical level Inputs'!BE83</f>
        <v>7.2804579515147188</v>
      </c>
      <c r="BF85" s="205">
        <f>'3e Historical level Inputs'!BF83</f>
        <v>7.1935840895118579</v>
      </c>
      <c r="BG85" s="205">
        <f>'3e Historical level Inputs'!BG83</f>
        <v>7.3593999937099719</v>
      </c>
      <c r="BH85" s="205">
        <f>'3e Historical level Inputs'!BH83</f>
        <v>7.0492243060839295</v>
      </c>
      <c r="BI85" s="205">
        <f>'3e Historical level Inputs'!BI83</f>
        <v>7.1089669218364691</v>
      </c>
      <c r="BJ85" s="205">
        <f>'3e Historical level Inputs'!BJ83</f>
        <v>6.9829560851947958</v>
      </c>
      <c r="BK85" s="205">
        <f>'3e Historical level Inputs'!BK83</f>
        <v>12.319103597588795</v>
      </c>
      <c r="BL85" s="172"/>
      <c r="BM85" s="205">
        <f>'3e Historical level Inputs'!BM83</f>
        <v>12.643366379774246</v>
      </c>
      <c r="BN85" s="205">
        <f>'3e Historical level Inputs'!BN83</f>
        <v>12.643366379774246</v>
      </c>
      <c r="BO85" s="205">
        <f>'3e Historical level Inputs'!BO83</f>
        <v>10.743937820906497</v>
      </c>
      <c r="BP85" s="205">
        <f>'3e Historical level Inputs'!BP83</f>
        <v>10.743937820906497</v>
      </c>
      <c r="BQ85" s="205">
        <f>'3e Historical level Inputs'!BQ83</f>
        <v>10.743937820906497</v>
      </c>
      <c r="BR85" s="205">
        <f>'3e Historical level Inputs'!BR83</f>
        <v>10.743937820906497</v>
      </c>
      <c r="BS85" s="205">
        <f>'3e Historical level Inputs'!BS83</f>
        <v>11.292515371253547</v>
      </c>
      <c r="BT85" s="205">
        <f>'3e Historical level Inputs'!BT83</f>
        <v>11.292515371253547</v>
      </c>
      <c r="BU85" s="205">
        <f>'3e Historical level Inputs'!BU83</f>
        <v>11.292515371253547</v>
      </c>
      <c r="BV85" s="205">
        <f>'3e Historical level Inputs'!BV83</f>
        <v>11.292515371253547</v>
      </c>
      <c r="BW85" s="205">
        <f>'3e Historical level Inputs'!BW83</f>
        <v>13.976469636605346</v>
      </c>
      <c r="BX85" s="144"/>
      <c r="BY85" s="174" t="s">
        <v>552</v>
      </c>
      <c r="BZ85" s="205">
        <f>'3e Historical level Inputs'!BZ83</f>
        <v>13.399005773473723</v>
      </c>
      <c r="CA85" s="205">
        <f>'3e Historical level Inputs'!CA83</f>
        <v>13.399005773473723</v>
      </c>
      <c r="CB85" s="205">
        <f>'3e Historical level Inputs'!CB83</f>
        <v>14.226243660254708</v>
      </c>
      <c r="CC85" s="205">
        <f>'3e Historical level Inputs'!CC83</f>
        <v>14.226243660254708</v>
      </c>
      <c r="CD85" s="205">
        <f>'3e Historical level Inputs'!CD83</f>
        <v>14.560915903029438</v>
      </c>
      <c r="CE85" s="205">
        <f>'3e Historical level Inputs'!CE83</f>
        <v>14.387168179023716</v>
      </c>
      <c r="CF85" s="205">
        <f>'3e Historical level Inputs'!CF83</f>
        <v>14.718799987419944</v>
      </c>
      <c r="CG85" s="205">
        <f>'3e Historical level Inputs'!CG83</f>
        <v>14.098448612167859</v>
      </c>
      <c r="CH85" s="205">
        <f>'3e Historical level Inputs'!CH83</f>
        <v>14.217933843672938</v>
      </c>
      <c r="CI85" s="205">
        <f>'3e Historical level Inputs'!CI83</f>
        <v>13.965912170389592</v>
      </c>
      <c r="CJ85" s="205">
        <f>'3e Historical level Inputs'!CJ83</f>
        <v>21.94532719517759</v>
      </c>
      <c r="CK85" s="172"/>
      <c r="CL85" s="205">
        <f>'3e Historical level Inputs'!CL83</f>
        <v>22.59385275954849</v>
      </c>
      <c r="CM85" s="205">
        <f>'3e Historical level Inputs'!CM83</f>
        <v>22.59385275954849</v>
      </c>
      <c r="CN85" s="205">
        <f>'3e Historical level Inputs'!CN83</f>
        <v>21.042575641812995</v>
      </c>
      <c r="CO85" s="205">
        <f>'3e Historical level Inputs'!CO83</f>
        <v>21.042575641812995</v>
      </c>
      <c r="CP85" s="205">
        <f>'3e Historical level Inputs'!CP83</f>
        <v>21.042575641812995</v>
      </c>
      <c r="CQ85" s="205">
        <f>'3e Historical level Inputs'!CQ83</f>
        <v>21.042575641812995</v>
      </c>
      <c r="CR85" s="205">
        <f>'3e Historical level Inputs'!CR83</f>
        <v>22.20178074250709</v>
      </c>
      <c r="CS85" s="205">
        <f>'3e Historical level Inputs'!CS83</f>
        <v>22.20178074250709</v>
      </c>
      <c r="CT85" s="205">
        <f>'3e Historical level Inputs'!CT83</f>
        <v>22.20178074250709</v>
      </c>
      <c r="CU85" s="205">
        <f>'3e Historical level Inputs'!CU83</f>
        <v>22.20178074250709</v>
      </c>
      <c r="CV85" s="205">
        <f>'3e Historical level Inputs'!CV83</f>
        <v>24.9562892732107</v>
      </c>
    </row>
    <row r="86" spans="2:102" s="159" customFormat="1" ht="10.5" customHeight="1">
      <c r="B86" s="174" t="s">
        <v>553</v>
      </c>
      <c r="C86" s="205">
        <f>'3e Historical level Inputs'!C84</f>
        <v>16.43282142857143</v>
      </c>
      <c r="D86" s="205">
        <f>'3e Historical level Inputs'!D84</f>
        <v>16.43282142857143</v>
      </c>
      <c r="E86" s="205">
        <f>'3e Historical level Inputs'!E84</f>
        <v>16.727428571428572</v>
      </c>
      <c r="F86" s="205">
        <f>'3e Historical level Inputs'!F84</f>
        <v>16.727428571428572</v>
      </c>
      <c r="G86" s="205">
        <f>'3e Historical level Inputs'!G84</f>
        <v>16.54232142857143</v>
      </c>
      <c r="H86" s="205">
        <f>'3e Historical level Inputs'!H84</f>
        <v>16.54232142857143</v>
      </c>
      <c r="I86" s="205">
        <f>'3e Historical level Inputs'!I84</f>
        <v>17.267107142857146</v>
      </c>
      <c r="J86" s="205">
        <f>'3e Historical level Inputs'!J84</f>
        <v>17.267107142857146</v>
      </c>
      <c r="K86" s="205">
        <f>'3e Historical level Inputs'!K84</f>
        <v>17.41310714285714</v>
      </c>
      <c r="L86" s="205">
        <f>'3e Historical level Inputs'!L84</f>
        <v>17.41310714285714</v>
      </c>
      <c r="M86" s="205">
        <f>'3e Historical level Inputs'!M84</f>
        <v>84.411464285714274</v>
      </c>
      <c r="N86" s="172"/>
      <c r="O86" s="205">
        <f>'3e Historical level Inputs'!O84</f>
        <v>84.411464285714274</v>
      </c>
      <c r="P86" s="205">
        <f>'3e Historical level Inputs'!P84</f>
        <v>84.411464285714274</v>
      </c>
      <c r="Q86" s="205">
        <f>'3e Historical level Inputs'!Q84</f>
        <v>103.14368142857143</v>
      </c>
      <c r="R86" s="205">
        <f>'3e Historical level Inputs'!R84</f>
        <v>103.14368142857143</v>
      </c>
      <c r="S86" s="205">
        <f>'3e Historical level Inputs'!S84</f>
        <v>103.14368142857143</v>
      </c>
      <c r="T86" s="205">
        <f>'3e Historical level Inputs'!T84</f>
        <v>103.14368142857143</v>
      </c>
      <c r="U86" s="205">
        <f>'3e Historical level Inputs'!U84</f>
        <v>120.5856757142857</v>
      </c>
      <c r="V86" s="205">
        <f>'3e Historical level Inputs'!V84</f>
        <v>120.5856757142857</v>
      </c>
      <c r="W86" s="205">
        <f>'3e Historical level Inputs'!W84</f>
        <v>120.5856757142857</v>
      </c>
      <c r="X86" s="205">
        <f>'3e Historical level Inputs'!X84</f>
        <v>120.5856757142857</v>
      </c>
      <c r="Y86" s="205">
        <f>'3e Historical level Inputs'!Y84</f>
        <v>95.202480714285699</v>
      </c>
      <c r="Z86" s="144"/>
      <c r="AA86" s="174" t="s">
        <v>553</v>
      </c>
      <c r="AB86" s="205">
        <f>'3e Historical level Inputs'!AB84</f>
        <v>16.43282142857143</v>
      </c>
      <c r="AC86" s="205">
        <f>'3e Historical level Inputs'!AC84</f>
        <v>16.43282142857143</v>
      </c>
      <c r="AD86" s="205">
        <f>'3e Historical level Inputs'!AD84</f>
        <v>16.727428571428572</v>
      </c>
      <c r="AE86" s="205">
        <f>'3e Historical level Inputs'!AE84</f>
        <v>16.727428571428572</v>
      </c>
      <c r="AF86" s="205">
        <f>'3e Historical level Inputs'!AF84</f>
        <v>16.54232142857143</v>
      </c>
      <c r="AG86" s="205">
        <f>'3e Historical level Inputs'!AG84</f>
        <v>16.54232142857143</v>
      </c>
      <c r="AH86" s="205">
        <f>'3e Historical level Inputs'!AH84</f>
        <v>17.267107142857146</v>
      </c>
      <c r="AI86" s="205">
        <f>'3e Historical level Inputs'!AI84</f>
        <v>17.267107142857146</v>
      </c>
      <c r="AJ86" s="205">
        <f>'3e Historical level Inputs'!AJ84</f>
        <v>17.41310714285714</v>
      </c>
      <c r="AK86" s="205">
        <f>'3e Historical level Inputs'!AK84</f>
        <v>17.41310714285714</v>
      </c>
      <c r="AL86" s="205">
        <f>'3e Historical level Inputs'!AL84</f>
        <v>84.411464285714274</v>
      </c>
      <c r="AM86" s="172"/>
      <c r="AN86" s="205">
        <f>'3e Historical level Inputs'!AN84</f>
        <v>84.411464285714274</v>
      </c>
      <c r="AO86" s="205">
        <f>'3e Historical level Inputs'!AO84</f>
        <v>84.411464285714274</v>
      </c>
      <c r="AP86" s="205">
        <f>'3e Historical level Inputs'!AP84</f>
        <v>103.14368142857143</v>
      </c>
      <c r="AQ86" s="205">
        <f>'3e Historical level Inputs'!AQ84</f>
        <v>103.14368142857143</v>
      </c>
      <c r="AR86" s="205">
        <f>'3e Historical level Inputs'!AR84</f>
        <v>103.14368142857143</v>
      </c>
      <c r="AS86" s="205">
        <f>'3e Historical level Inputs'!AS84</f>
        <v>103.14368142857143</v>
      </c>
      <c r="AT86" s="205">
        <f>'3e Historical level Inputs'!AT84</f>
        <v>120.5856757142857</v>
      </c>
      <c r="AU86" s="205">
        <f>'3e Historical level Inputs'!AU84</f>
        <v>120.5856757142857</v>
      </c>
      <c r="AV86" s="205">
        <f>'3e Historical level Inputs'!AV84</f>
        <v>120.5856757142857</v>
      </c>
      <c r="AW86" s="205">
        <f>'3e Historical level Inputs'!AW84</f>
        <v>120.5856757142857</v>
      </c>
      <c r="AX86" s="205">
        <f>'3e Historical level Inputs'!AX84</f>
        <v>95.202480714285699</v>
      </c>
      <c r="AZ86" s="174" t="s">
        <v>553</v>
      </c>
      <c r="BA86" s="205">
        <f>'3e Historical level Inputs'!BA84</f>
        <v>0</v>
      </c>
      <c r="BB86" s="205">
        <f>'3e Historical level Inputs'!BB84</f>
        <v>0</v>
      </c>
      <c r="BC86" s="205">
        <f>'3e Historical level Inputs'!BC84</f>
        <v>0</v>
      </c>
      <c r="BD86" s="205">
        <f>'3e Historical level Inputs'!BD84</f>
        <v>0</v>
      </c>
      <c r="BE86" s="205">
        <f>'3e Historical level Inputs'!BE84</f>
        <v>0</v>
      </c>
      <c r="BF86" s="205">
        <f>'3e Historical level Inputs'!BF84</f>
        <v>0</v>
      </c>
      <c r="BG86" s="205">
        <f>'3e Historical level Inputs'!BG84</f>
        <v>0</v>
      </c>
      <c r="BH86" s="205">
        <f>'3e Historical level Inputs'!BH84</f>
        <v>0</v>
      </c>
      <c r="BI86" s="205">
        <f>'3e Historical level Inputs'!BI84</f>
        <v>0</v>
      </c>
      <c r="BJ86" s="205">
        <f>'3e Historical level Inputs'!BJ84</f>
        <v>0</v>
      </c>
      <c r="BK86" s="205">
        <f>'3e Historical level Inputs'!BK84</f>
        <v>0</v>
      </c>
      <c r="BL86" s="172"/>
      <c r="BM86" s="205">
        <f>'3e Historical level Inputs'!BM84</f>
        <v>0</v>
      </c>
      <c r="BN86" s="205">
        <f>'3e Historical level Inputs'!BN84</f>
        <v>0</v>
      </c>
      <c r="BO86" s="205">
        <f>'3e Historical level Inputs'!BO84</f>
        <v>0</v>
      </c>
      <c r="BP86" s="205">
        <f>'3e Historical level Inputs'!BP84</f>
        <v>0</v>
      </c>
      <c r="BQ86" s="205">
        <f>'3e Historical level Inputs'!BQ84</f>
        <v>0</v>
      </c>
      <c r="BR86" s="205">
        <f>'3e Historical level Inputs'!BR84</f>
        <v>0</v>
      </c>
      <c r="BS86" s="205">
        <f>'3e Historical level Inputs'!BS84</f>
        <v>0</v>
      </c>
      <c r="BT86" s="205">
        <f>'3e Historical level Inputs'!BT84</f>
        <v>0</v>
      </c>
      <c r="BU86" s="205">
        <f>'3e Historical level Inputs'!BU84</f>
        <v>0</v>
      </c>
      <c r="BV86" s="205">
        <f>'3e Historical level Inputs'!BV84</f>
        <v>0</v>
      </c>
      <c r="BW86" s="205">
        <f>'3e Historical level Inputs'!BW84</f>
        <v>0</v>
      </c>
      <c r="BX86" s="144"/>
      <c r="BY86" s="174" t="s">
        <v>553</v>
      </c>
      <c r="BZ86" s="205">
        <f>'3e Historical level Inputs'!BZ84</f>
        <v>16.43282142857143</v>
      </c>
      <c r="CA86" s="205">
        <f>'3e Historical level Inputs'!CA84</f>
        <v>16.43282142857143</v>
      </c>
      <c r="CB86" s="205">
        <f>'3e Historical level Inputs'!CB84</f>
        <v>16.727428571428572</v>
      </c>
      <c r="CC86" s="205">
        <f>'3e Historical level Inputs'!CC84</f>
        <v>16.727428571428572</v>
      </c>
      <c r="CD86" s="205">
        <f>'3e Historical level Inputs'!CD84</f>
        <v>16.54232142857143</v>
      </c>
      <c r="CE86" s="205">
        <f>'3e Historical level Inputs'!CE84</f>
        <v>16.54232142857143</v>
      </c>
      <c r="CF86" s="205">
        <f>'3e Historical level Inputs'!CF84</f>
        <v>17.267107142857146</v>
      </c>
      <c r="CG86" s="205">
        <f>'3e Historical level Inputs'!CG84</f>
        <v>17.267107142857146</v>
      </c>
      <c r="CH86" s="205">
        <f>'3e Historical level Inputs'!CH84</f>
        <v>17.41310714285714</v>
      </c>
      <c r="CI86" s="205">
        <f>'3e Historical level Inputs'!CI84</f>
        <v>17.41310714285714</v>
      </c>
      <c r="CJ86" s="205">
        <f>'3e Historical level Inputs'!CJ84</f>
        <v>84.411464285714274</v>
      </c>
      <c r="CK86" s="172"/>
      <c r="CL86" s="205">
        <f>'3e Historical level Inputs'!CL84</f>
        <v>84.411464285714274</v>
      </c>
      <c r="CM86" s="205">
        <f>'3e Historical level Inputs'!CM84</f>
        <v>84.411464285714274</v>
      </c>
      <c r="CN86" s="205">
        <f>'3e Historical level Inputs'!CN84</f>
        <v>103.14368142857143</v>
      </c>
      <c r="CO86" s="205">
        <f>'3e Historical level Inputs'!CO84</f>
        <v>103.14368142857143</v>
      </c>
      <c r="CP86" s="205">
        <f>'3e Historical level Inputs'!CP84</f>
        <v>103.14368142857143</v>
      </c>
      <c r="CQ86" s="205">
        <f>'3e Historical level Inputs'!CQ84</f>
        <v>103.14368142857143</v>
      </c>
      <c r="CR86" s="205">
        <f>'3e Historical level Inputs'!CR84</f>
        <v>120.5856757142857</v>
      </c>
      <c r="CS86" s="205">
        <f>'3e Historical level Inputs'!CS84</f>
        <v>120.5856757142857</v>
      </c>
      <c r="CT86" s="205">
        <f>'3e Historical level Inputs'!CT84</f>
        <v>120.5856757142857</v>
      </c>
      <c r="CU86" s="205">
        <f>'3e Historical level Inputs'!CU84</f>
        <v>120.5856757142857</v>
      </c>
      <c r="CV86" s="205">
        <f>'3e Historical level Inputs'!CV84</f>
        <v>95.202480714285699</v>
      </c>
    </row>
    <row r="87" spans="2:102" s="159" customFormat="1" ht="10.5" customHeight="1">
      <c r="B87" s="174" t="s">
        <v>554</v>
      </c>
      <c r="C87" s="205">
        <f>'3e Historical level Inputs'!C85</f>
        <v>39.664800000000007</v>
      </c>
      <c r="D87" s="205">
        <f>'3e Historical level Inputs'!D85</f>
        <v>40.169342465753417</v>
      </c>
      <c r="E87" s="205">
        <f>'3e Historical level Inputs'!E85</f>
        <v>40.751506849315078</v>
      </c>
      <c r="F87" s="205">
        <f>'3e Historical level Inputs'!F85</f>
        <v>41.100805479452056</v>
      </c>
      <c r="G87" s="205">
        <f>'3e Historical level Inputs'!G85</f>
        <v>41.566536986301358</v>
      </c>
      <c r="H87" s="205">
        <f>'3e Historical level Inputs'!H85</f>
        <v>41.87702465753425</v>
      </c>
      <c r="I87" s="205">
        <f>'3e Historical level Inputs'!I85</f>
        <v>42.109890410958897</v>
      </c>
      <c r="J87" s="205">
        <f>'3e Historical level Inputs'!J85</f>
        <v>42.226323287671228</v>
      </c>
      <c r="K87" s="205">
        <f>'3e Historical level Inputs'!K85</f>
        <v>42.45918904109589</v>
      </c>
      <c r="L87" s="205">
        <f>'3e Historical level Inputs'!L85</f>
        <v>43.235408219178098</v>
      </c>
      <c r="M87" s="205">
        <f>'3e Historical level Inputs'!M85</f>
        <v>44.516169863013708</v>
      </c>
      <c r="N87" s="172"/>
      <c r="O87" s="205">
        <f>'3e Historical level Inputs'!O85</f>
        <v>46.767205479452052</v>
      </c>
      <c r="P87" s="205">
        <f>'3e Historical level Inputs'!P85</f>
        <v>46.767205479452052</v>
      </c>
      <c r="Q87" s="205">
        <f>'3e Historical level Inputs'!Q85</f>
        <v>48.630131506849317</v>
      </c>
      <c r="R87" s="205">
        <f>'3e Historical level Inputs'!R85</f>
        <v>48.630131506849317</v>
      </c>
      <c r="S87" s="205">
        <f>'3e Historical level Inputs'!S85</f>
        <v>50.221380821917812</v>
      </c>
      <c r="T87" s="205">
        <f>'3e Historical level Inputs'!T85</f>
        <v>50.221380821917812</v>
      </c>
      <c r="U87" s="205">
        <f>'3e Historical level Inputs'!U85</f>
        <v>50.648301369863013</v>
      </c>
      <c r="V87" s="205">
        <f>'3e Historical level Inputs'!V85</f>
        <v>50.648301369863013</v>
      </c>
      <c r="W87" s="205">
        <f>'3e Historical level Inputs'!W85</f>
        <v>51.618575342465753</v>
      </c>
      <c r="X87" s="205">
        <f>'3e Historical level Inputs'!X85</f>
        <v>51.618575342465753</v>
      </c>
      <c r="Y87" s="205">
        <f>'3e Historical level Inputs'!Y85</f>
        <v>52.433605479452048</v>
      </c>
      <c r="Z87" s="144"/>
      <c r="AA87" s="174" t="s">
        <v>554</v>
      </c>
      <c r="AB87" s="205">
        <f>'3e Historical level Inputs'!AB85</f>
        <v>39.933199999999992</v>
      </c>
      <c r="AC87" s="205">
        <f>'3e Historical level Inputs'!AC85</f>
        <v>40.441156555772992</v>
      </c>
      <c r="AD87" s="205">
        <f>'3e Historical level Inputs'!AD85</f>
        <v>41.027260273972608</v>
      </c>
      <c r="AE87" s="205">
        <f>'3e Historical level Inputs'!AE85</f>
        <v>41.37892250489238</v>
      </c>
      <c r="AF87" s="205">
        <f>'3e Historical level Inputs'!AF85</f>
        <v>41.847805479452056</v>
      </c>
      <c r="AG87" s="205">
        <f>'3e Historical level Inputs'!AG85</f>
        <v>42.160394129158519</v>
      </c>
      <c r="AH87" s="205">
        <f>'3e Historical level Inputs'!AH85</f>
        <v>42.39483561643835</v>
      </c>
      <c r="AI87" s="205">
        <f>'3e Historical level Inputs'!AI85</f>
        <v>42.51205636007829</v>
      </c>
      <c r="AJ87" s="205">
        <f>'3e Historical level Inputs'!AJ85</f>
        <v>42.746497847358121</v>
      </c>
      <c r="AK87" s="205">
        <f>'3e Historical level Inputs'!AK85</f>
        <v>43.527969471624267</v>
      </c>
      <c r="AL87" s="205">
        <f>'3e Historical level Inputs'!AL85</f>
        <v>44.817397651663399</v>
      </c>
      <c r="AM87" s="172"/>
      <c r="AN87" s="205">
        <f>'3e Historical level Inputs'!AN85</f>
        <v>47.083665362035234</v>
      </c>
      <c r="AO87" s="205">
        <f>'3e Historical level Inputs'!AO85</f>
        <v>47.083665362035234</v>
      </c>
      <c r="AP87" s="205">
        <f>'3e Historical level Inputs'!AP85</f>
        <v>48.959197260273974</v>
      </c>
      <c r="AQ87" s="205">
        <f>'3e Historical level Inputs'!AQ85</f>
        <v>48.959197260273974</v>
      </c>
      <c r="AR87" s="205">
        <f>'3e Historical level Inputs'!AR85</f>
        <v>50.561214090019568</v>
      </c>
      <c r="AS87" s="205">
        <f>'3e Historical level Inputs'!AS85</f>
        <v>50.561214090019568</v>
      </c>
      <c r="AT87" s="205">
        <f>'3e Historical level Inputs'!AT85</f>
        <v>50.991023483365936</v>
      </c>
      <c r="AU87" s="205">
        <f>'3e Historical level Inputs'!AU85</f>
        <v>50.991023483365936</v>
      </c>
      <c r="AV87" s="205">
        <f>'3e Historical level Inputs'!AV85</f>
        <v>51.967863013698626</v>
      </c>
      <c r="AW87" s="205">
        <f>'3e Historical level Inputs'!AW85</f>
        <v>51.967863013698626</v>
      </c>
      <c r="AX87" s="205">
        <f>'3e Historical level Inputs'!AX85</f>
        <v>52.788408219178102</v>
      </c>
      <c r="AZ87" s="174" t="s">
        <v>554</v>
      </c>
      <c r="BA87" s="205">
        <f>'3e Historical level Inputs'!BA85</f>
        <v>64.944500000000033</v>
      </c>
      <c r="BB87" s="205">
        <f>'3e Historical level Inputs'!BB85</f>
        <v>65.770604207436435</v>
      </c>
      <c r="BC87" s="205">
        <f>'3e Historical level Inputs'!BC85</f>
        <v>66.723801369863025</v>
      </c>
      <c r="BD87" s="205">
        <f>'3e Historical level Inputs'!BD85</f>
        <v>67.295719667318977</v>
      </c>
      <c r="BE87" s="205">
        <f>'3e Historical level Inputs'!BE85</f>
        <v>68.058277397260298</v>
      </c>
      <c r="BF87" s="205">
        <f>'3e Historical level Inputs'!BF85</f>
        <v>68.566649217221112</v>
      </c>
      <c r="BG87" s="205">
        <f>'3e Historical level Inputs'!BG85</f>
        <v>68.94792808219178</v>
      </c>
      <c r="BH87" s="205">
        <f>'3e Historical level Inputs'!BH85</f>
        <v>69.138567514677106</v>
      </c>
      <c r="BI87" s="205">
        <f>'3e Historical level Inputs'!BI85</f>
        <v>69.519846379647774</v>
      </c>
      <c r="BJ87" s="205">
        <f>'3e Historical level Inputs'!BJ85</f>
        <v>70.790775929549909</v>
      </c>
      <c r="BK87" s="205">
        <f>'3e Historical level Inputs'!BK85</f>
        <v>72.887809686888446</v>
      </c>
      <c r="BL87" s="172"/>
      <c r="BM87" s="205">
        <f>'3e Historical level Inputs'!BM85</f>
        <v>76.573505381604704</v>
      </c>
      <c r="BN87" s="205">
        <f>'3e Historical level Inputs'!BN85</f>
        <v>76.573505381604704</v>
      </c>
      <c r="BO87" s="205">
        <f>'3e Historical level Inputs'!BO85</f>
        <v>79.62373630136986</v>
      </c>
      <c r="BP87" s="205">
        <f>'3e Historical level Inputs'!BP85</f>
        <v>79.62373630136986</v>
      </c>
      <c r="BQ87" s="205">
        <f>'3e Historical level Inputs'!BQ85</f>
        <v>82.229141878669253</v>
      </c>
      <c r="BR87" s="205">
        <f>'3e Historical level Inputs'!BR85</f>
        <v>82.229141878669253</v>
      </c>
      <c r="BS87" s="205">
        <f>'3e Historical level Inputs'!BS85</f>
        <v>82.928153131115451</v>
      </c>
      <c r="BT87" s="205">
        <f>'3e Historical level Inputs'!BT85</f>
        <v>82.928153131115451</v>
      </c>
      <c r="BU87" s="205">
        <f>'3e Historical level Inputs'!BU85</f>
        <v>84.516815068493116</v>
      </c>
      <c r="BV87" s="205">
        <f>'3e Historical level Inputs'!BV85</f>
        <v>84.516815068493116</v>
      </c>
      <c r="BW87" s="205">
        <f>'3e Historical level Inputs'!BW85</f>
        <v>85.851291095890446</v>
      </c>
      <c r="BX87" s="144"/>
      <c r="BY87" s="174" t="s">
        <v>554</v>
      </c>
      <c r="BZ87" s="205">
        <f>'3e Historical level Inputs'!BZ85</f>
        <v>104.60930000000005</v>
      </c>
      <c r="CA87" s="205">
        <f>'3e Historical level Inputs'!CA85</f>
        <v>105.93994667318985</v>
      </c>
      <c r="CB87" s="205">
        <f>'3e Historical level Inputs'!CB85</f>
        <v>107.4753082191781</v>
      </c>
      <c r="CC87" s="205">
        <f>'3e Historical level Inputs'!CC85</f>
        <v>108.39652514677104</v>
      </c>
      <c r="CD87" s="205">
        <f>'3e Historical level Inputs'!CD85</f>
        <v>109.62481438356166</v>
      </c>
      <c r="CE87" s="205">
        <f>'3e Historical level Inputs'!CE85</f>
        <v>110.44367387475536</v>
      </c>
      <c r="CF87" s="205">
        <f>'3e Historical level Inputs'!CF85</f>
        <v>111.05781849315068</v>
      </c>
      <c r="CG87" s="205">
        <f>'3e Historical level Inputs'!CG85</f>
        <v>111.36489080234833</v>
      </c>
      <c r="CH87" s="205">
        <f>'3e Historical level Inputs'!CH85</f>
        <v>111.97903542074366</v>
      </c>
      <c r="CI87" s="205">
        <f>'3e Historical level Inputs'!CI85</f>
        <v>114.02618414872801</v>
      </c>
      <c r="CJ87" s="205">
        <f>'3e Historical level Inputs'!CJ85</f>
        <v>117.40397954990215</v>
      </c>
      <c r="CK87" s="172"/>
      <c r="CL87" s="205">
        <f>'3e Historical level Inputs'!CL85</f>
        <v>123.34071086105675</v>
      </c>
      <c r="CM87" s="205">
        <f>'3e Historical level Inputs'!CM85</f>
        <v>123.34071086105675</v>
      </c>
      <c r="CN87" s="205">
        <f>'3e Historical level Inputs'!CN85</f>
        <v>128.25386780821918</v>
      </c>
      <c r="CO87" s="205">
        <f>'3e Historical level Inputs'!CO85</f>
        <v>128.25386780821918</v>
      </c>
      <c r="CP87" s="205">
        <f>'3e Historical level Inputs'!CP85</f>
        <v>132.45052270058707</v>
      </c>
      <c r="CQ87" s="205">
        <f>'3e Historical level Inputs'!CQ85</f>
        <v>132.45052270058707</v>
      </c>
      <c r="CR87" s="205">
        <f>'3e Historical level Inputs'!CR85</f>
        <v>133.57645450097846</v>
      </c>
      <c r="CS87" s="205">
        <f>'3e Historical level Inputs'!CS85</f>
        <v>133.57645450097846</v>
      </c>
      <c r="CT87" s="205">
        <f>'3e Historical level Inputs'!CT85</f>
        <v>136.13539041095888</v>
      </c>
      <c r="CU87" s="205">
        <f>'3e Historical level Inputs'!CU85</f>
        <v>136.13539041095888</v>
      </c>
      <c r="CV87" s="205">
        <f>'3e Historical level Inputs'!CV85</f>
        <v>138.28489657534249</v>
      </c>
    </row>
    <row r="88" spans="2:102" s="159" customFormat="1" ht="10.5" customHeight="1">
      <c r="B88" s="174" t="s">
        <v>555</v>
      </c>
      <c r="C88" s="205">
        <f>'3e Historical level Inputs'!C86</f>
        <v>0</v>
      </c>
      <c r="D88" s="205">
        <f>'3e Historical level Inputs'!D86</f>
        <v>-0.1310662676190151</v>
      </c>
      <c r="E88" s="205">
        <f>'3e Historical level Inputs'!E86</f>
        <v>1.6490220555819268</v>
      </c>
      <c r="F88" s="205">
        <f>'3e Historical level Inputs'!F86</f>
        <v>1.7011822078168848</v>
      </c>
      <c r="G88" s="205">
        <f>'3e Historical level Inputs'!G86</f>
        <v>3.37071596157242</v>
      </c>
      <c r="H88" s="205">
        <f>'3e Historical level Inputs'!H86</f>
        <v>3.2761312765157915</v>
      </c>
      <c r="I88" s="205">
        <f>'3e Historical level Inputs'!I86</f>
        <v>4.8946129781636989</v>
      </c>
      <c r="J88" s="205">
        <f>'3e Historical level Inputs'!J86</f>
        <v>4.2887571563853459</v>
      </c>
      <c r="K88" s="205">
        <f>'3e Historical level Inputs'!K86</f>
        <v>4.0337120778428703</v>
      </c>
      <c r="L88" s="205">
        <f>'3e Historical level Inputs'!L86</f>
        <v>4.3260832188341771</v>
      </c>
      <c r="M88" s="205">
        <f>'3e Historical level Inputs'!M86</f>
        <v>4.2015880379606623</v>
      </c>
      <c r="N88" s="172"/>
      <c r="O88" s="205">
        <f>'3e Historical level Inputs'!O86</f>
        <v>4.0728065027047933</v>
      </c>
      <c r="P88" s="205">
        <f>'3e Historical level Inputs'!P86</f>
        <v>4.0728065027047933</v>
      </c>
      <c r="Q88" s="205">
        <f>'3e Historical level Inputs'!Q86</f>
        <v>4.6721736435258503</v>
      </c>
      <c r="R88" s="205">
        <f>'3e Historical level Inputs'!R86</f>
        <v>4.6721736435258503</v>
      </c>
      <c r="S88" s="205">
        <f>'3e Historical level Inputs'!S86</f>
        <v>4.1578876064944286</v>
      </c>
      <c r="T88" s="205">
        <f>'3e Historical level Inputs'!T86</f>
        <v>4.1578876064944286</v>
      </c>
      <c r="U88" s="205">
        <f>'3e Historical level Inputs'!U86</f>
        <v>4.6652850413616926</v>
      </c>
      <c r="V88" s="205">
        <f>'3e Historical level Inputs'!V86</f>
        <v>4.6652850413616926</v>
      </c>
      <c r="W88" s="205">
        <f>'3e Historical level Inputs'!W86</f>
        <v>3.8484746706123665</v>
      </c>
      <c r="X88" s="205">
        <f>'3e Historical level Inputs'!X86</f>
        <v>3.8484746706123665</v>
      </c>
      <c r="Y88" s="205">
        <f>'3e Historical level Inputs'!Y86</f>
        <v>3.346709798469313</v>
      </c>
      <c r="Z88" s="144"/>
      <c r="AA88" s="174" t="s">
        <v>555</v>
      </c>
      <c r="AB88" s="205">
        <f>'3e Historical level Inputs'!AB86</f>
        <v>0</v>
      </c>
      <c r="AC88" s="205">
        <f>'3e Historical level Inputs'!AC86</f>
        <v>-0.1310662676190151</v>
      </c>
      <c r="AD88" s="205">
        <f>'3e Historical level Inputs'!AD86</f>
        <v>1.6490220555819268</v>
      </c>
      <c r="AE88" s="205">
        <f>'3e Historical level Inputs'!AE86</f>
        <v>1.7011822078168848</v>
      </c>
      <c r="AF88" s="205">
        <f>'3e Historical level Inputs'!AF86</f>
        <v>3.37071596157242</v>
      </c>
      <c r="AG88" s="205">
        <f>'3e Historical level Inputs'!AG86</f>
        <v>3.2761312765157915</v>
      </c>
      <c r="AH88" s="205">
        <f>'3e Historical level Inputs'!AH86</f>
        <v>4.8946129781636989</v>
      </c>
      <c r="AI88" s="205">
        <f>'3e Historical level Inputs'!AI86</f>
        <v>4.2887571563853459</v>
      </c>
      <c r="AJ88" s="205">
        <f>'3e Historical level Inputs'!AJ86</f>
        <v>4.0337120778428703</v>
      </c>
      <c r="AK88" s="205">
        <f>'3e Historical level Inputs'!AK86</f>
        <v>4.3260832188341771</v>
      </c>
      <c r="AL88" s="205">
        <f>'3e Historical level Inputs'!AL86</f>
        <v>4.2015880379606623</v>
      </c>
      <c r="AM88" s="172"/>
      <c r="AN88" s="205">
        <f>'3e Historical level Inputs'!AN86</f>
        <v>4.0728065027047933</v>
      </c>
      <c r="AO88" s="205">
        <f>'3e Historical level Inputs'!AO86</f>
        <v>4.0728065027047933</v>
      </c>
      <c r="AP88" s="205">
        <f>'3e Historical level Inputs'!AP86</f>
        <v>4.6721736435258503</v>
      </c>
      <c r="AQ88" s="205">
        <f>'3e Historical level Inputs'!AQ86</f>
        <v>4.6721736435258503</v>
      </c>
      <c r="AR88" s="205">
        <f>'3e Historical level Inputs'!AR86</f>
        <v>4.1578876064944286</v>
      </c>
      <c r="AS88" s="205">
        <f>'3e Historical level Inputs'!AS86</f>
        <v>4.1578876064944286</v>
      </c>
      <c r="AT88" s="205">
        <f>'3e Historical level Inputs'!AT86</f>
        <v>4.6652850413616926</v>
      </c>
      <c r="AU88" s="205">
        <f>'3e Historical level Inputs'!AU86</f>
        <v>4.6652850413616926</v>
      </c>
      <c r="AV88" s="205">
        <f>'3e Historical level Inputs'!AV86</f>
        <v>3.8484746706123665</v>
      </c>
      <c r="AW88" s="205">
        <f>'3e Historical level Inputs'!AW86</f>
        <v>3.8484746706123665</v>
      </c>
      <c r="AX88" s="205">
        <f>'3e Historical level Inputs'!AX86</f>
        <v>3.346709798469313</v>
      </c>
      <c r="AZ88" s="174" t="s">
        <v>555</v>
      </c>
      <c r="BA88" s="205">
        <f>'3e Historical level Inputs'!BA86</f>
        <v>0</v>
      </c>
      <c r="BB88" s="205">
        <f>'3e Historical level Inputs'!BB86</f>
        <v>-0.1023941345466083</v>
      </c>
      <c r="BC88" s="205">
        <f>'3e Historical level Inputs'!BC86</f>
        <v>1.3107897268148034</v>
      </c>
      <c r="BD88" s="205">
        <f>'3e Historical level Inputs'!BD86</f>
        <v>1.3561024854837453</v>
      </c>
      <c r="BE88" s="205">
        <f>'3e Historical level Inputs'!BE86</f>
        <v>2.7190896886881832</v>
      </c>
      <c r="BF88" s="205">
        <f>'3e Historical level Inputs'!BF86</f>
        <v>2.5445731212335483</v>
      </c>
      <c r="BG88" s="205">
        <f>'3e Historical level Inputs'!BG86</f>
        <v>3.7238675166956505</v>
      </c>
      <c r="BH88" s="205">
        <f>'3e Historical level Inputs'!BH86</f>
        <v>3.2317970151566944</v>
      </c>
      <c r="BI88" s="205">
        <f>'3e Historical level Inputs'!BI86</f>
        <v>3.0490377355812108</v>
      </c>
      <c r="BJ88" s="205">
        <f>'3e Historical level Inputs'!BJ86</f>
        <v>-2.875592827402639</v>
      </c>
      <c r="BK88" s="205">
        <f>'3e Historical level Inputs'!BK86</f>
        <v>-4.4212717332369866</v>
      </c>
      <c r="BL88" s="172"/>
      <c r="BM88" s="205">
        <f>'3e Historical level Inputs'!BM86</f>
        <v>-9.9169703850481579</v>
      </c>
      <c r="BN88" s="205">
        <f>'3e Historical level Inputs'!BN86</f>
        <v>-9.9169703850481579</v>
      </c>
      <c r="BO88" s="205">
        <f>'3e Historical level Inputs'!BO86</f>
        <v>-11.95393302872672</v>
      </c>
      <c r="BP88" s="205">
        <f>'3e Historical level Inputs'!BP86</f>
        <v>-11.95393302872672</v>
      </c>
      <c r="BQ88" s="205">
        <f>'3e Historical level Inputs'!BQ86</f>
        <v>-12.429854537719555</v>
      </c>
      <c r="BR88" s="205">
        <f>'3e Historical level Inputs'!BR86</f>
        <v>-12.429854537719555</v>
      </c>
      <c r="BS88" s="205">
        <f>'3e Historical level Inputs'!BS86</f>
        <v>-16.631778706798936</v>
      </c>
      <c r="BT88" s="205">
        <f>'3e Historical level Inputs'!BT86</f>
        <v>-16.631778706798936</v>
      </c>
      <c r="BU88" s="205">
        <f>'3e Historical level Inputs'!BU86</f>
        <v>-30.358102306504858</v>
      </c>
      <c r="BV88" s="205">
        <f>'3e Historical level Inputs'!BV86</f>
        <v>-30.358102306504858</v>
      </c>
      <c r="BW88" s="205">
        <f>'3e Historical level Inputs'!BW86</f>
        <v>-33.604921227336042</v>
      </c>
      <c r="BX88" s="144"/>
      <c r="BY88" s="174" t="s">
        <v>555</v>
      </c>
      <c r="BZ88" s="205">
        <f>'3e Historical level Inputs'!BZ86</f>
        <v>0</v>
      </c>
      <c r="CA88" s="205">
        <f>'3e Historical level Inputs'!CA86</f>
        <v>-0.23346040216562342</v>
      </c>
      <c r="CB88" s="205">
        <f>'3e Historical level Inputs'!CB86</f>
        <v>2.9598117823967303</v>
      </c>
      <c r="CC88" s="205">
        <f>'3e Historical level Inputs'!CC86</f>
        <v>3.0572846933006304</v>
      </c>
      <c r="CD88" s="205">
        <f>'3e Historical level Inputs'!CD86</f>
        <v>6.0898056502606028</v>
      </c>
      <c r="CE88" s="205">
        <f>'3e Historical level Inputs'!CE86</f>
        <v>5.8207043977493402</v>
      </c>
      <c r="CF88" s="205">
        <f>'3e Historical level Inputs'!CF86</f>
        <v>8.6184804948593499</v>
      </c>
      <c r="CG88" s="205">
        <f>'3e Historical level Inputs'!CG86</f>
        <v>7.5205541715420399</v>
      </c>
      <c r="CH88" s="205">
        <f>'3e Historical level Inputs'!CH86</f>
        <v>7.0827498134240816</v>
      </c>
      <c r="CI88" s="205">
        <f>'3e Historical level Inputs'!CI86</f>
        <v>1.4504903914315381</v>
      </c>
      <c r="CJ88" s="205">
        <f>'3e Historical level Inputs'!CJ86</f>
        <v>-0.21968369527632436</v>
      </c>
      <c r="CK88" s="172"/>
      <c r="CL88" s="205">
        <f>'3e Historical level Inputs'!CL86</f>
        <v>-5.8441638823433646</v>
      </c>
      <c r="CM88" s="205">
        <f>'3e Historical level Inputs'!CM86</f>
        <v>-5.8441638823433646</v>
      </c>
      <c r="CN88" s="205">
        <f>'3e Historical level Inputs'!CN86</f>
        <v>-7.2817593852008695</v>
      </c>
      <c r="CO88" s="205">
        <f>'3e Historical level Inputs'!CO86</f>
        <v>-7.2817593852008695</v>
      </c>
      <c r="CP88" s="205">
        <f>'3e Historical level Inputs'!CP86</f>
        <v>-8.2719669312251263</v>
      </c>
      <c r="CQ88" s="205">
        <f>'3e Historical level Inputs'!CQ86</f>
        <v>-8.2719669312251263</v>
      </c>
      <c r="CR88" s="205">
        <f>'3e Historical level Inputs'!CR86</f>
        <v>-11.966493665437245</v>
      </c>
      <c r="CS88" s="205">
        <f>'3e Historical level Inputs'!CS86</f>
        <v>-11.966493665437245</v>
      </c>
      <c r="CT88" s="205">
        <f>'3e Historical level Inputs'!CT86</f>
        <v>-26.509627635892492</v>
      </c>
      <c r="CU88" s="205">
        <f>'3e Historical level Inputs'!CU86</f>
        <v>-26.509627635892492</v>
      </c>
      <c r="CV88" s="205">
        <f>'3e Historical level Inputs'!CV86</f>
        <v>-30.25821142886673</v>
      </c>
    </row>
    <row r="89" spans="2:102" s="159" customFormat="1" ht="10.5" customHeight="1">
      <c r="B89" s="174" t="s">
        <v>556</v>
      </c>
      <c r="C89" s="205">
        <f>'3e Historical level Inputs'!C87</f>
        <v>24.407199999999992</v>
      </c>
      <c r="D89" s="205">
        <f>'3e Historical level Inputs'!D87</f>
        <v>24.717663405088064</v>
      </c>
      <c r="E89" s="205">
        <f>'3e Historical level Inputs'!E87</f>
        <v>25.075890410958895</v>
      </c>
      <c r="F89" s="205">
        <f>'3e Historical level Inputs'!F87</f>
        <v>25.290826614481411</v>
      </c>
      <c r="G89" s="205">
        <f>'3e Historical level Inputs'!G87</f>
        <v>25.577408219178089</v>
      </c>
      <c r="H89" s="205">
        <f>'3e Historical level Inputs'!H87</f>
        <v>25.76846262230919</v>
      </c>
      <c r="I89" s="205">
        <f>'3e Historical level Inputs'!I87</f>
        <v>25.911753424657544</v>
      </c>
      <c r="J89" s="205">
        <f>'3e Historical level Inputs'!J87</f>
        <v>25.983398825831703</v>
      </c>
      <c r="K89" s="205">
        <f>'3e Historical level Inputs'!K87</f>
        <v>26.126689628180035</v>
      </c>
      <c r="L89" s="205">
        <f>'3e Historical level Inputs'!L87</f>
        <v>26.60432563600784</v>
      </c>
      <c r="M89" s="205">
        <f>'3e Historical level Inputs'!M87</f>
        <v>27.392425048923673</v>
      </c>
      <c r="N89" s="172"/>
      <c r="O89" s="205">
        <f>'3e Historical level Inputs'!O87</f>
        <v>28.777569471624258</v>
      </c>
      <c r="P89" s="205">
        <f>'3e Historical level Inputs'!P87</f>
        <v>28.777569471624258</v>
      </c>
      <c r="Q89" s="205">
        <f>'3e Historical level Inputs'!Q87</f>
        <v>29.923895890410957</v>
      </c>
      <c r="R89" s="205">
        <f>'3e Historical level Inputs'!R87</f>
        <v>29.923895890410957</v>
      </c>
      <c r="S89" s="205">
        <f>'3e Historical level Inputs'!S87</f>
        <v>30.903049706457924</v>
      </c>
      <c r="T89" s="205">
        <f>'3e Historical level Inputs'!T87</f>
        <v>30.903049706457924</v>
      </c>
      <c r="U89" s="205">
        <f>'3e Historical level Inputs'!U87</f>
        <v>31.165749510763195</v>
      </c>
      <c r="V89" s="205">
        <f>'3e Historical level Inputs'!V87</f>
        <v>31.165749510763195</v>
      </c>
      <c r="W89" s="205">
        <f>'3e Historical level Inputs'!W87</f>
        <v>31.762794520547931</v>
      </c>
      <c r="X89" s="205">
        <f>'3e Historical level Inputs'!X87</f>
        <v>31.762794520547931</v>
      </c>
      <c r="Y89" s="205">
        <f>'3e Historical level Inputs'!Y87</f>
        <v>32.264312328767119</v>
      </c>
      <c r="Z89" s="144"/>
      <c r="AA89" s="174" t="s">
        <v>556</v>
      </c>
      <c r="AB89" s="205">
        <f>'3e Historical level Inputs'!AB87</f>
        <v>24.407199999999992</v>
      </c>
      <c r="AC89" s="205">
        <f>'3e Historical level Inputs'!AC87</f>
        <v>24.717663405088064</v>
      </c>
      <c r="AD89" s="205">
        <f>'3e Historical level Inputs'!AD87</f>
        <v>25.075890410958895</v>
      </c>
      <c r="AE89" s="205">
        <f>'3e Historical level Inputs'!AE87</f>
        <v>25.290826614481411</v>
      </c>
      <c r="AF89" s="205">
        <f>'3e Historical level Inputs'!AF87</f>
        <v>25.577408219178089</v>
      </c>
      <c r="AG89" s="205">
        <f>'3e Historical level Inputs'!AG87</f>
        <v>25.76846262230919</v>
      </c>
      <c r="AH89" s="205">
        <f>'3e Historical level Inputs'!AH87</f>
        <v>25.911753424657544</v>
      </c>
      <c r="AI89" s="205">
        <f>'3e Historical level Inputs'!AI87</f>
        <v>25.983398825831703</v>
      </c>
      <c r="AJ89" s="205">
        <f>'3e Historical level Inputs'!AJ87</f>
        <v>26.126689628180035</v>
      </c>
      <c r="AK89" s="205">
        <f>'3e Historical level Inputs'!AK87</f>
        <v>26.60432563600784</v>
      </c>
      <c r="AL89" s="205">
        <f>'3e Historical level Inputs'!AL87</f>
        <v>27.392425048923673</v>
      </c>
      <c r="AM89" s="172"/>
      <c r="AN89" s="205">
        <f>'3e Historical level Inputs'!AN87</f>
        <v>28.777569471624258</v>
      </c>
      <c r="AO89" s="205">
        <f>'3e Historical level Inputs'!AO87</f>
        <v>28.777569471624258</v>
      </c>
      <c r="AP89" s="205">
        <f>'3e Historical level Inputs'!AP87</f>
        <v>29.923895890410957</v>
      </c>
      <c r="AQ89" s="205">
        <f>'3e Historical level Inputs'!AQ87</f>
        <v>29.923895890410957</v>
      </c>
      <c r="AR89" s="205">
        <f>'3e Historical level Inputs'!AR87</f>
        <v>30.903049706457924</v>
      </c>
      <c r="AS89" s="205">
        <f>'3e Historical level Inputs'!AS87</f>
        <v>30.903049706457924</v>
      </c>
      <c r="AT89" s="205">
        <f>'3e Historical level Inputs'!AT87</f>
        <v>31.165749510763195</v>
      </c>
      <c r="AU89" s="205">
        <f>'3e Historical level Inputs'!AU87</f>
        <v>31.165749510763195</v>
      </c>
      <c r="AV89" s="205">
        <f>'3e Historical level Inputs'!AV87</f>
        <v>31.762794520547931</v>
      </c>
      <c r="AW89" s="205">
        <f>'3e Historical level Inputs'!AW87</f>
        <v>31.762794520547931</v>
      </c>
      <c r="AX89" s="205">
        <f>'3e Historical level Inputs'!AX87</f>
        <v>32.264312328767119</v>
      </c>
      <c r="AZ89" s="174" t="s">
        <v>556</v>
      </c>
      <c r="BA89" s="205">
        <f>'3e Historical level Inputs'!BA87</f>
        <v>39.661700000000003</v>
      </c>
      <c r="BB89" s="205">
        <f>'3e Historical level Inputs'!BB87</f>
        <v>40.166203033268111</v>
      </c>
      <c r="BC89" s="205">
        <f>'3e Historical level Inputs'!BC87</f>
        <v>40.748321917808212</v>
      </c>
      <c r="BD89" s="205">
        <f>'3e Historical level Inputs'!BD87</f>
        <v>41.097593248532299</v>
      </c>
      <c r="BE89" s="205">
        <f>'3e Historical level Inputs'!BE87</f>
        <v>41.563288356164385</v>
      </c>
      <c r="BF89" s="205">
        <f>'3e Historical level Inputs'!BF87</f>
        <v>41.873751761252443</v>
      </c>
      <c r="BG89" s="205">
        <f>'3e Historical level Inputs'!BG87</f>
        <v>42.106599315068493</v>
      </c>
      <c r="BH89" s="205">
        <f>'3e Historical level Inputs'!BH87</f>
        <v>42.223023091976522</v>
      </c>
      <c r="BI89" s="205">
        <f>'3e Historical level Inputs'!BI87</f>
        <v>42.455870645792565</v>
      </c>
      <c r="BJ89" s="205">
        <f>'3e Historical level Inputs'!BJ87</f>
        <v>43.232029158512731</v>
      </c>
      <c r="BK89" s="205">
        <f>'3e Historical level Inputs'!BK87</f>
        <v>44.512690704500983</v>
      </c>
      <c r="BL89" s="172"/>
      <c r="BM89" s="205">
        <f>'3e Historical level Inputs'!BM87</f>
        <v>46.763550391389451</v>
      </c>
      <c r="BN89" s="205">
        <f>'3e Historical level Inputs'!BN87</f>
        <v>46.763550391389451</v>
      </c>
      <c r="BO89" s="205">
        <f>'3e Historical level Inputs'!BO87</f>
        <v>48.626330821917811</v>
      </c>
      <c r="BP89" s="205">
        <f>'3e Historical level Inputs'!BP87</f>
        <v>48.626330821917811</v>
      </c>
      <c r="BQ89" s="205">
        <f>'3e Historical level Inputs'!BQ87</f>
        <v>50.217455772994143</v>
      </c>
      <c r="BR89" s="205">
        <f>'3e Historical level Inputs'!BR87</f>
        <v>50.217455772994143</v>
      </c>
      <c r="BS89" s="205">
        <f>'3e Historical level Inputs'!BS87</f>
        <v>50.644342954990215</v>
      </c>
      <c r="BT89" s="205">
        <f>'3e Historical level Inputs'!BT87</f>
        <v>50.644342954990215</v>
      </c>
      <c r="BU89" s="205">
        <f>'3e Historical level Inputs'!BU87</f>
        <v>51.614541095890409</v>
      </c>
      <c r="BV89" s="205">
        <f>'3e Historical level Inputs'!BV87</f>
        <v>51.614541095890409</v>
      </c>
      <c r="BW89" s="205">
        <f>'3e Historical level Inputs'!BW87</f>
        <v>52.429507534246575</v>
      </c>
      <c r="BX89" s="144"/>
      <c r="BY89" s="174" t="s">
        <v>556</v>
      </c>
      <c r="BZ89" s="205">
        <f>'3e Historical level Inputs'!BZ87</f>
        <v>64.068899999999999</v>
      </c>
      <c r="CA89" s="205">
        <f>'3e Historical level Inputs'!CA87</f>
        <v>64.883866438356179</v>
      </c>
      <c r="CB89" s="205">
        <f>'3e Historical level Inputs'!CB87</f>
        <v>65.824212328767103</v>
      </c>
      <c r="CC89" s="205">
        <f>'3e Historical level Inputs'!CC87</f>
        <v>66.388419863013709</v>
      </c>
      <c r="CD89" s="205">
        <f>'3e Historical level Inputs'!CD87</f>
        <v>67.140696575342474</v>
      </c>
      <c r="CE89" s="205">
        <f>'3e Historical level Inputs'!CE87</f>
        <v>67.642214383561637</v>
      </c>
      <c r="CF89" s="205">
        <f>'3e Historical level Inputs'!CF87</f>
        <v>68.018352739726041</v>
      </c>
      <c r="CG89" s="205">
        <f>'3e Historical level Inputs'!CG87</f>
        <v>68.206421917808228</v>
      </c>
      <c r="CH89" s="205">
        <f>'3e Historical level Inputs'!CH87</f>
        <v>68.582560273972604</v>
      </c>
      <c r="CI89" s="205">
        <f>'3e Historical level Inputs'!CI87</f>
        <v>69.836354794520574</v>
      </c>
      <c r="CJ89" s="205">
        <f>'3e Historical level Inputs'!CJ87</f>
        <v>71.905115753424653</v>
      </c>
      <c r="CK89" s="172"/>
      <c r="CL89" s="205">
        <f>'3e Historical level Inputs'!CL87</f>
        <v>75.541119863013705</v>
      </c>
      <c r="CM89" s="205">
        <f>'3e Historical level Inputs'!CM87</f>
        <v>75.541119863013705</v>
      </c>
      <c r="CN89" s="205">
        <f>'3e Historical level Inputs'!CN87</f>
        <v>78.550226712328765</v>
      </c>
      <c r="CO89" s="205">
        <f>'3e Historical level Inputs'!CO87</f>
        <v>78.550226712328765</v>
      </c>
      <c r="CP89" s="205">
        <f>'3e Historical level Inputs'!CP87</f>
        <v>81.120505479452063</v>
      </c>
      <c r="CQ89" s="205">
        <f>'3e Historical level Inputs'!CQ87</f>
        <v>81.120505479452063</v>
      </c>
      <c r="CR89" s="205">
        <f>'3e Historical level Inputs'!CR87</f>
        <v>81.810092465753414</v>
      </c>
      <c r="CS89" s="205">
        <f>'3e Historical level Inputs'!CS87</f>
        <v>81.810092465753414</v>
      </c>
      <c r="CT89" s="205">
        <f>'3e Historical level Inputs'!CT87</f>
        <v>83.377335616438344</v>
      </c>
      <c r="CU89" s="205">
        <f>'3e Historical level Inputs'!CU87</f>
        <v>83.377335616438344</v>
      </c>
      <c r="CV89" s="205">
        <f>'3e Historical level Inputs'!CV87</f>
        <v>84.693819863013687</v>
      </c>
    </row>
    <row r="90" spans="2:102" s="159" customFormat="1" ht="10.5" customHeight="1">
      <c r="B90" s="174" t="s">
        <v>557</v>
      </c>
      <c r="C90" s="205">
        <f>'3e Historical level Inputs'!C88</f>
        <v>0</v>
      </c>
      <c r="D90" s="205">
        <f>'3e Historical level Inputs'!D88</f>
        <v>0</v>
      </c>
      <c r="E90" s="205">
        <f>'3e Historical level Inputs'!E88</f>
        <v>0</v>
      </c>
      <c r="F90" s="205">
        <f>'3e Historical level Inputs'!F88</f>
        <v>0</v>
      </c>
      <c r="G90" s="205">
        <f>'3e Historical level Inputs'!G88</f>
        <v>0</v>
      </c>
      <c r="H90" s="205">
        <f>'3e Historical level Inputs'!H88</f>
        <v>0</v>
      </c>
      <c r="I90" s="205">
        <f>'3e Historical level Inputs'!I88</f>
        <v>0</v>
      </c>
      <c r="J90" s="205">
        <f>'3e Historical level Inputs'!J88</f>
        <v>0</v>
      </c>
      <c r="K90" s="205">
        <f>'3e Historical level Inputs'!K88</f>
        <v>0</v>
      </c>
      <c r="L90" s="205">
        <f>'3e Historical level Inputs'!L88</f>
        <v>0</v>
      </c>
      <c r="M90" s="205">
        <f>'3e Historical level Inputs'!M88</f>
        <v>0</v>
      </c>
      <c r="N90" s="172"/>
      <c r="O90" s="205">
        <f>'3e Historical level Inputs'!O88</f>
        <v>0</v>
      </c>
      <c r="P90" s="205">
        <f>'3e Historical level Inputs'!P88</f>
        <v>0</v>
      </c>
      <c r="Q90" s="205">
        <f>'3e Historical level Inputs'!Q88</f>
        <v>0</v>
      </c>
      <c r="R90" s="205">
        <f>'3e Historical level Inputs'!R88</f>
        <v>0</v>
      </c>
      <c r="S90" s="205">
        <f>'3e Historical level Inputs'!S88</f>
        <v>0</v>
      </c>
      <c r="T90" s="205">
        <f>'3e Historical level Inputs'!T88</f>
        <v>0</v>
      </c>
      <c r="U90" s="205">
        <f>'3e Historical level Inputs'!U88</f>
        <v>0</v>
      </c>
      <c r="V90" s="205">
        <f>'3e Historical level Inputs'!V88</f>
        <v>0</v>
      </c>
      <c r="W90" s="205">
        <f>'3e Historical level Inputs'!W88</f>
        <v>0</v>
      </c>
      <c r="X90" s="205">
        <f>'3e Historical level Inputs'!X88</f>
        <v>0</v>
      </c>
      <c r="Y90" s="205">
        <f>'3e Historical level Inputs'!Y88</f>
        <v>0</v>
      </c>
      <c r="Z90" s="144"/>
      <c r="AA90" s="174" t="s">
        <v>557</v>
      </c>
      <c r="AB90" s="205">
        <f>'3e Historical level Inputs'!AB88</f>
        <v>0</v>
      </c>
      <c r="AC90" s="205">
        <f>'3e Historical level Inputs'!AC88</f>
        <v>0</v>
      </c>
      <c r="AD90" s="205">
        <f>'3e Historical level Inputs'!AD88</f>
        <v>0</v>
      </c>
      <c r="AE90" s="205">
        <f>'3e Historical level Inputs'!AE88</f>
        <v>0</v>
      </c>
      <c r="AF90" s="205">
        <f>'3e Historical level Inputs'!AF88</f>
        <v>0</v>
      </c>
      <c r="AG90" s="205">
        <f>'3e Historical level Inputs'!AG88</f>
        <v>0</v>
      </c>
      <c r="AH90" s="205">
        <f>'3e Historical level Inputs'!AH88</f>
        <v>0</v>
      </c>
      <c r="AI90" s="205">
        <f>'3e Historical level Inputs'!AI88</f>
        <v>0</v>
      </c>
      <c r="AJ90" s="205">
        <f>'3e Historical level Inputs'!AJ88</f>
        <v>0</v>
      </c>
      <c r="AK90" s="205">
        <f>'3e Historical level Inputs'!AK88</f>
        <v>0</v>
      </c>
      <c r="AL90" s="205">
        <f>'3e Historical level Inputs'!AL88</f>
        <v>0</v>
      </c>
      <c r="AM90" s="172"/>
      <c r="AN90" s="205">
        <f>'3e Historical level Inputs'!AN88</f>
        <v>0</v>
      </c>
      <c r="AO90" s="205">
        <f>'3e Historical level Inputs'!AO88</f>
        <v>0</v>
      </c>
      <c r="AP90" s="205">
        <f>'3e Historical level Inputs'!AP88</f>
        <v>0</v>
      </c>
      <c r="AQ90" s="205">
        <f>'3e Historical level Inputs'!AQ88</f>
        <v>0</v>
      </c>
      <c r="AR90" s="205">
        <f>'3e Historical level Inputs'!AR88</f>
        <v>0</v>
      </c>
      <c r="AS90" s="205">
        <f>'3e Historical level Inputs'!AS88</f>
        <v>0</v>
      </c>
      <c r="AT90" s="205">
        <f>'3e Historical level Inputs'!AT88</f>
        <v>0</v>
      </c>
      <c r="AU90" s="205">
        <f>'3e Historical level Inputs'!AU88</f>
        <v>0</v>
      </c>
      <c r="AV90" s="205">
        <f>'3e Historical level Inputs'!AV88</f>
        <v>0</v>
      </c>
      <c r="AW90" s="205">
        <f>'3e Historical level Inputs'!AW88</f>
        <v>0</v>
      </c>
      <c r="AX90" s="205">
        <f>'3e Historical level Inputs'!AX88</f>
        <v>0</v>
      </c>
      <c r="AZ90" s="174" t="s">
        <v>557</v>
      </c>
      <c r="BA90" s="205">
        <f>'3e Historical level Inputs'!BA88</f>
        <v>0</v>
      </c>
      <c r="BB90" s="205">
        <f>'3e Historical level Inputs'!BB88</f>
        <v>0</v>
      </c>
      <c r="BC90" s="205">
        <f>'3e Historical level Inputs'!BC88</f>
        <v>0</v>
      </c>
      <c r="BD90" s="205">
        <f>'3e Historical level Inputs'!BD88</f>
        <v>0</v>
      </c>
      <c r="BE90" s="205">
        <f>'3e Historical level Inputs'!BE88</f>
        <v>0</v>
      </c>
      <c r="BF90" s="205">
        <f>'3e Historical level Inputs'!BF88</f>
        <v>0</v>
      </c>
      <c r="BG90" s="205">
        <f>'3e Historical level Inputs'!BG88</f>
        <v>0</v>
      </c>
      <c r="BH90" s="205">
        <f>'3e Historical level Inputs'!BH88</f>
        <v>0</v>
      </c>
      <c r="BI90" s="205">
        <f>'3e Historical level Inputs'!BI88</f>
        <v>0</v>
      </c>
      <c r="BJ90" s="205">
        <f>'3e Historical level Inputs'!BJ88</f>
        <v>0</v>
      </c>
      <c r="BK90" s="205">
        <f>'3e Historical level Inputs'!BK88</f>
        <v>0</v>
      </c>
      <c r="BL90" s="172"/>
      <c r="BM90" s="205">
        <f>'3e Historical level Inputs'!BM88</f>
        <v>0</v>
      </c>
      <c r="BN90" s="205">
        <f>'3e Historical level Inputs'!BN88</f>
        <v>0</v>
      </c>
      <c r="BO90" s="205">
        <f>'3e Historical level Inputs'!BO88</f>
        <v>0</v>
      </c>
      <c r="BP90" s="205">
        <f>'3e Historical level Inputs'!BP88</f>
        <v>0</v>
      </c>
      <c r="BQ90" s="205">
        <f>'3e Historical level Inputs'!BQ88</f>
        <v>0</v>
      </c>
      <c r="BR90" s="205">
        <f>'3e Historical level Inputs'!BR88</f>
        <v>0</v>
      </c>
      <c r="BS90" s="205">
        <f>'3e Historical level Inputs'!BS88</f>
        <v>0</v>
      </c>
      <c r="BT90" s="205">
        <f>'3e Historical level Inputs'!BT88</f>
        <v>0</v>
      </c>
      <c r="BU90" s="205">
        <f>'3e Historical level Inputs'!BU88</f>
        <v>0</v>
      </c>
      <c r="BV90" s="205">
        <f>'3e Historical level Inputs'!BV88</f>
        <v>0</v>
      </c>
      <c r="BW90" s="205">
        <f>'3e Historical level Inputs'!BW88</f>
        <v>0</v>
      </c>
      <c r="BX90" s="144"/>
      <c r="BY90" s="174" t="s">
        <v>557</v>
      </c>
      <c r="BZ90" s="205">
        <f>'3e Historical level Inputs'!BZ88</f>
        <v>0</v>
      </c>
      <c r="CA90" s="205">
        <f>'3e Historical level Inputs'!CA88</f>
        <v>0</v>
      </c>
      <c r="CB90" s="205">
        <f>'3e Historical level Inputs'!CB88</f>
        <v>0</v>
      </c>
      <c r="CC90" s="205">
        <f>'3e Historical level Inputs'!CC88</f>
        <v>0</v>
      </c>
      <c r="CD90" s="205">
        <f>'3e Historical level Inputs'!CD88</f>
        <v>0</v>
      </c>
      <c r="CE90" s="205">
        <f>'3e Historical level Inputs'!CE88</f>
        <v>0</v>
      </c>
      <c r="CF90" s="205">
        <f>'3e Historical level Inputs'!CF88</f>
        <v>0</v>
      </c>
      <c r="CG90" s="205">
        <f>'3e Historical level Inputs'!CG88</f>
        <v>0</v>
      </c>
      <c r="CH90" s="205">
        <f>'3e Historical level Inputs'!CH88</f>
        <v>0</v>
      </c>
      <c r="CI90" s="205">
        <f>'3e Historical level Inputs'!CI88</f>
        <v>0</v>
      </c>
      <c r="CJ90" s="205">
        <f>'3e Historical level Inputs'!CJ88</f>
        <v>0</v>
      </c>
      <c r="CK90" s="172"/>
      <c r="CL90" s="205">
        <f>'3e Historical level Inputs'!CL88</f>
        <v>0</v>
      </c>
      <c r="CM90" s="205">
        <f>'3e Historical level Inputs'!CM88</f>
        <v>0</v>
      </c>
      <c r="CN90" s="205">
        <f>'3e Historical level Inputs'!CN88</f>
        <v>0</v>
      </c>
      <c r="CO90" s="205">
        <f>'3e Historical level Inputs'!CO88</f>
        <v>0</v>
      </c>
      <c r="CP90" s="205">
        <f>'3e Historical level Inputs'!CP88</f>
        <v>0</v>
      </c>
      <c r="CQ90" s="205">
        <f>'3e Historical level Inputs'!CQ88</f>
        <v>0</v>
      </c>
      <c r="CR90" s="205">
        <f>'3e Historical level Inputs'!CR88</f>
        <v>0</v>
      </c>
      <c r="CS90" s="205">
        <f>'3e Historical level Inputs'!CS88</f>
        <v>0</v>
      </c>
      <c r="CT90" s="205">
        <f>'3e Historical level Inputs'!CT88</f>
        <v>0</v>
      </c>
      <c r="CU90" s="205">
        <f>'3e Historical level Inputs'!CU88</f>
        <v>0</v>
      </c>
      <c r="CV90" s="205">
        <f>'3e Historical level Inputs'!CV88</f>
        <v>0</v>
      </c>
    </row>
    <row r="91" spans="2:102" s="159" customFormat="1" ht="10.5" customHeight="1">
      <c r="B91" s="174" t="s">
        <v>558</v>
      </c>
      <c r="C91" s="205">
        <f>'3e Historical level Inputs'!C89</f>
        <v>1.6889733533388911</v>
      </c>
      <c r="D91" s="205">
        <f>'3e Historical level Inputs'!D89</f>
        <v>1.7022198955741037</v>
      </c>
      <c r="E91" s="205">
        <f>'3e Historical level Inputs'!E89</f>
        <v>1.768627069486832</v>
      </c>
      <c r="F91" s="205">
        <f>'3e Historical level Inputs'!F89</f>
        <v>1.7805654075736359</v>
      </c>
      <c r="G91" s="205">
        <f>'3e Historical level Inputs'!G89</f>
        <v>1.8271275485169689</v>
      </c>
      <c r="H91" s="205">
        <f>'3e Historical level Inputs'!H89</f>
        <v>1.8333269262738028</v>
      </c>
      <c r="I91" s="205">
        <f>'3e Historical level Inputs'!I89</f>
        <v>1.8892082521903257</v>
      </c>
      <c r="J91" s="205">
        <f>'3e Historical level Inputs'!J89</f>
        <v>1.8751092540022867</v>
      </c>
      <c r="K91" s="205">
        <f>'3e Historical level Inputs'!K89</f>
        <v>1.8814397640751825</v>
      </c>
      <c r="L91" s="205">
        <f>'3e Historical level Inputs'!L89</f>
        <v>1.908946497690531</v>
      </c>
      <c r="M91" s="205">
        <f>'3e Historical level Inputs'!M89</f>
        <v>3.2954239622974391</v>
      </c>
      <c r="N91" s="172"/>
      <c r="O91" s="205">
        <f>'3e Historical level Inputs'!O89</f>
        <v>3.3696355780860143</v>
      </c>
      <c r="P91" s="205">
        <f>'3e Historical level Inputs'!P89</f>
        <v>3.3696355780860143</v>
      </c>
      <c r="Q91" s="205">
        <f>'3e Historical level Inputs'!Q89</f>
        <v>3.8090759009818345</v>
      </c>
      <c r="R91" s="205">
        <f>'3e Historical level Inputs'!R89</f>
        <v>3.8090759009818345</v>
      </c>
      <c r="S91" s="205">
        <f>'3e Historical level Inputs'!S89</f>
        <v>4.9055654174385301</v>
      </c>
      <c r="T91" s="205">
        <f>'3e Historical level Inputs'!T89</f>
        <v>4.831609559362521</v>
      </c>
      <c r="U91" s="205">
        <f>'3e Historical level Inputs'!U89</f>
        <v>5.5534126104747958</v>
      </c>
      <c r="V91" s="205">
        <f>'3e Historical level Inputs'!V89</f>
        <v>5.7329444217727064</v>
      </c>
      <c r="W91" s="205">
        <f>'3e Historical level Inputs'!W89</f>
        <v>5.9026671433112243</v>
      </c>
      <c r="X91" s="205">
        <f>'3e Historical level Inputs'!X89</f>
        <v>5.8733845188357439</v>
      </c>
      <c r="Y91" s="205">
        <f>'3e Historical level Inputs'!Y89</f>
        <v>5.1713756610967945</v>
      </c>
      <c r="Z91" s="144"/>
      <c r="AA91" s="174" t="s">
        <v>558</v>
      </c>
      <c r="AB91" s="205">
        <f>'3e Historical level Inputs'!AB89</f>
        <v>1.6941717245388905</v>
      </c>
      <c r="AC91" s="205">
        <f>'3e Historical level Inputs'!AC89</f>
        <v>1.7074843908696027</v>
      </c>
      <c r="AD91" s="205">
        <f>'3e Historical level Inputs'!AD89</f>
        <v>1.773967861815599</v>
      </c>
      <c r="AE91" s="205">
        <f>'3e Historical level Inputs'!AE89</f>
        <v>1.7859519781223645</v>
      </c>
      <c r="AF91" s="205">
        <f>'3e Historical level Inputs'!AF89</f>
        <v>1.8325751566923116</v>
      </c>
      <c r="AG91" s="205">
        <f>'3e Historical level Inputs'!AG89</f>
        <v>1.838815226200222</v>
      </c>
      <c r="AH91" s="205">
        <f>'3e Historical level Inputs'!AH89</f>
        <v>1.8947270709300512</v>
      </c>
      <c r="AI91" s="205">
        <f>'3e Historical level Inputs'!AI89</f>
        <v>1.8806433321486664</v>
      </c>
      <c r="AJ91" s="205">
        <f>'3e Historical level Inputs'!AJ89</f>
        <v>1.8870043610348692</v>
      </c>
      <c r="AK91" s="205">
        <f>'3e Historical level Inputs'!AK89</f>
        <v>1.9146128240279083</v>
      </c>
      <c r="AL91" s="205">
        <f>'3e Historical level Inputs'!AL89</f>
        <v>3.3012581421080074</v>
      </c>
      <c r="AM91" s="172"/>
      <c r="AN91" s="205">
        <f>'3e Historical level Inputs'!AN89</f>
        <v>3.3757647730918854</v>
      </c>
      <c r="AO91" s="205">
        <f>'3e Historical level Inputs'!AO89</f>
        <v>3.3757647730918854</v>
      </c>
      <c r="AP91" s="205">
        <f>'3e Historical level Inputs'!AP89</f>
        <v>3.8154492464941634</v>
      </c>
      <c r="AQ91" s="205">
        <f>'3e Historical level Inputs'!AQ89</f>
        <v>3.8154492464941634</v>
      </c>
      <c r="AR91" s="205">
        <f>'3e Historical level Inputs'!AR89</f>
        <v>4.5097230225618059</v>
      </c>
      <c r="AS91" s="205">
        <f>'3e Historical level Inputs'!AS89</f>
        <v>4.4405296675486552</v>
      </c>
      <c r="AT91" s="205">
        <f>'3e Historical level Inputs'!AT89</f>
        <v>5.1162335530884162</v>
      </c>
      <c r="AU91" s="205">
        <f>'3e Historical level Inputs'!AU89</f>
        <v>5.2893378244261173</v>
      </c>
      <c r="AV91" s="205">
        <f>'3e Historical level Inputs'!AV89</f>
        <v>5.4274175596417304</v>
      </c>
      <c r="AW91" s="205">
        <f>'3e Historical level Inputs'!AW89</f>
        <v>5.3911596911718016</v>
      </c>
      <c r="AX91" s="205">
        <f>'3e Historical level Inputs'!AX89</f>
        <v>4.7435891318093288</v>
      </c>
      <c r="AZ91" s="174" t="s">
        <v>558</v>
      </c>
      <c r="BA91" s="205">
        <f>'3e Historical level Inputs'!BA89</f>
        <v>2.1557688535103199</v>
      </c>
      <c r="BB91" s="205">
        <f>'3e Historical level Inputs'!BB89</f>
        <v>2.1795568849503861</v>
      </c>
      <c r="BC91" s="205">
        <f>'3e Historical level Inputs'!BC89</f>
        <v>2.2446744028704724</v>
      </c>
      <c r="BD91" s="205">
        <f>'3e Historical level Inputs'!BD89</f>
        <v>2.2633936210989636</v>
      </c>
      <c r="BE91" s="205">
        <f>'3e Historical level Inputs'!BE89</f>
        <v>2.3168217242077782</v>
      </c>
      <c r="BF91" s="205">
        <f>'3e Historical level Inputs'!BF89</f>
        <v>2.3276183150087926</v>
      </c>
      <c r="BG91" s="205">
        <f>'3e Historical level Inputs'!BG89</f>
        <v>2.3655648117716734</v>
      </c>
      <c r="BH91" s="205">
        <f>'3e Historical level Inputs'!BH89</f>
        <v>2.3559741078194563</v>
      </c>
      <c r="BI91" s="205">
        <f>'3e Historical level Inputs'!BI89</f>
        <v>2.3654859215535935</v>
      </c>
      <c r="BJ91" s="205">
        <f>'3e Historical level Inputs'!BJ89</f>
        <v>2.2879451005225162</v>
      </c>
      <c r="BK91" s="205">
        <f>'3e Historical level Inputs'!BK89</f>
        <v>2.426778099129197</v>
      </c>
      <c r="BL91" s="172"/>
      <c r="BM91" s="205">
        <f>'3e Historical level Inputs'!BM89</f>
        <v>2.4415969338372041</v>
      </c>
      <c r="BN91" s="205">
        <f>'3e Historical level Inputs'!BN89</f>
        <v>2.4415969338372046</v>
      </c>
      <c r="BO91" s="205">
        <f>'3e Historical level Inputs'!BO89</f>
        <v>2.460512112858773</v>
      </c>
      <c r="BP91" s="205">
        <f>'3e Historical level Inputs'!BP89</f>
        <v>2.460512112858773</v>
      </c>
      <c r="BQ91" s="205">
        <f>'3e Historical level Inputs'!BQ89</f>
        <v>3.4234499134514205</v>
      </c>
      <c r="BR91" s="205">
        <f>'3e Historical level Inputs'!BR89</f>
        <v>3.3200308400490823</v>
      </c>
      <c r="BS91" s="205">
        <f>'3e Historical level Inputs'!BS89</f>
        <v>3.5509860445171846</v>
      </c>
      <c r="BT91" s="205">
        <f>'3e Historical level Inputs'!BT89</f>
        <v>3.6995545094660249</v>
      </c>
      <c r="BU91" s="205">
        <f>'3e Historical level Inputs'!BU89</f>
        <v>3.425217952639017</v>
      </c>
      <c r="BV91" s="205">
        <f>'3e Historical level Inputs'!BV89</f>
        <v>3.4021333710360602</v>
      </c>
      <c r="BW91" s="205">
        <f>'3e Historical level Inputs'!BW89</f>
        <v>3.3259663839040381</v>
      </c>
      <c r="BX91" s="144"/>
      <c r="BY91" s="174" t="s">
        <v>558</v>
      </c>
      <c r="BZ91" s="205">
        <f>'3e Historical level Inputs'!BZ89</f>
        <v>3.8447422068492108</v>
      </c>
      <c r="CA91" s="205">
        <f>'3e Historical level Inputs'!CA89</f>
        <v>3.8817767805244898</v>
      </c>
      <c r="CB91" s="205">
        <f>'3e Historical level Inputs'!CB89</f>
        <v>4.0133014723573046</v>
      </c>
      <c r="CC91" s="205">
        <f>'3e Historical level Inputs'!CC89</f>
        <v>4.0439590286725995</v>
      </c>
      <c r="CD91" s="205">
        <f>'3e Historical level Inputs'!CD89</f>
        <v>4.1439492727247469</v>
      </c>
      <c r="CE91" s="205">
        <f>'3e Historical level Inputs'!CE89</f>
        <v>4.1609452412825956</v>
      </c>
      <c r="CF91" s="205">
        <f>'3e Historical level Inputs'!CF89</f>
        <v>4.2547730639619994</v>
      </c>
      <c r="CG91" s="205">
        <f>'3e Historical level Inputs'!CG89</f>
        <v>4.2310833618217432</v>
      </c>
      <c r="CH91" s="205">
        <f>'3e Historical level Inputs'!CH89</f>
        <v>4.246925685628776</v>
      </c>
      <c r="CI91" s="205">
        <f>'3e Historical level Inputs'!CI89</f>
        <v>4.196891598213047</v>
      </c>
      <c r="CJ91" s="205">
        <f>'3e Historical level Inputs'!CJ89</f>
        <v>5.7222020614266356</v>
      </c>
      <c r="CK91" s="172"/>
      <c r="CL91" s="205">
        <f>'3e Historical level Inputs'!CL89</f>
        <v>5.8112325119232189</v>
      </c>
      <c r="CM91" s="205">
        <f>'3e Historical level Inputs'!CM89</f>
        <v>5.8112325119232189</v>
      </c>
      <c r="CN91" s="205">
        <f>'3e Historical level Inputs'!CN89</f>
        <v>6.2695880138406075</v>
      </c>
      <c r="CO91" s="205">
        <f>'3e Historical level Inputs'!CO89</f>
        <v>6.2695880138406075</v>
      </c>
      <c r="CP91" s="205">
        <f>'3e Historical level Inputs'!CP89</f>
        <v>8.3290153308899502</v>
      </c>
      <c r="CQ91" s="205">
        <f>'3e Historical level Inputs'!CQ89</f>
        <v>8.1516403994116029</v>
      </c>
      <c r="CR91" s="205">
        <f>'3e Historical level Inputs'!CR89</f>
        <v>9.1043986549919804</v>
      </c>
      <c r="CS91" s="205">
        <f>'3e Historical level Inputs'!CS89</f>
        <v>9.4324989312387313</v>
      </c>
      <c r="CT91" s="205">
        <f>'3e Historical level Inputs'!CT89</f>
        <v>9.3278850959502417</v>
      </c>
      <c r="CU91" s="205">
        <f>'3e Historical level Inputs'!CU89</f>
        <v>9.2755178898718036</v>
      </c>
      <c r="CV91" s="205">
        <f>'3e Historical level Inputs'!CV89</f>
        <v>8.497342045000833</v>
      </c>
    </row>
    <row r="92" spans="2:102" s="159" customFormat="1" ht="10.5" customHeight="1">
      <c r="B92" s="175" t="s">
        <v>559</v>
      </c>
      <c r="C92" s="205">
        <f>'3e Historical level Inputs'!C90</f>
        <v>1.0608938326309489</v>
      </c>
      <c r="D92" s="205">
        <f>'3e Historical level Inputs'!D90</f>
        <v>1.071101334986595</v>
      </c>
      <c r="E92" s="205">
        <f>'3e Historical level Inputs'!E90</f>
        <v>1.1179599408426975</v>
      </c>
      <c r="F92" s="205">
        <f>'3e Historical level Inputs'!F90</f>
        <v>1.1271593690391071</v>
      </c>
      <c r="G92" s="205">
        <f>'3e Historical level Inputs'!G90</f>
        <v>1.1657493134527706</v>
      </c>
      <c r="H92" s="205">
        <f>'3e Historical level Inputs'!H90</f>
        <v>1.1705264214657733</v>
      </c>
      <c r="I92" s="205">
        <f>'3e Historical level Inputs'!I90</f>
        <v>1.2029757893387811</v>
      </c>
      <c r="J92" s="205">
        <f>'3e Historical level Inputs'!J90</f>
        <v>1.1921114026436563</v>
      </c>
      <c r="K92" s="205">
        <f>'3e Historical level Inputs'!K90</f>
        <v>1.1948519724169988</v>
      </c>
      <c r="L92" s="205">
        <f>'3e Historical level Inputs'!L90</f>
        <v>1.216048073496752</v>
      </c>
      <c r="M92" s="205">
        <f>'3e Historical level Inputs'!M90</f>
        <v>1.3035150304937519</v>
      </c>
      <c r="N92" s="172"/>
      <c r="O92" s="205">
        <f>'3e Historical level Inputs'!O90</f>
        <v>1.3607009156498413</v>
      </c>
      <c r="P92" s="205">
        <f>'3e Historical level Inputs'!P90</f>
        <v>1.3607009156498413</v>
      </c>
      <c r="Q92" s="205">
        <f>'3e Historical level Inputs'!Q90</f>
        <v>1.4250658460403167</v>
      </c>
      <c r="R92" s="205">
        <f>'3e Historical level Inputs'!R90</f>
        <v>1.4250658460403167</v>
      </c>
      <c r="S92" s="205">
        <f>'3e Historical level Inputs'!S90</f>
        <v>1.5353912804688963</v>
      </c>
      <c r="T92" s="205">
        <f>'3e Historical level Inputs'!T90</f>
        <v>1.5343084927508055</v>
      </c>
      <c r="U92" s="205">
        <f>'3e Historical level Inputs'!U90</f>
        <v>1.5713421466079627</v>
      </c>
      <c r="V92" s="205">
        <f>'3e Historical level Inputs'!V90</f>
        <v>1.5739706718571751</v>
      </c>
      <c r="W92" s="205">
        <f>'3e Historical level Inputs'!W90</f>
        <v>1.5874437788062143</v>
      </c>
      <c r="X92" s="205">
        <f>'3e Historical level Inputs'!X90</f>
        <v>1.5870150519012689</v>
      </c>
      <c r="Y92" s="205">
        <f>'3e Historical level Inputs'!Y90</f>
        <v>1.5896991641868361</v>
      </c>
      <c r="Z92" s="144"/>
      <c r="AA92" s="175" t="s">
        <v>559</v>
      </c>
      <c r="AB92" s="205">
        <f>'3e Historical level Inputs'!AB90</f>
        <v>1.0648995863836881</v>
      </c>
      <c r="AC92" s="205">
        <f>'3e Historical level Inputs'!AC90</f>
        <v>1.0751580425541933</v>
      </c>
      <c r="AD92" s="205">
        <f>'3e Historical level Inputs'!AD90</f>
        <v>1.122075441273594</v>
      </c>
      <c r="AE92" s="205">
        <f>'3e Historical level Inputs'!AE90</f>
        <v>1.1313101451879828</v>
      </c>
      <c r="AF92" s="205">
        <f>'3e Historical level Inputs'!AF90</f>
        <v>1.1699471238922847</v>
      </c>
      <c r="AG92" s="205">
        <f>'3e Historical level Inputs'!AG90</f>
        <v>1.1747555880990472</v>
      </c>
      <c r="AH92" s="205">
        <f>'3e Historical level Inputs'!AH90</f>
        <v>1.2072284731173739</v>
      </c>
      <c r="AI92" s="205">
        <f>'3e Historical level Inputs'!AI90</f>
        <v>1.1963758449949091</v>
      </c>
      <c r="AJ92" s="205">
        <f>'3e Historical level Inputs'!AJ90</f>
        <v>1.1991399319135709</v>
      </c>
      <c r="AK92" s="205">
        <f>'3e Historical level Inputs'!AK90</f>
        <v>1.2204144234777223</v>
      </c>
      <c r="AL92" s="205">
        <f>'3e Historical level Inputs'!AL90</f>
        <v>1.3080107247739787</v>
      </c>
      <c r="AM92" s="172"/>
      <c r="AN92" s="205">
        <f>'3e Historical level Inputs'!AN90</f>
        <v>1.3654239423348222</v>
      </c>
      <c r="AO92" s="205">
        <f>'3e Historical level Inputs'!AO90</f>
        <v>1.3654239423348222</v>
      </c>
      <c r="AP92" s="205">
        <f>'3e Historical level Inputs'!AP90</f>
        <v>1.4299770098878533</v>
      </c>
      <c r="AQ92" s="205">
        <f>'3e Historical level Inputs'!AQ90</f>
        <v>1.4299770098878533</v>
      </c>
      <c r="AR92" s="205">
        <f>'3e Historical level Inputs'!AR90</f>
        <v>1.5345712508437841</v>
      </c>
      <c r="AS92" s="205">
        <f>'3e Historical level Inputs'!AS90</f>
        <v>1.5335581909330362</v>
      </c>
      <c r="AT92" s="205">
        <f>'3e Historical level Inputs'!AT90</f>
        <v>1.5699592024925644</v>
      </c>
      <c r="AU92" s="205">
        <f>'3e Historical level Inputs'!AU90</f>
        <v>1.5724936221292203</v>
      </c>
      <c r="AV92" s="205">
        <f>'3e Historical level Inputs'!AV90</f>
        <v>1.5855995704462298</v>
      </c>
      <c r="AW92" s="205">
        <f>'3e Historical level Inputs'!AW90</f>
        <v>1.5850687189939616</v>
      </c>
      <c r="AX92" s="205">
        <f>'3e Historical level Inputs'!AX90</f>
        <v>1.5886306085238668</v>
      </c>
      <c r="AZ92" s="175" t="s">
        <v>559</v>
      </c>
      <c r="BA92" s="205">
        <f>'3e Historical level Inputs'!BA90</f>
        <v>1.6611894077489591</v>
      </c>
      <c r="BB92" s="205">
        <f>'3e Historical level Inputs'!BB90</f>
        <v>1.6795199564045309</v>
      </c>
      <c r="BC92" s="205">
        <f>'3e Historical level Inputs'!BC90</f>
        <v>1.7296981240924116</v>
      </c>
      <c r="BD92" s="205">
        <f>'3e Historical level Inputs'!BD90</f>
        <v>1.7441227536123509</v>
      </c>
      <c r="BE92" s="205">
        <f>'3e Historical level Inputs'!BE90</f>
        <v>1.785293308060228</v>
      </c>
      <c r="BF92" s="205">
        <f>'3e Historical level Inputs'!BF90</f>
        <v>1.7936129301983994</v>
      </c>
      <c r="BG92" s="205">
        <f>'3e Historical level Inputs'!BG90</f>
        <v>1.8228536896522851</v>
      </c>
      <c r="BH92" s="205">
        <f>'3e Historical level Inputs'!BH90</f>
        <v>1.8154632981488845</v>
      </c>
      <c r="BI92" s="205">
        <f>'3e Historical level Inputs'!BI90</f>
        <v>1.8227928985361899</v>
      </c>
      <c r="BJ92" s="205">
        <f>'3e Historical level Inputs'!BJ90</f>
        <v>1.7630415989684103</v>
      </c>
      <c r="BK92" s="205">
        <f>'3e Historical level Inputs'!BK90</f>
        <v>1.8700233407056575</v>
      </c>
      <c r="BL92" s="172"/>
      <c r="BM92" s="205">
        <f>'3e Historical level Inputs'!BM90</f>
        <v>1.8814424180395017</v>
      </c>
      <c r="BN92" s="205">
        <f>'3e Historical level Inputs'!BN90</f>
        <v>1.8814424180395017</v>
      </c>
      <c r="BO92" s="205">
        <f>'3e Historical level Inputs'!BO90</f>
        <v>1.8960180507587234</v>
      </c>
      <c r="BP92" s="205">
        <f>'3e Historical level Inputs'!BP90</f>
        <v>1.8960180507587234</v>
      </c>
      <c r="BQ92" s="205">
        <f>'3e Historical level Inputs'!BQ90</f>
        <v>2.0287579807936398</v>
      </c>
      <c r="BR92" s="205">
        <f>'3e Historical level Inputs'!BR90</f>
        <v>2.0272438221399556</v>
      </c>
      <c r="BS92" s="205">
        <f>'3e Historical level Inputs'!BS90</f>
        <v>1.9936208684223822</v>
      </c>
      <c r="BT92" s="205">
        <f>'3e Historical level Inputs'!BT90</f>
        <v>1.9957960593176978</v>
      </c>
      <c r="BU92" s="205">
        <f>'3e Historical level Inputs'!BU90</f>
        <v>1.8282766643719661</v>
      </c>
      <c r="BV92" s="205">
        <f>'3e Historical level Inputs'!BV90</f>
        <v>1.8279386830127173</v>
      </c>
      <c r="BW92" s="205">
        <f>'3e Historical level Inputs'!BW90</f>
        <v>1.8500526078743396</v>
      </c>
      <c r="BX92" s="144"/>
      <c r="BY92" s="175" t="s">
        <v>559</v>
      </c>
      <c r="BZ92" s="205">
        <f>'3e Historical level Inputs'!BZ90</f>
        <v>2.722083240379908</v>
      </c>
      <c r="CA92" s="205">
        <f>'3e Historical level Inputs'!CA90</f>
        <v>2.7506212913911261</v>
      </c>
      <c r="CB92" s="205">
        <f>'3e Historical level Inputs'!CB90</f>
        <v>2.8476580649351089</v>
      </c>
      <c r="CC92" s="205">
        <f>'3e Historical level Inputs'!CC90</f>
        <v>2.8712821226514578</v>
      </c>
      <c r="CD92" s="205">
        <f>'3e Historical level Inputs'!CD90</f>
        <v>2.9510426215129986</v>
      </c>
      <c r="CE92" s="205">
        <f>'3e Historical level Inputs'!CE90</f>
        <v>2.9641393516641728</v>
      </c>
      <c r="CF92" s="205">
        <f>'3e Historical level Inputs'!CF90</f>
        <v>3.0258294789910662</v>
      </c>
      <c r="CG92" s="205">
        <f>'3e Historical level Inputs'!CG90</f>
        <v>3.0075747007925409</v>
      </c>
      <c r="CH92" s="205">
        <f>'3e Historical level Inputs'!CH90</f>
        <v>3.0176448709531885</v>
      </c>
      <c r="CI92" s="205">
        <f>'3e Historical level Inputs'!CI90</f>
        <v>2.9790896724651623</v>
      </c>
      <c r="CJ92" s="205">
        <f>'3e Historical level Inputs'!CJ90</f>
        <v>3.1735383711994096</v>
      </c>
      <c r="CK92" s="172"/>
      <c r="CL92" s="205">
        <f>'3e Historical level Inputs'!CL90</f>
        <v>3.2421433336893433</v>
      </c>
      <c r="CM92" s="205">
        <f>'3e Historical level Inputs'!CM90</f>
        <v>3.2421433336893433</v>
      </c>
      <c r="CN92" s="205">
        <f>'3e Historical level Inputs'!CN90</f>
        <v>3.3210838967990401</v>
      </c>
      <c r="CO92" s="205">
        <f>'3e Historical level Inputs'!CO90</f>
        <v>3.3210838967990401</v>
      </c>
      <c r="CP92" s="205">
        <f>'3e Historical level Inputs'!CP90</f>
        <v>3.5641492612625361</v>
      </c>
      <c r="CQ92" s="205">
        <f>'3e Historical level Inputs'!CQ90</f>
        <v>3.5615523148907613</v>
      </c>
      <c r="CR92" s="205">
        <f>'3e Historical level Inputs'!CR90</f>
        <v>3.5649630150303446</v>
      </c>
      <c r="CS92" s="205">
        <f>'3e Historical level Inputs'!CS90</f>
        <v>3.5697667311748731</v>
      </c>
      <c r="CT92" s="205">
        <f>'3e Historical level Inputs'!CT90</f>
        <v>3.4157204431781807</v>
      </c>
      <c r="CU92" s="205">
        <f>'3e Historical level Inputs'!CU90</f>
        <v>3.4149537349139862</v>
      </c>
      <c r="CV92" s="205">
        <f>'3e Historical level Inputs'!CV90</f>
        <v>3.4397517720611757</v>
      </c>
    </row>
    <row r="93" spans="2:102" s="159" customFormat="1" ht="10.5" customHeight="1">
      <c r="B93" s="174" t="s">
        <v>560</v>
      </c>
      <c r="C93" s="205"/>
      <c r="D93" s="205"/>
      <c r="E93" s="205"/>
      <c r="F93" s="205"/>
      <c r="G93" s="205"/>
      <c r="H93" s="205"/>
      <c r="I93" s="205"/>
      <c r="J93" s="205"/>
      <c r="K93" s="205"/>
      <c r="L93" s="205"/>
      <c r="M93" s="205"/>
      <c r="N93" s="172"/>
      <c r="O93" s="205"/>
      <c r="P93" s="205"/>
      <c r="Q93" s="205"/>
      <c r="R93" s="205"/>
      <c r="S93" s="205"/>
      <c r="T93" s="205"/>
      <c r="U93" s="205">
        <f>'2d Nil levelisation allowance'!AF101</f>
        <v>-20.568736962241086</v>
      </c>
      <c r="V93" s="205">
        <f>'2d Nil levelisation allowance'!AG101</f>
        <v>-20.686572981316385</v>
      </c>
      <c r="W93" s="205">
        <f>'2d Nil levelisation allowance'!AH101</f>
        <v>-18.595779414376043</v>
      </c>
      <c r="X93" s="205">
        <f>'2d Nil levelisation allowance'!AI101</f>
        <v>-18.612654217432798</v>
      </c>
      <c r="Y93" s="205">
        <f>'2d Nil levelisation allowance'!AJ101</f>
        <v>-18.338606673825812</v>
      </c>
      <c r="Z93" s="144"/>
      <c r="AA93" s="174" t="s">
        <v>560</v>
      </c>
      <c r="AB93" s="205"/>
      <c r="AC93" s="205"/>
      <c r="AD93" s="205"/>
      <c r="AE93" s="205"/>
      <c r="AF93" s="205"/>
      <c r="AG93" s="205"/>
      <c r="AH93" s="205"/>
      <c r="AI93" s="205"/>
      <c r="AJ93" s="205"/>
      <c r="AK93" s="205"/>
      <c r="AL93" s="205"/>
      <c r="AM93" s="172"/>
      <c r="AN93" s="205"/>
      <c r="AO93" s="205"/>
      <c r="AP93" s="205"/>
      <c r="AQ93" s="205"/>
      <c r="AR93" s="205"/>
      <c r="AS93" s="205"/>
      <c r="AT93" s="205">
        <f>'2d Nil levelisation allowance'!AF102</f>
        <v>-19.649276227083682</v>
      </c>
      <c r="AU93" s="205">
        <f>'2d Nil levelisation allowance'!AG102</f>
        <v>-19.922776732871721</v>
      </c>
      <c r="AV93" s="205">
        <f>'2d Nil levelisation allowance'!AH102</f>
        <v>-18.023462376748981</v>
      </c>
      <c r="AW93" s="205">
        <f>'2d Nil levelisation allowance'!AI102</f>
        <v>-18.225633313470002</v>
      </c>
      <c r="AX93" s="205">
        <f>'2d Nil levelisation allowance'!AJ102</f>
        <v>-18.137730891242143</v>
      </c>
      <c r="AZ93" s="174" t="s">
        <v>560</v>
      </c>
      <c r="BA93" s="205"/>
      <c r="BB93" s="205"/>
      <c r="BC93" s="205"/>
      <c r="BD93" s="205"/>
      <c r="BE93" s="205"/>
      <c r="BF93" s="205"/>
      <c r="BG93" s="205"/>
      <c r="BH93" s="205"/>
      <c r="BI93" s="205"/>
      <c r="BJ93" s="205"/>
      <c r="BK93" s="205"/>
      <c r="BL93" s="172"/>
      <c r="BM93" s="205"/>
      <c r="BN93" s="205"/>
      <c r="BO93" s="205"/>
      <c r="BP93" s="205"/>
      <c r="BQ93" s="205"/>
      <c r="BR93" s="205"/>
      <c r="BS93" s="205">
        <f>'2d Nil levelisation allowance'!AF103</f>
        <v>-28.916528115702675</v>
      </c>
      <c r="BT93" s="205">
        <f>'2d Nil levelisation allowance'!AG103</f>
        <v>-29.111455362094244</v>
      </c>
      <c r="BU93" s="205">
        <f>'2d Nil levelisation allowance'!AH103</f>
        <v>-16.651945774222625</v>
      </c>
      <c r="BV93" s="205">
        <f>'2d Nil levelisation allowance'!AI103</f>
        <v>-16.658052872766287</v>
      </c>
      <c r="BW93" s="205">
        <f>'2d Nil levelisation allowance'!AJ103</f>
        <v>-14.657087352124691</v>
      </c>
      <c r="BX93" s="144"/>
      <c r="BY93" s="174" t="s">
        <v>560</v>
      </c>
      <c r="BZ93" s="205"/>
      <c r="CA93" s="205"/>
      <c r="CB93" s="205"/>
      <c r="CC93" s="205"/>
      <c r="CD93" s="205"/>
      <c r="CE93" s="205"/>
      <c r="CF93" s="205"/>
      <c r="CG93" s="205"/>
      <c r="CH93" s="205"/>
      <c r="CI93" s="205"/>
      <c r="CJ93" s="205"/>
      <c r="CK93" s="172"/>
      <c r="CL93" s="205"/>
      <c r="CM93" s="205"/>
      <c r="CN93" s="205"/>
      <c r="CO93" s="205"/>
      <c r="CP93" s="205"/>
      <c r="CQ93" s="205"/>
      <c r="CR93" s="205">
        <f>SUM(U93+BS93)</f>
        <v>-49.485265077943765</v>
      </c>
      <c r="CS93" s="205">
        <f>SUM(V93+BT93)</f>
        <v>-49.798028343410628</v>
      </c>
      <c r="CT93" s="205">
        <f>SUM(W93+BU93)</f>
        <v>-35.247725188598665</v>
      </c>
      <c r="CU93" s="205">
        <f>SUM(X93+BV93)</f>
        <v>-35.270707090199082</v>
      </c>
      <c r="CV93" s="205">
        <f>SUM(Y93+BW93)</f>
        <v>-32.995694025950499</v>
      </c>
    </row>
    <row r="94" spans="2:102" s="159" customFormat="1" ht="10.5" customHeight="1">
      <c r="B94" s="174" t="s">
        <v>561</v>
      </c>
      <c r="C94" s="205">
        <f>'3e Historical level Inputs'!C91</f>
        <v>89.954191501278132</v>
      </c>
      <c r="D94" s="205">
        <f>'3e Historical level Inputs'!D91</f>
        <v>90.661585149091465</v>
      </c>
      <c r="E94" s="205">
        <f>'3e Historical level Inputs'!E91</f>
        <v>94.203556727741358</v>
      </c>
      <c r="F94" s="205">
        <f>'3e Historical level Inputs'!F91</f>
        <v>94.841089479919006</v>
      </c>
      <c r="G94" s="205">
        <f>'3e Historical level Inputs'!G91</f>
        <v>97.330317409107764</v>
      </c>
      <c r="H94" s="205">
        <f>'3e Historical level Inputs'!H91</f>
        <v>97.661377422182099</v>
      </c>
      <c r="I94" s="205">
        <f>'3e Historical level Inputs'!I91</f>
        <v>100.63494799187637</v>
      </c>
      <c r="J94" s="205">
        <f>'3e Historical level Inputs'!J91</f>
        <v>99.882031375475293</v>
      </c>
      <c r="K94" s="205">
        <f>'3e Historical level Inputs'!K91</f>
        <v>100.21795654830457</v>
      </c>
      <c r="L94" s="205">
        <f>'3e Historical level Inputs'!L91</f>
        <v>101.68687487325928</v>
      </c>
      <c r="M94" s="205">
        <f>'3e Historical level Inputs'!M91</f>
        <v>174.74680982599233</v>
      </c>
      <c r="N94" s="172"/>
      <c r="O94" s="205">
        <f>'3e Historical level Inputs'!O91</f>
        <v>178.70986861300551</v>
      </c>
      <c r="P94" s="205">
        <f>'3e Historical level Inputs'!P91</f>
        <v>178.70986861300551</v>
      </c>
      <c r="Q94" s="205">
        <f>'3e Historical level Inputs'!Q91</f>
        <v>201.90266203728615</v>
      </c>
      <c r="R94" s="205">
        <f>'3e Historical level Inputs'!R91</f>
        <v>201.90266203728615</v>
      </c>
      <c r="S94" s="205">
        <f t="shared" ref="S94:X94" si="20">SUM(S82:S93)</f>
        <v>209.54836309008647</v>
      </c>
      <c r="T94" s="205">
        <f t="shared" si="20"/>
        <v>209.47332444429236</v>
      </c>
      <c r="U94" s="205">
        <f t="shared" si="20"/>
        <v>208.91306381019979</v>
      </c>
      <c r="V94" s="205">
        <f t="shared" si="20"/>
        <v>208.97738812767162</v>
      </c>
      <c r="W94" s="205">
        <f t="shared" si="20"/>
        <v>212.00188613473765</v>
      </c>
      <c r="X94" s="205">
        <f t="shared" si="20"/>
        <v>211.95529998030045</v>
      </c>
      <c r="Y94" s="205">
        <f t="shared" ref="Y94" si="21">SUM(Y82:Y93)</f>
        <v>187.03216511686827</v>
      </c>
      <c r="Z94" s="144"/>
      <c r="AA94" s="174" t="s">
        <v>561</v>
      </c>
      <c r="AB94" s="205">
        <f>'3e Historical level Inputs'!AB91</f>
        <v>90.231795626230877</v>
      </c>
      <c r="AC94" s="205">
        <f>'3e Historical level Inputs'!AC91</f>
        <v>90.942720441974146</v>
      </c>
      <c r="AD94" s="205">
        <f>'3e Historical level Inputs'!AD91</f>
        <v>94.488766445158518</v>
      </c>
      <c r="AE94" s="205">
        <f>'3e Historical level Inputs'!AE91</f>
        <v>95.128743852056928</v>
      </c>
      <c r="AF94" s="205">
        <f>'3e Historical level Inputs'!AF91</f>
        <v>97.621231320873292</v>
      </c>
      <c r="AG94" s="205">
        <f>'3e Historical level Inputs'!AG91</f>
        <v>97.95446436036606</v>
      </c>
      <c r="AH94" s="205">
        <f>'3e Historical level Inputs'!AH91</f>
        <v>100.92966469987412</v>
      </c>
      <c r="AI94" s="205">
        <f>'3e Historical level Inputs'!AI91</f>
        <v>100.17756296837999</v>
      </c>
      <c r="AJ94" s="205">
        <f>'3e Historical level Inputs'!AJ91</f>
        <v>100.51511791102307</v>
      </c>
      <c r="AK94" s="205">
        <f>'3e Historical level Inputs'!AK91</f>
        <v>101.98946880202382</v>
      </c>
      <c r="AL94" s="205">
        <f>'3e Historical level Inputs'!AL91</f>
        <v>175.05836748873284</v>
      </c>
      <c r="AM94" s="172"/>
      <c r="AN94" s="205">
        <f>'3e Historical level Inputs'!AN91</f>
        <v>179.03718071727954</v>
      </c>
      <c r="AO94" s="205">
        <f>'3e Historical level Inputs'!AO91</f>
        <v>179.03718071727954</v>
      </c>
      <c r="AP94" s="205">
        <f>'3e Historical level Inputs'!AP91</f>
        <v>202.24301230007077</v>
      </c>
      <c r="AQ94" s="205">
        <f>'3e Historical level Inputs'!AQ91</f>
        <v>202.24301230007077</v>
      </c>
      <c r="AR94" s="205">
        <f t="shared" ref="AR94:AW94" si="22">SUM(AR82:AR93)</f>
        <v>209.49153393368638</v>
      </c>
      <c r="AS94" s="205">
        <f t="shared" si="22"/>
        <v>209.42132751876247</v>
      </c>
      <c r="AT94" s="205">
        <f t="shared" si="22"/>
        <v>209.73668465735832</v>
      </c>
      <c r="AU94" s="205">
        <f t="shared" si="22"/>
        <v>209.63882284254467</v>
      </c>
      <c r="AV94" s="205">
        <f t="shared" si="22"/>
        <v>212.44639705156811</v>
      </c>
      <c r="AW94" s="205">
        <f t="shared" si="22"/>
        <v>212.20743739492488</v>
      </c>
      <c r="AX94" s="205">
        <f t="shared" ref="AX94" si="23">SUM(AX82:AX93)</f>
        <v>187.15898855422756</v>
      </c>
      <c r="AZ94" s="174" t="s">
        <v>561</v>
      </c>
      <c r="BA94" s="205">
        <f>'3e Historical level Inputs'!BA91</f>
        <v>115.12266114799611</v>
      </c>
      <c r="BB94" s="205">
        <f>'3e Historical level Inputs'!BB91</f>
        <v>116.39299283424974</v>
      </c>
      <c r="BC94" s="205">
        <f>'3e Historical level Inputs'!BC91</f>
        <v>119.87040737157623</v>
      </c>
      <c r="BD94" s="205">
        <f>'3e Historical level Inputs'!BD91</f>
        <v>120.87005360617376</v>
      </c>
      <c r="BE94" s="205">
        <f>'3e Historical level Inputs'!BE91</f>
        <v>123.72322842589558</v>
      </c>
      <c r="BF94" s="205">
        <f>'3e Historical level Inputs'!BF91</f>
        <v>124.29978943442619</v>
      </c>
      <c r="BG94" s="205">
        <f>'3e Historical level Inputs'!BG91</f>
        <v>126.32621340908987</v>
      </c>
      <c r="BH94" s="205">
        <f>'3e Historical level Inputs'!BH91</f>
        <v>125.8140493338626</v>
      </c>
      <c r="BI94" s="205">
        <f>'3e Historical level Inputs'!BI91</f>
        <v>126.32200050294777</v>
      </c>
      <c r="BJ94" s="205">
        <f>'3e Historical level Inputs'!BJ91</f>
        <v>122.18115504534576</v>
      </c>
      <c r="BK94" s="205">
        <f>'3e Historical level Inputs'!BK91</f>
        <v>129.5951336955761</v>
      </c>
      <c r="BL94" s="172"/>
      <c r="BM94" s="205">
        <f>'3e Historical level Inputs'!BM91</f>
        <v>130.38649111959694</v>
      </c>
      <c r="BN94" s="205">
        <f>'3e Historical level Inputs'!BN91</f>
        <v>130.38649111959694</v>
      </c>
      <c r="BO94" s="205">
        <f>'3e Historical level Inputs'!BO91</f>
        <v>131.39660207908494</v>
      </c>
      <c r="BP94" s="205">
        <f>'3e Historical level Inputs'!BP91</f>
        <v>131.39660207908494</v>
      </c>
      <c r="BQ94" s="205">
        <f t="shared" ref="BQ94:BV94" si="24">SUM(BQ82:BQ93)</f>
        <v>140.59565783692634</v>
      </c>
      <c r="BR94" s="205">
        <f t="shared" si="24"/>
        <v>140.49072460487031</v>
      </c>
      <c r="BS94" s="205">
        <f t="shared" si="24"/>
        <v>109.24408055562807</v>
      </c>
      <c r="BT94" s="205">
        <f t="shared" si="24"/>
        <v>109.19989696508067</v>
      </c>
      <c r="BU94" s="205">
        <f t="shared" si="24"/>
        <v>110.05008707975151</v>
      </c>
      <c r="BV94" s="205">
        <f t="shared" si="24"/>
        <v>110.02055741824563</v>
      </c>
      <c r="BW94" s="205">
        <f t="shared" ref="BW94" si="25">SUM(BW82:BW93)</f>
        <v>113.55404768689094</v>
      </c>
      <c r="BX94" s="144"/>
      <c r="BY94" s="174" t="s">
        <v>561</v>
      </c>
      <c r="BZ94" s="205">
        <f>'3e Historical level Inputs'!BZ91</f>
        <v>205.07685264927426</v>
      </c>
      <c r="CA94" s="205">
        <f>'3e Historical level Inputs'!CA91</f>
        <v>207.0545779833412</v>
      </c>
      <c r="CB94" s="205">
        <f>'3e Historical level Inputs'!CB91</f>
        <v>214.07396409931761</v>
      </c>
      <c r="CC94" s="205">
        <f>'3e Historical level Inputs'!CC91</f>
        <v>215.71114308609276</v>
      </c>
      <c r="CD94" s="205">
        <f>'3e Historical level Inputs'!CD91</f>
        <v>221.05354583500335</v>
      </c>
      <c r="CE94" s="205">
        <f>'3e Historical level Inputs'!CE91</f>
        <v>221.96116685660829</v>
      </c>
      <c r="CF94" s="205">
        <f>'3e Historical level Inputs'!CF91</f>
        <v>226.96116140096626</v>
      </c>
      <c r="CG94" s="205">
        <f>'3e Historical level Inputs'!CG91</f>
        <v>225.69608070933788</v>
      </c>
      <c r="CH94" s="205">
        <f>'3e Historical level Inputs'!CH91</f>
        <v>226.53995705125234</v>
      </c>
      <c r="CI94" s="205">
        <f>'3e Historical level Inputs'!CI91</f>
        <v>223.86802991860503</v>
      </c>
      <c r="CJ94" s="205">
        <f>'3e Historical level Inputs'!CJ91</f>
        <v>304.3419435215684</v>
      </c>
      <c r="CK94" s="172"/>
      <c r="CL94" s="205">
        <f>'3e Historical level Inputs'!CL91</f>
        <v>309.09635973260242</v>
      </c>
      <c r="CM94" s="205">
        <f>'3e Historical level Inputs'!CM91</f>
        <v>309.09635973260242</v>
      </c>
      <c r="CN94" s="205">
        <f>'3e Historical level Inputs'!CN91</f>
        <v>333.29926411637109</v>
      </c>
      <c r="CO94" s="205">
        <f>'3e Historical level Inputs'!CO91</f>
        <v>333.29926411637109</v>
      </c>
      <c r="CP94" s="205">
        <f t="shared" ref="CP94:CU94" si="26">SUM(CP82:CP93)</f>
        <v>350.14402092701278</v>
      </c>
      <c r="CQ94" s="205">
        <f t="shared" si="26"/>
        <v>349.96404904916267</v>
      </c>
      <c r="CR94" s="205">
        <f t="shared" si="26"/>
        <v>318.15714436582783</v>
      </c>
      <c r="CS94" s="205">
        <f t="shared" si="26"/>
        <v>318.17728509275224</v>
      </c>
      <c r="CT94" s="205">
        <f t="shared" si="26"/>
        <v>322.05197321448912</v>
      </c>
      <c r="CU94" s="205">
        <f t="shared" si="26"/>
        <v>321.97585739854605</v>
      </c>
      <c r="CV94" s="205">
        <f t="shared" ref="CV94" si="27">SUM(CV82:CV93)</f>
        <v>300.58621280375922</v>
      </c>
    </row>
    <row r="95" spans="2:102" s="159" customFormat="1" ht="10.5" customHeight="1">
      <c r="B95"/>
      <c r="C95"/>
      <c r="D95"/>
      <c r="E95"/>
      <c r="F95"/>
      <c r="G95"/>
      <c r="H95"/>
      <c r="I95"/>
      <c r="J95"/>
      <c r="K95"/>
      <c r="L95"/>
      <c r="M95"/>
      <c r="N95"/>
      <c r="O95"/>
      <c r="P95"/>
      <c r="Q95"/>
      <c r="R95"/>
      <c r="S95"/>
      <c r="T95"/>
      <c r="U95"/>
      <c r="V95"/>
      <c r="W95"/>
      <c r="X95"/>
      <c r="Y95"/>
      <c r="Z95" s="144"/>
      <c r="AA95"/>
      <c r="AB95"/>
      <c r="AC95"/>
      <c r="AD95"/>
      <c r="AE95"/>
      <c r="AF95"/>
      <c r="AG95"/>
      <c r="AH95"/>
      <c r="AI95"/>
      <c r="AJ95"/>
      <c r="AK95"/>
      <c r="AL95"/>
      <c r="AM95"/>
      <c r="AV95"/>
      <c r="AW95"/>
      <c r="AX95"/>
      <c r="AZ95"/>
      <c r="BA95"/>
      <c r="BB95"/>
      <c r="BC95"/>
      <c r="BD95"/>
      <c r="BE95"/>
      <c r="BF95"/>
      <c r="BG95"/>
      <c r="BH95"/>
      <c r="BI95"/>
      <c r="BJ95"/>
      <c r="BK95"/>
      <c r="BL95"/>
      <c r="BM95"/>
      <c r="BN95"/>
      <c r="BO95"/>
      <c r="BP95"/>
      <c r="BQ95"/>
      <c r="BR95"/>
      <c r="BS95"/>
      <c r="BT95"/>
      <c r="BU95"/>
      <c r="BV95"/>
      <c r="BW95"/>
      <c r="BX95" s="144"/>
      <c r="BY95" s="174" t="s">
        <v>562</v>
      </c>
      <c r="BZ95" s="205">
        <f>'3e Historical level Inputs'!BZ92</f>
        <v>215.33069528173797</v>
      </c>
      <c r="CA95" s="205">
        <f>'3e Historical level Inputs'!CA92</f>
        <v>217.40730688250827</v>
      </c>
      <c r="CB95" s="205">
        <f>'3e Historical level Inputs'!CB92</f>
        <v>224.7776623042835</v>
      </c>
      <c r="CC95" s="205">
        <f>'3e Historical level Inputs'!CC92</f>
        <v>226.49670024039742</v>
      </c>
      <c r="CD95" s="205">
        <f>'3e Historical level Inputs'!CD92</f>
        <v>232.10622312675352</v>
      </c>
      <c r="CE95" s="205">
        <f>'3e Historical level Inputs'!CE92</f>
        <v>233.05922519943871</v>
      </c>
      <c r="CF95" s="205">
        <f>'3e Historical level Inputs'!CF92</f>
        <v>238.30921947101459</v>
      </c>
      <c r="CG95" s="205">
        <f>'3e Historical level Inputs'!CG92</f>
        <v>236.98088474480477</v>
      </c>
      <c r="CH95" s="205">
        <f>'3e Historical level Inputs'!CH92</f>
        <v>237.86695490381499</v>
      </c>
      <c r="CI95" s="205">
        <f>'3e Historical level Inputs'!CI92</f>
        <v>235.06143141453529</v>
      </c>
      <c r="CJ95" s="205">
        <f>'3e Historical level Inputs'!CJ92</f>
        <v>319.55904069764682</v>
      </c>
      <c r="CK95" s="172"/>
      <c r="CL95" s="205">
        <f>'3e Historical level Inputs'!CL92</f>
        <v>324.55117771923256</v>
      </c>
      <c r="CM95" s="205">
        <f>'3e Historical level Inputs'!CM92</f>
        <v>324.55117771923256</v>
      </c>
      <c r="CN95" s="205">
        <f>'3e Historical level Inputs'!CN92</f>
        <v>349.96422732218969</v>
      </c>
      <c r="CO95" s="205">
        <f>'3e Historical level Inputs'!CO92</f>
        <v>349.96422732218969</v>
      </c>
      <c r="CP95" s="205">
        <f t="shared" ref="CP95:CU95" si="28">CP94*1.05</f>
        <v>367.65122197336342</v>
      </c>
      <c r="CQ95" s="205">
        <f t="shared" si="28"/>
        <v>367.46225150162081</v>
      </c>
      <c r="CR95" s="205">
        <f t="shared" si="28"/>
        <v>334.06500158411922</v>
      </c>
      <c r="CS95" s="205">
        <f t="shared" si="28"/>
        <v>334.08614934738989</v>
      </c>
      <c r="CT95" s="205">
        <f t="shared" si="28"/>
        <v>338.15457187521361</v>
      </c>
      <c r="CU95" s="205">
        <f t="shared" si="28"/>
        <v>338.07465026847336</v>
      </c>
      <c r="CV95" s="205">
        <f t="shared" ref="CV95" si="29">CV94*1.05</f>
        <v>315.61552344394721</v>
      </c>
    </row>
    <row r="96" spans="2:102" s="161" customFormat="1" ht="10.5" customHeight="1">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T96" s="168"/>
      <c r="CU96" s="168"/>
      <c r="CV96" s="168"/>
    </row>
    <row r="97" spans="2:100" s="159" customFormat="1" ht="38.25" customHeight="1">
      <c r="B97" s="170" t="s">
        <v>563</v>
      </c>
      <c r="C97" s="171" t="s">
        <v>531</v>
      </c>
      <c r="D97" s="171" t="s">
        <v>532</v>
      </c>
      <c r="E97" s="171" t="s">
        <v>533</v>
      </c>
      <c r="F97" s="171" t="s">
        <v>534</v>
      </c>
      <c r="G97" s="171" t="s">
        <v>535</v>
      </c>
      <c r="H97" s="171" t="s">
        <v>536</v>
      </c>
      <c r="I97" s="171" t="s">
        <v>537</v>
      </c>
      <c r="J97" s="171" t="s">
        <v>538</v>
      </c>
      <c r="K97" s="171" t="s">
        <v>539</v>
      </c>
      <c r="L97" s="171" t="s">
        <v>540</v>
      </c>
      <c r="M97" s="171" t="s">
        <v>541</v>
      </c>
      <c r="N97" s="172"/>
      <c r="O97" s="171" t="s">
        <v>542</v>
      </c>
      <c r="P97" s="171" t="s">
        <v>543</v>
      </c>
      <c r="Q97" s="171" t="s">
        <v>544</v>
      </c>
      <c r="R97" s="173" t="s">
        <v>545</v>
      </c>
      <c r="S97" s="173" t="s">
        <v>546</v>
      </c>
      <c r="T97" s="173" t="s">
        <v>547</v>
      </c>
      <c r="U97" s="173" t="s">
        <v>104</v>
      </c>
      <c r="V97" s="173" t="s">
        <v>105</v>
      </c>
      <c r="W97" s="173" t="s">
        <v>596</v>
      </c>
      <c r="X97" s="173" t="s">
        <v>599</v>
      </c>
      <c r="Y97" s="171" t="s">
        <v>602</v>
      </c>
      <c r="Z97" s="144"/>
      <c r="AA97" s="170" t="s">
        <v>563</v>
      </c>
      <c r="AB97" s="171" t="s">
        <v>531</v>
      </c>
      <c r="AC97" s="171" t="s">
        <v>532</v>
      </c>
      <c r="AD97" s="171" t="s">
        <v>533</v>
      </c>
      <c r="AE97" s="171" t="s">
        <v>534</v>
      </c>
      <c r="AF97" s="171" t="s">
        <v>535</v>
      </c>
      <c r="AG97" s="171" t="s">
        <v>536</v>
      </c>
      <c r="AH97" s="171" t="s">
        <v>537</v>
      </c>
      <c r="AI97" s="171" t="s">
        <v>538</v>
      </c>
      <c r="AJ97" s="171" t="s">
        <v>539</v>
      </c>
      <c r="AK97" s="171" t="s">
        <v>540</v>
      </c>
      <c r="AL97" s="171" t="s">
        <v>541</v>
      </c>
      <c r="AM97" s="172"/>
      <c r="AN97" s="171" t="s">
        <v>542</v>
      </c>
      <c r="AO97" s="171" t="s">
        <v>543</v>
      </c>
      <c r="AP97" s="171" t="s">
        <v>544</v>
      </c>
      <c r="AQ97" s="173" t="s">
        <v>545</v>
      </c>
      <c r="AR97" s="173" t="s">
        <v>546</v>
      </c>
      <c r="AS97" s="173" t="s">
        <v>547</v>
      </c>
      <c r="AT97" s="173" t="s">
        <v>104</v>
      </c>
      <c r="AU97" s="173" t="s">
        <v>105</v>
      </c>
      <c r="AV97" s="173" t="s">
        <v>596</v>
      </c>
      <c r="AW97" s="173" t="s">
        <v>599</v>
      </c>
      <c r="AX97" s="171" t="s">
        <v>602</v>
      </c>
      <c r="AZ97" s="170" t="s">
        <v>563</v>
      </c>
      <c r="BA97" s="171" t="s">
        <v>531</v>
      </c>
      <c r="BB97" s="171" t="s">
        <v>532</v>
      </c>
      <c r="BC97" s="171" t="s">
        <v>533</v>
      </c>
      <c r="BD97" s="171" t="s">
        <v>534</v>
      </c>
      <c r="BE97" s="171" t="s">
        <v>535</v>
      </c>
      <c r="BF97" s="171" t="s">
        <v>536</v>
      </c>
      <c r="BG97" s="171" t="s">
        <v>537</v>
      </c>
      <c r="BH97" s="171" t="s">
        <v>538</v>
      </c>
      <c r="BI97" s="171" t="s">
        <v>539</v>
      </c>
      <c r="BJ97" s="171" t="s">
        <v>540</v>
      </c>
      <c r="BK97" s="171" t="s">
        <v>541</v>
      </c>
      <c r="BL97" s="172"/>
      <c r="BM97" s="171" t="s">
        <v>542</v>
      </c>
      <c r="BN97" s="171" t="s">
        <v>543</v>
      </c>
      <c r="BO97" s="171" t="s">
        <v>544</v>
      </c>
      <c r="BP97" s="173" t="s">
        <v>545</v>
      </c>
      <c r="BQ97" s="173" t="s">
        <v>546</v>
      </c>
      <c r="BR97" s="173" t="s">
        <v>547</v>
      </c>
      <c r="BS97" s="173" t="s">
        <v>104</v>
      </c>
      <c r="BT97" s="173" t="s">
        <v>105</v>
      </c>
      <c r="BU97" s="173" t="s">
        <v>596</v>
      </c>
      <c r="BV97" s="173" t="s">
        <v>599</v>
      </c>
      <c r="BW97" s="171" t="s">
        <v>602</v>
      </c>
      <c r="BX97" s="144"/>
      <c r="BY97" s="170" t="s">
        <v>563</v>
      </c>
      <c r="BZ97" s="171" t="s">
        <v>531</v>
      </c>
      <c r="CA97" s="171" t="s">
        <v>532</v>
      </c>
      <c r="CB97" s="171" t="s">
        <v>533</v>
      </c>
      <c r="CC97" s="171" t="s">
        <v>534</v>
      </c>
      <c r="CD97" s="171" t="s">
        <v>535</v>
      </c>
      <c r="CE97" s="171" t="s">
        <v>536</v>
      </c>
      <c r="CF97" s="171" t="s">
        <v>537</v>
      </c>
      <c r="CG97" s="171" t="s">
        <v>538</v>
      </c>
      <c r="CH97" s="171" t="s">
        <v>539</v>
      </c>
      <c r="CI97" s="171" t="s">
        <v>540</v>
      </c>
      <c r="CJ97" s="171" t="s">
        <v>541</v>
      </c>
      <c r="CK97" s="172"/>
      <c r="CL97" s="171" t="s">
        <v>542</v>
      </c>
      <c r="CM97" s="171" t="s">
        <v>543</v>
      </c>
      <c r="CN97" s="171" t="s">
        <v>544</v>
      </c>
      <c r="CO97" s="173" t="s">
        <v>545</v>
      </c>
      <c r="CP97" s="173" t="s">
        <v>546</v>
      </c>
      <c r="CQ97" s="173" t="s">
        <v>547</v>
      </c>
      <c r="CR97" s="173" t="s">
        <v>104</v>
      </c>
      <c r="CS97" s="173" t="s">
        <v>105</v>
      </c>
      <c r="CT97" s="173" t="s">
        <v>596</v>
      </c>
      <c r="CU97" s="173" t="s">
        <v>599</v>
      </c>
      <c r="CV97" s="171" t="s">
        <v>602</v>
      </c>
    </row>
    <row r="98" spans="2:100" s="159" customFormat="1" ht="10.5" customHeight="1">
      <c r="B98" s="174" t="s">
        <v>548</v>
      </c>
      <c r="C98" s="205">
        <f>'3e Historical level Inputs'!C95</f>
        <v>179.00136797424895</v>
      </c>
      <c r="D98" s="205">
        <f>'3e Historical level Inputs'!D95</f>
        <v>171.2844775148248</v>
      </c>
      <c r="E98" s="205">
        <f>'3e Historical level Inputs'!E95</f>
        <v>188.2966425157575</v>
      </c>
      <c r="F98" s="205">
        <f>'3e Historical level Inputs'!F95</f>
        <v>205.64726567876167</v>
      </c>
      <c r="G98" s="205">
        <f>'3e Historical level Inputs'!G95</f>
        <v>244.35175317326426</v>
      </c>
      <c r="H98" s="205">
        <f>'3e Historical level Inputs'!H95</f>
        <v>220.83214040458211</v>
      </c>
      <c r="I98" s="205">
        <f>'3e Historical level Inputs'!I95</f>
        <v>213.18332557673111</v>
      </c>
      <c r="J98" s="205">
        <f>'3e Historical level Inputs'!J95</f>
        <v>186.28634708232781</v>
      </c>
      <c r="K98" s="205">
        <f>'3e Historical level Inputs'!K95</f>
        <v>221.40767996833435</v>
      </c>
      <c r="L98" s="205">
        <f>'3e Historical level Inputs'!L95</f>
        <v>277.90448646108462</v>
      </c>
      <c r="M98" s="205">
        <f>'3e Historical level Inputs'!M95</f>
        <v>515.28606921595917</v>
      </c>
      <c r="N98" s="172"/>
      <c r="O98" s="205">
        <f>'3e Historical level Inputs'!O95</f>
        <v>1154.4785866007871</v>
      </c>
      <c r="P98" s="205">
        <f>'3e Historical level Inputs'!P95</f>
        <v>1597.1745371627455</v>
      </c>
      <c r="Q98" s="205">
        <f>'3e Historical level Inputs'!Q95</f>
        <v>1089.9605425061691</v>
      </c>
      <c r="R98" s="205">
        <f>'3e Historical level Inputs'!R95</f>
        <v>493.32342630895181</v>
      </c>
      <c r="S98" s="205">
        <f>'3e Historical level Inputs'!S95</f>
        <v>437.44397863035232</v>
      </c>
      <c r="T98" s="205">
        <f>'3e Historical level Inputs'!T95</f>
        <v>473.48294979096471</v>
      </c>
      <c r="U98" s="205">
        <f>'3e Historical level Inputs'!U95</f>
        <v>352.81674784941504</v>
      </c>
      <c r="V98" s="205">
        <f>'3e Historical level Inputs'!V95</f>
        <v>299.97045974315182</v>
      </c>
      <c r="W98" s="205">
        <f>'3e Historical level Inputs'!W95</f>
        <v>345.83733293810661</v>
      </c>
      <c r="X98" s="205">
        <f>'3e Historical level Inputs'!X95</f>
        <v>355.90694681107556</v>
      </c>
      <c r="Y98" s="205">
        <f>'3e Historical level Inputs'!Y95</f>
        <v>387.26692007059006</v>
      </c>
      <c r="Z98" s="144"/>
      <c r="AA98" s="174" t="s">
        <v>548</v>
      </c>
      <c r="AB98" s="205">
        <f>'3e Historical level Inputs'!AB95</f>
        <v>243.5641006936373</v>
      </c>
      <c r="AC98" s="205">
        <f>'3e Historical level Inputs'!AC95</f>
        <v>233.38718526559481</v>
      </c>
      <c r="AD98" s="205">
        <f>'3e Historical level Inputs'!AD95</f>
        <v>255.96477111507141</v>
      </c>
      <c r="AE98" s="205">
        <f>'3e Historical level Inputs'!AE95</f>
        <v>280.35133215513343</v>
      </c>
      <c r="AF98" s="205">
        <f>'3e Historical level Inputs'!AF95</f>
        <v>331.88177601701312</v>
      </c>
      <c r="AG98" s="205">
        <f>'3e Historical level Inputs'!AG95</f>
        <v>300.85275986127681</v>
      </c>
      <c r="AH98" s="205">
        <f>'3e Historical level Inputs'!AH95</f>
        <v>290.33538273875416</v>
      </c>
      <c r="AI98" s="205">
        <f>'3e Historical level Inputs'!AI95</f>
        <v>253.3454702673852</v>
      </c>
      <c r="AJ98" s="205">
        <f>'3e Historical level Inputs'!AJ95</f>
        <v>301.17601117012339</v>
      </c>
      <c r="AK98" s="205">
        <f>'3e Historical level Inputs'!AK95</f>
        <v>380.12916390301859</v>
      </c>
      <c r="AL98" s="205">
        <f>'3e Historical level Inputs'!AL95</f>
        <v>686.93566973033592</v>
      </c>
      <c r="AM98" s="172"/>
      <c r="AN98" s="205">
        <f>'3e Historical level Inputs'!AN95</f>
        <v>1512.8094841491961</v>
      </c>
      <c r="AO98" s="205">
        <f>'3e Historical level Inputs'!AO95</f>
        <v>2208.3388120062273</v>
      </c>
      <c r="AP98" s="205">
        <f>'3e Historical level Inputs'!AP95</f>
        <v>1494.1918100465305</v>
      </c>
      <c r="AQ98" s="205">
        <f>'3e Historical level Inputs'!AQ95</f>
        <v>666.64106676100289</v>
      </c>
      <c r="AR98" s="205">
        <f>'3e Historical level Inputs'!AR95</f>
        <v>594.283958811405</v>
      </c>
      <c r="AS98" s="205">
        <f>'3e Historical level Inputs'!AS95</f>
        <v>646.55912706764207</v>
      </c>
      <c r="AT98" s="205">
        <f>'3e Historical level Inputs'!AT95</f>
        <v>477.16805647172947</v>
      </c>
      <c r="AU98" s="205">
        <f>'3e Historical level Inputs'!AU95</f>
        <v>400.7554662471087</v>
      </c>
      <c r="AV98" s="205">
        <f>'3e Historical level Inputs'!AV95</f>
        <v>467.73429822907428</v>
      </c>
      <c r="AW98" s="205">
        <f>'3e Historical level Inputs'!AW95</f>
        <v>486.49058675635519</v>
      </c>
      <c r="AX98" s="205">
        <f>'3e Historical level Inputs'!AX95</f>
        <v>527.73361474943317</v>
      </c>
      <c r="AZ98" s="174" t="s">
        <v>548</v>
      </c>
      <c r="BA98" s="205">
        <f>'3e Historical level Inputs'!BA95</f>
        <v>200.75</v>
      </c>
      <c r="BB98" s="205">
        <f>'3e Historical level Inputs'!BB95</f>
        <v>199.05999999999997</v>
      </c>
      <c r="BC98" s="205">
        <f>'3e Historical level Inputs'!BC95</f>
        <v>215.77</v>
      </c>
      <c r="BD98" s="205">
        <f>'3e Historical level Inputs'!BD95</f>
        <v>243.3600000000001</v>
      </c>
      <c r="BE98" s="205">
        <f>'3e Historical level Inputs'!BE95</f>
        <v>281.17999999999995</v>
      </c>
      <c r="BF98" s="205">
        <f>'3e Historical level Inputs'!BF95</f>
        <v>230.78000000000006</v>
      </c>
      <c r="BG98" s="205">
        <f>'3e Historical level Inputs'!BG95</f>
        <v>206.32000000000002</v>
      </c>
      <c r="BH98" s="205">
        <f>'3e Historical level Inputs'!BH95</f>
        <v>145.13000000000005</v>
      </c>
      <c r="BI98" s="205">
        <f>'3e Historical level Inputs'!BI95</f>
        <v>187.07</v>
      </c>
      <c r="BJ98" s="205">
        <f>'3e Historical level Inputs'!BJ95</f>
        <v>276.5100000000001</v>
      </c>
      <c r="BK98" s="205">
        <f>'3e Historical level Inputs'!BK95</f>
        <v>605.44000000000028</v>
      </c>
      <c r="BL98" s="172"/>
      <c r="BM98" s="205">
        <f>'3e Historical level Inputs'!BM95</f>
        <v>1455.9576357366336</v>
      </c>
      <c r="BN98" s="205">
        <f>'3e Historical level Inputs'!BN95</f>
        <v>1732.575249178142</v>
      </c>
      <c r="BO98" s="205">
        <f>'3e Historical level Inputs'!BO95</f>
        <v>1205.1280820470279</v>
      </c>
      <c r="BP98" s="205">
        <f>'3e Historical level Inputs'!BP95</f>
        <v>600.97417841146103</v>
      </c>
      <c r="BQ98" s="205">
        <f>'3e Historical level Inputs'!BQ95</f>
        <v>518.92296556070301</v>
      </c>
      <c r="BR98" s="205">
        <f>'3e Historical level Inputs'!BR95</f>
        <v>581.76539592157781</v>
      </c>
      <c r="BS98" s="205">
        <f>'3e Historical level Inputs'!BS95</f>
        <v>408.88813666757176</v>
      </c>
      <c r="BT98" s="205">
        <f>'3e Historical level Inputs'!BT95</f>
        <v>347.13505914491731</v>
      </c>
      <c r="BU98" s="205">
        <f>'3e Historical level Inputs'!BU95</f>
        <v>434.08711527057773</v>
      </c>
      <c r="BV98" s="205">
        <f>'3e Historical level Inputs'!BV95</f>
        <v>445.17546796775179</v>
      </c>
      <c r="BW98" s="205">
        <f>'3e Historical level Inputs'!BW95</f>
        <v>499.81940903175354</v>
      </c>
      <c r="BX98" s="144"/>
      <c r="BY98" s="174" t="s">
        <v>548</v>
      </c>
      <c r="BZ98" s="205">
        <f>'3e Historical level Inputs'!BZ95</f>
        <v>379.75136797424898</v>
      </c>
      <c r="CA98" s="205">
        <f>'3e Historical level Inputs'!CA95</f>
        <v>370.3444775148248</v>
      </c>
      <c r="CB98" s="205">
        <f>'3e Historical level Inputs'!CB95</f>
        <v>404.06664251575751</v>
      </c>
      <c r="CC98" s="205">
        <f>'3e Historical level Inputs'!CC95</f>
        <v>449.00726567876177</v>
      </c>
      <c r="CD98" s="205">
        <f>'3e Historical level Inputs'!CD95</f>
        <v>525.53175317326418</v>
      </c>
      <c r="CE98" s="205">
        <f>'3e Historical level Inputs'!CE95</f>
        <v>451.61214040458219</v>
      </c>
      <c r="CF98" s="205">
        <f>'3e Historical level Inputs'!CF95</f>
        <v>419.50332557673113</v>
      </c>
      <c r="CG98" s="205">
        <f>'3e Historical level Inputs'!CG95</f>
        <v>331.41634708232789</v>
      </c>
      <c r="CH98" s="205">
        <f>'3e Historical level Inputs'!CH95</f>
        <v>408.47767996833431</v>
      </c>
      <c r="CI98" s="205">
        <f>'3e Historical level Inputs'!CI95</f>
        <v>554.41448646108472</v>
      </c>
      <c r="CJ98" s="205">
        <f>'3e Historical level Inputs'!CJ95</f>
        <v>1120.7260692159593</v>
      </c>
      <c r="CK98" s="172"/>
      <c r="CL98" s="205">
        <f>'3e Historical level Inputs'!CL95</f>
        <v>2610.436222337421</v>
      </c>
      <c r="CM98" s="205">
        <f>'3e Historical level Inputs'!CM95</f>
        <v>3329.7497863408876</v>
      </c>
      <c r="CN98" s="205">
        <f>'3e Historical level Inputs'!CN95</f>
        <v>2295.088624553197</v>
      </c>
      <c r="CO98" s="205">
        <f>'3e Historical level Inputs'!CO95</f>
        <v>1094.2976047204129</v>
      </c>
      <c r="CP98" s="205">
        <f>'3e Historical level Inputs'!CP95</f>
        <v>956.36694419105538</v>
      </c>
      <c r="CQ98" s="205">
        <f>'3e Historical level Inputs'!CQ95</f>
        <v>1055.2483457125425</v>
      </c>
      <c r="CR98" s="205">
        <f>'3e Historical level Inputs'!CR95</f>
        <v>761.70488451698679</v>
      </c>
      <c r="CS98" s="205">
        <f>'3e Historical level Inputs'!CS95</f>
        <v>647.10551888806913</v>
      </c>
      <c r="CT98" s="205">
        <f>'3e Historical level Inputs'!CT95</f>
        <v>779.92444820868434</v>
      </c>
      <c r="CU98" s="205">
        <f>'3e Historical level Inputs'!CU95</f>
        <v>801.08241477882734</v>
      </c>
      <c r="CV98" s="205">
        <f>'3e Historical level Inputs'!CV95</f>
        <v>887.0863291023436</v>
      </c>
    </row>
    <row r="99" spans="2:100" s="159" customFormat="1" ht="10.5" customHeight="1">
      <c r="B99" s="174" t="s">
        <v>550</v>
      </c>
      <c r="C99" s="205">
        <f>'3e Historical level Inputs'!C96</f>
        <v>3.4648843503671367</v>
      </c>
      <c r="D99" s="205">
        <f>'3e Historical level Inputs'!D96</f>
        <v>3.3612879396840958</v>
      </c>
      <c r="E99" s="205">
        <f>'3e Historical level Inputs'!E96</f>
        <v>11.652403061262774</v>
      </c>
      <c r="F99" s="205">
        <f>'3e Historical level Inputs'!F96</f>
        <v>11.077105801368656</v>
      </c>
      <c r="G99" s="205">
        <f>'3e Historical level Inputs'!G96</f>
        <v>14.883230646022749</v>
      </c>
      <c r="H99" s="205">
        <f>'3e Historical level Inputs'!H96</f>
        <v>14.819176551301227</v>
      </c>
      <c r="I99" s="205">
        <f>'3e Historical level Inputs'!I96</f>
        <v>17.646102036866232</v>
      </c>
      <c r="J99" s="205">
        <f>'3e Historical level Inputs'!J96</f>
        <v>18.715424771732444</v>
      </c>
      <c r="K99" s="205">
        <f>'3e Historical level Inputs'!K96</f>
        <v>14.308593954183147</v>
      </c>
      <c r="L99" s="205">
        <f>'3e Historical level Inputs'!L96</f>
        <v>14.67492004669276</v>
      </c>
      <c r="M99" s="205">
        <f>'3e Historical level Inputs'!M96</f>
        <v>9.2172823280201097</v>
      </c>
      <c r="N99" s="172"/>
      <c r="O99" s="205">
        <f>'3e Historical level Inputs'!O96</f>
        <v>11.671120371343685</v>
      </c>
      <c r="P99" s="205">
        <f>'3e Historical level Inputs'!P96</f>
        <v>11.671120371343685</v>
      </c>
      <c r="Q99" s="205">
        <f>'3e Historical level Inputs'!Q96</f>
        <v>18.00005259322603</v>
      </c>
      <c r="R99" s="205">
        <f>'3e Historical level Inputs'!R96</f>
        <v>18.00005259322603</v>
      </c>
      <c r="S99" s="205">
        <f>'3e Historical level Inputs'!S96</f>
        <v>17.216596257944094</v>
      </c>
      <c r="T99" s="205">
        <f>'3e Historical level Inputs'!T96</f>
        <v>17.216596257944094</v>
      </c>
      <c r="U99" s="205">
        <f>'3e Historical level Inputs'!U96</f>
        <v>23.47032631810719</v>
      </c>
      <c r="V99" s="205">
        <f>'3e Historical level Inputs'!V96</f>
        <v>21.613731818623155</v>
      </c>
      <c r="W99" s="205">
        <f>'3e Historical level Inputs'!W96</f>
        <v>20.798362237288099</v>
      </c>
      <c r="X99" s="205">
        <f>'3e Historical level Inputs'!X96</f>
        <v>20.798362237288099</v>
      </c>
      <c r="Y99" s="205">
        <f>'3e Historical level Inputs'!Y96</f>
        <v>28.350186530706992</v>
      </c>
      <c r="Z99" s="144"/>
      <c r="AA99" s="174" t="s">
        <v>550</v>
      </c>
      <c r="AB99" s="205">
        <f>'3e Historical level Inputs'!AB96</f>
        <v>3.695838468799503</v>
      </c>
      <c r="AC99" s="205">
        <f>'3e Historical level Inputs'!AC96</f>
        <v>3.5853367720281919</v>
      </c>
      <c r="AD99" s="205">
        <f>'3e Historical level Inputs'!AD96</f>
        <v>12.42910064094038</v>
      </c>
      <c r="AE99" s="205">
        <f>'3e Historical level Inputs'!AE96</f>
        <v>11.815456613688003</v>
      </c>
      <c r="AF99" s="205">
        <f>'3e Historical level Inputs'!AF96</f>
        <v>15.875278204103214</v>
      </c>
      <c r="AG99" s="205">
        <f>'3e Historical level Inputs'!AG96</f>
        <v>15.252517859400495</v>
      </c>
      <c r="AH99" s="205">
        <f>'3e Historical level Inputs'!AH96</f>
        <v>18.162094323274683</v>
      </c>
      <c r="AI99" s="205">
        <f>'3e Historical level Inputs'!AI96</f>
        <v>18.515809469683656</v>
      </c>
      <c r="AJ99" s="205">
        <f>'3e Historical level Inputs'!AJ96</f>
        <v>14.155980140040841</v>
      </c>
      <c r="AK99" s="205">
        <f>'3e Historical level Inputs'!AK96</f>
        <v>14.309299644028929</v>
      </c>
      <c r="AL99" s="205">
        <f>'3e Historical level Inputs'!AL96</f>
        <v>8.9876347080460999</v>
      </c>
      <c r="AM99" s="172"/>
      <c r="AN99" s="205">
        <f>'3e Historical level Inputs'!AN96</f>
        <v>12.009130989979031</v>
      </c>
      <c r="AO99" s="205">
        <f>'3e Historical level Inputs'!AO96</f>
        <v>12.009130989979031</v>
      </c>
      <c r="AP99" s="205">
        <f>'3e Historical level Inputs'!AP96</f>
        <v>18.521453844979444</v>
      </c>
      <c r="AQ99" s="205">
        <f>'3e Historical level Inputs'!AQ96</f>
        <v>18.521453844979444</v>
      </c>
      <c r="AR99" s="205">
        <f>'3e Historical level Inputs'!AR96</f>
        <v>18.417607023985347</v>
      </c>
      <c r="AS99" s="205">
        <f>'3e Historical level Inputs'!AS96</f>
        <v>18.417607023985347</v>
      </c>
      <c r="AT99" s="205">
        <f>'3e Historical level Inputs'!AT96</f>
        <v>25.107186244146799</v>
      </c>
      <c r="AU99" s="205">
        <f>'3e Historical level Inputs'!AU96</f>
        <v>23.121109730057501</v>
      </c>
      <c r="AV99" s="205">
        <f>'3e Historical level Inputs'!AV96</f>
        <v>23.799722335326042</v>
      </c>
      <c r="AW99" s="205">
        <f>'3e Historical level Inputs'!AW96</f>
        <v>23.799722335326042</v>
      </c>
      <c r="AX99" s="205">
        <f>'3e Historical level Inputs'!AX96</f>
        <v>32.441547103051477</v>
      </c>
      <c r="AZ99" s="174" t="s">
        <v>550</v>
      </c>
      <c r="BA99" s="205">
        <f>'3e Historical level Inputs'!BA96</f>
        <v>0</v>
      </c>
      <c r="BB99" s="205">
        <f>'3e Historical level Inputs'!BB96</f>
        <v>0</v>
      </c>
      <c r="BC99" s="205">
        <f>'3e Historical level Inputs'!BC96</f>
        <v>0</v>
      </c>
      <c r="BD99" s="205">
        <f>'3e Historical level Inputs'!BD96</f>
        <v>0</v>
      </c>
      <c r="BE99" s="205">
        <f>'3e Historical level Inputs'!BE96</f>
        <v>0</v>
      </c>
      <c r="BF99" s="205">
        <f>'3e Historical level Inputs'!BF96</f>
        <v>0</v>
      </c>
      <c r="BG99" s="205">
        <f>'3e Historical level Inputs'!BG96</f>
        <v>0</v>
      </c>
      <c r="BH99" s="205">
        <f>'3e Historical level Inputs'!BH96</f>
        <v>0</v>
      </c>
      <c r="BI99" s="205">
        <f>'3e Historical level Inputs'!BI96</f>
        <v>0</v>
      </c>
      <c r="BJ99" s="205">
        <f>'3e Historical level Inputs'!BJ96</f>
        <v>0</v>
      </c>
      <c r="BK99" s="205">
        <f>'3e Historical level Inputs'!BK96</f>
        <v>0</v>
      </c>
      <c r="BL99" s="172"/>
      <c r="BM99" s="205">
        <f>'3e Historical level Inputs'!BM96</f>
        <v>0</v>
      </c>
      <c r="BN99" s="205">
        <f>'3e Historical level Inputs'!BN96</f>
        <v>0</v>
      </c>
      <c r="BO99" s="205">
        <f>'3e Historical level Inputs'!BO96</f>
        <v>0</v>
      </c>
      <c r="BP99" s="205">
        <f>'3e Historical level Inputs'!BP96</f>
        <v>0</v>
      </c>
      <c r="BQ99" s="205">
        <f>'3e Historical level Inputs'!BQ96</f>
        <v>0</v>
      </c>
      <c r="BR99" s="205">
        <f>'3e Historical level Inputs'!BR96</f>
        <v>0</v>
      </c>
      <c r="BS99" s="205">
        <f>'3e Historical level Inputs'!BS96</f>
        <v>0</v>
      </c>
      <c r="BT99" s="205">
        <f>'3e Historical level Inputs'!BT96</f>
        <v>0</v>
      </c>
      <c r="BU99" s="205">
        <f>'3e Historical level Inputs'!BU96</f>
        <v>0</v>
      </c>
      <c r="BV99" s="205">
        <f>'3e Historical level Inputs'!BV96</f>
        <v>0</v>
      </c>
      <c r="BW99" s="205">
        <f>'3e Historical level Inputs'!BW96</f>
        <v>0</v>
      </c>
      <c r="BX99" s="144"/>
      <c r="BY99" s="174" t="s">
        <v>550</v>
      </c>
      <c r="BZ99" s="205">
        <f>'3e Historical level Inputs'!BZ96</f>
        <v>3.4648843503671367</v>
      </c>
      <c r="CA99" s="205">
        <f>'3e Historical level Inputs'!CA96</f>
        <v>3.3612879396840958</v>
      </c>
      <c r="CB99" s="205">
        <f>'3e Historical level Inputs'!CB96</f>
        <v>11.652403061262774</v>
      </c>
      <c r="CC99" s="205">
        <f>'3e Historical level Inputs'!CC96</f>
        <v>11.077105801368656</v>
      </c>
      <c r="CD99" s="205">
        <f>'3e Historical level Inputs'!CD96</f>
        <v>14.883230646022749</v>
      </c>
      <c r="CE99" s="205">
        <f>'3e Historical level Inputs'!CE96</f>
        <v>14.819176551301227</v>
      </c>
      <c r="CF99" s="205">
        <f>'3e Historical level Inputs'!CF96</f>
        <v>17.646102036866232</v>
      </c>
      <c r="CG99" s="205">
        <f>'3e Historical level Inputs'!CG96</f>
        <v>18.715424771732444</v>
      </c>
      <c r="CH99" s="205">
        <f>'3e Historical level Inputs'!CH96</f>
        <v>14.308593954183147</v>
      </c>
      <c r="CI99" s="205">
        <f>'3e Historical level Inputs'!CI96</f>
        <v>14.67492004669276</v>
      </c>
      <c r="CJ99" s="205">
        <f>'3e Historical level Inputs'!CJ96</f>
        <v>9.2172823280201097</v>
      </c>
      <c r="CK99" s="172"/>
      <c r="CL99" s="205">
        <f>'3e Historical level Inputs'!CL96</f>
        <v>11.671120371343685</v>
      </c>
      <c r="CM99" s="205">
        <f>'3e Historical level Inputs'!CM96</f>
        <v>11.671120371343685</v>
      </c>
      <c r="CN99" s="205">
        <f>'3e Historical level Inputs'!CN96</f>
        <v>18.00005259322603</v>
      </c>
      <c r="CO99" s="205">
        <f>'3e Historical level Inputs'!CO96</f>
        <v>18.00005259322603</v>
      </c>
      <c r="CP99" s="205">
        <f>'3e Historical level Inputs'!CP96</f>
        <v>17.216596257944094</v>
      </c>
      <c r="CQ99" s="205">
        <f>'3e Historical level Inputs'!CQ96</f>
        <v>17.216596257944094</v>
      </c>
      <c r="CR99" s="205">
        <f>'3e Historical level Inputs'!CR96</f>
        <v>23.47032631810719</v>
      </c>
      <c r="CS99" s="205">
        <f>'3e Historical level Inputs'!CS96</f>
        <v>21.613731818623155</v>
      </c>
      <c r="CT99" s="205">
        <f>'3e Historical level Inputs'!CT96</f>
        <v>20.798362237288099</v>
      </c>
      <c r="CU99" s="205">
        <f>'3e Historical level Inputs'!CU96</f>
        <v>20.798362237288099</v>
      </c>
      <c r="CV99" s="205">
        <f>'3e Historical level Inputs'!CV96</f>
        <v>28.350186530706992</v>
      </c>
    </row>
    <row r="100" spans="2:100" s="159" customFormat="1" ht="10.5" customHeight="1">
      <c r="B100" s="174" t="s">
        <v>551</v>
      </c>
      <c r="C100" s="205" t="str">
        <f>'3e Historical level Inputs'!C97</f>
        <v>-</v>
      </c>
      <c r="D100" s="205" t="str">
        <f>'3e Historical level Inputs'!D97</f>
        <v>-</v>
      </c>
      <c r="E100" s="205" t="str">
        <f>'3e Historical level Inputs'!E97</f>
        <v>-</v>
      </c>
      <c r="F100" s="205" t="str">
        <f>'3e Historical level Inputs'!F97</f>
        <v>-</v>
      </c>
      <c r="G100" s="205" t="str">
        <f>'3e Historical level Inputs'!G97</f>
        <v>-</v>
      </c>
      <c r="H100" s="205" t="str">
        <f>'3e Historical level Inputs'!H97</f>
        <v>-</v>
      </c>
      <c r="I100" s="205" t="str">
        <f>'3e Historical level Inputs'!I97</f>
        <v>-</v>
      </c>
      <c r="J100" s="205">
        <f>'3e Historical level Inputs'!J97</f>
        <v>0</v>
      </c>
      <c r="K100" s="205">
        <f>'3e Historical level Inputs'!K97</f>
        <v>0</v>
      </c>
      <c r="L100" s="205">
        <f>'3e Historical level Inputs'!L97</f>
        <v>0</v>
      </c>
      <c r="M100" s="205" t="str">
        <f>'3e Historical level Inputs'!M97</f>
        <v>-</v>
      </c>
      <c r="N100" s="172"/>
      <c r="O100" s="205">
        <f>'3e Historical level Inputs'!O97</f>
        <v>3.6281576038415646</v>
      </c>
      <c r="P100" s="205">
        <f>'3e Historical level Inputs'!P97</f>
        <v>3.6281576038415646</v>
      </c>
      <c r="Q100" s="205">
        <f>'3e Historical level Inputs'!Q97</f>
        <v>3.6281576038415646</v>
      </c>
      <c r="R100" s="205">
        <f>'3e Historical level Inputs'!R97</f>
        <v>12.044611622409928</v>
      </c>
      <c r="S100" s="205">
        <f>'3e Historical level Inputs'!S97</f>
        <v>4.3827690078309374</v>
      </c>
      <c r="T100" s="205">
        <f>'3e Historical level Inputs'!T97</f>
        <v>4.3827690078309374</v>
      </c>
      <c r="U100" s="205">
        <f>'3e Historical level Inputs'!U97</f>
        <v>4.3827690078309374</v>
      </c>
      <c r="V100" s="205">
        <f>'3e Historical level Inputs'!V97</f>
        <v>4.3827690078309374</v>
      </c>
      <c r="W100" s="205">
        <f>'3e Historical level Inputs'!W97</f>
        <v>4.3827690078309374</v>
      </c>
      <c r="X100" s="205">
        <f>'3e Historical level Inputs'!X97</f>
        <v>4.3827690078309374</v>
      </c>
      <c r="Y100" s="205">
        <f>'3e Historical level Inputs'!Y97</f>
        <v>4.3827690078309374</v>
      </c>
      <c r="Z100" s="144"/>
      <c r="AA100" s="174" t="s">
        <v>551</v>
      </c>
      <c r="AB100" s="205" t="str">
        <f>'3e Historical level Inputs'!AB97</f>
        <v>-</v>
      </c>
      <c r="AC100" s="205" t="str">
        <f>'3e Historical level Inputs'!AC97</f>
        <v>-</v>
      </c>
      <c r="AD100" s="205" t="str">
        <f>'3e Historical level Inputs'!AD97</f>
        <v>-</v>
      </c>
      <c r="AE100" s="205" t="str">
        <f>'3e Historical level Inputs'!AE97</f>
        <v>-</v>
      </c>
      <c r="AF100" s="205" t="str">
        <f>'3e Historical level Inputs'!AF97</f>
        <v>-</v>
      </c>
      <c r="AG100" s="205" t="str">
        <f>'3e Historical level Inputs'!AG97</f>
        <v>-</v>
      </c>
      <c r="AH100" s="205" t="str">
        <f>'3e Historical level Inputs'!AH97</f>
        <v>-</v>
      </c>
      <c r="AI100" s="205">
        <f>'3e Historical level Inputs'!AI97</f>
        <v>0</v>
      </c>
      <c r="AJ100" s="205">
        <f>'3e Historical level Inputs'!AJ97</f>
        <v>0</v>
      </c>
      <c r="AK100" s="205">
        <f>'3e Historical level Inputs'!AK97</f>
        <v>0</v>
      </c>
      <c r="AL100" s="205" t="str">
        <f>'3e Historical level Inputs'!AL97</f>
        <v>-</v>
      </c>
      <c r="AM100" s="172"/>
      <c r="AN100" s="205">
        <f>'3e Historical level Inputs'!AN97</f>
        <v>3.6221255812319768</v>
      </c>
      <c r="AO100" s="205">
        <f>'3e Historical level Inputs'!AO97</f>
        <v>3.6221255812319768</v>
      </c>
      <c r="AP100" s="205">
        <f>'3e Historical level Inputs'!AP97</f>
        <v>3.6221255812319768</v>
      </c>
      <c r="AQ100" s="205">
        <f>'3e Historical level Inputs'!AQ97</f>
        <v>15.025063283808475</v>
      </c>
      <c r="AR100" s="205">
        <f>'3e Historical level Inputs'!AR97</f>
        <v>4.3827690078309374</v>
      </c>
      <c r="AS100" s="205">
        <f>'3e Historical level Inputs'!AS97</f>
        <v>4.3827690078309374</v>
      </c>
      <c r="AT100" s="205">
        <f>'3e Historical level Inputs'!AT97</f>
        <v>4.3827690078309374</v>
      </c>
      <c r="AU100" s="205">
        <f>'3e Historical level Inputs'!AU97</f>
        <v>4.3827690078309374</v>
      </c>
      <c r="AV100" s="205">
        <f>'3e Historical level Inputs'!AV97</f>
        <v>4.3827690078309374</v>
      </c>
      <c r="AW100" s="205">
        <f>'3e Historical level Inputs'!AW97</f>
        <v>4.3827690078309374</v>
      </c>
      <c r="AX100" s="205">
        <f>'3e Historical level Inputs'!AX97</f>
        <v>4.3827690078309374</v>
      </c>
      <c r="AZ100" s="174" t="s">
        <v>551</v>
      </c>
      <c r="BA100" s="205" t="str">
        <f>'3e Historical level Inputs'!BA97</f>
        <v>-</v>
      </c>
      <c r="BB100" s="205" t="str">
        <f>'3e Historical level Inputs'!BB97</f>
        <v>-</v>
      </c>
      <c r="BC100" s="205" t="str">
        <f>'3e Historical level Inputs'!BC97</f>
        <v>-</v>
      </c>
      <c r="BD100" s="205" t="str">
        <f>'3e Historical level Inputs'!BD97</f>
        <v>-</v>
      </c>
      <c r="BE100" s="205" t="str">
        <f>'3e Historical level Inputs'!BE97</f>
        <v>-</v>
      </c>
      <c r="BF100" s="205" t="str">
        <f>'3e Historical level Inputs'!BF97</f>
        <v>-</v>
      </c>
      <c r="BG100" s="205" t="str">
        <f>'3e Historical level Inputs'!BG97</f>
        <v>-</v>
      </c>
      <c r="BH100" s="205">
        <f>'3e Historical level Inputs'!BH97</f>
        <v>0</v>
      </c>
      <c r="BI100" s="205">
        <f>'3e Historical level Inputs'!BI97</f>
        <v>0</v>
      </c>
      <c r="BJ100" s="205">
        <f>'3e Historical level Inputs'!BJ97</f>
        <v>0</v>
      </c>
      <c r="BK100" s="205" t="str">
        <f>'3e Historical level Inputs'!BK97</f>
        <v>-</v>
      </c>
      <c r="BL100" s="172"/>
      <c r="BM100" s="205">
        <f>'3e Historical level Inputs'!BM97</f>
        <v>2.9742599903583691</v>
      </c>
      <c r="BN100" s="205">
        <f>'3e Historical level Inputs'!BN97</f>
        <v>2.9742599903583691</v>
      </c>
      <c r="BO100" s="205">
        <f>'3e Historical level Inputs'!BO97</f>
        <v>2.9742599903583691</v>
      </c>
      <c r="BP100" s="205">
        <f>'3e Historical level Inputs'!BP97</f>
        <v>2.9742599903583691</v>
      </c>
      <c r="BQ100" s="205">
        <f>'3e Historical level Inputs'!BQ97</f>
        <v>4.3827690078309374</v>
      </c>
      <c r="BR100" s="205">
        <f>'3e Historical level Inputs'!BR97</f>
        <v>4.3827690078309374</v>
      </c>
      <c r="BS100" s="205">
        <f>'3e Historical level Inputs'!BS97</f>
        <v>4.3827690078309374</v>
      </c>
      <c r="BT100" s="205">
        <f>'3e Historical level Inputs'!BT97</f>
        <v>4.3827690078309374</v>
      </c>
      <c r="BU100" s="205">
        <f>'3e Historical level Inputs'!BU97</f>
        <v>4.3827690078309374</v>
      </c>
      <c r="BV100" s="205">
        <f>'3e Historical level Inputs'!BV97</f>
        <v>4.3827690078309374</v>
      </c>
      <c r="BW100" s="205">
        <f>'3e Historical level Inputs'!BW97</f>
        <v>4.3827690078309374</v>
      </c>
      <c r="BX100" s="144"/>
      <c r="BY100" s="174" t="s">
        <v>551</v>
      </c>
      <c r="BZ100" s="205" t="str">
        <f>'3e Historical level Inputs'!BZ97</f>
        <v>-</v>
      </c>
      <c r="CA100" s="205" t="str">
        <f>'3e Historical level Inputs'!CA97</f>
        <v>-</v>
      </c>
      <c r="CB100" s="205" t="str">
        <f>'3e Historical level Inputs'!CB97</f>
        <v>-</v>
      </c>
      <c r="CC100" s="205" t="str">
        <f>'3e Historical level Inputs'!CC97</f>
        <v>-</v>
      </c>
      <c r="CD100" s="205" t="str">
        <f>'3e Historical level Inputs'!CD97</f>
        <v>-</v>
      </c>
      <c r="CE100" s="205" t="str">
        <f>'3e Historical level Inputs'!CE97</f>
        <v>-</v>
      </c>
      <c r="CF100" s="205" t="str">
        <f>'3e Historical level Inputs'!CF97</f>
        <v>-</v>
      </c>
      <c r="CG100" s="205">
        <f>'3e Historical level Inputs'!CG97</f>
        <v>0</v>
      </c>
      <c r="CH100" s="205">
        <f>'3e Historical level Inputs'!CH97</f>
        <v>0</v>
      </c>
      <c r="CI100" s="205">
        <f>'3e Historical level Inputs'!CI97</f>
        <v>0</v>
      </c>
      <c r="CJ100" s="205" t="str">
        <f>'3e Historical level Inputs'!CJ97</f>
        <v>-</v>
      </c>
      <c r="CK100" s="172"/>
      <c r="CL100" s="205">
        <f>'3e Historical level Inputs'!CL97</f>
        <v>6.6024175941999337</v>
      </c>
      <c r="CM100" s="205">
        <f>'3e Historical level Inputs'!CM97</f>
        <v>6.6024175941999337</v>
      </c>
      <c r="CN100" s="205">
        <f>'3e Historical level Inputs'!CN97</f>
        <v>6.6024175941999337</v>
      </c>
      <c r="CO100" s="205">
        <f>'3e Historical level Inputs'!CO97</f>
        <v>15.018871612768297</v>
      </c>
      <c r="CP100" s="205">
        <f>'3e Historical level Inputs'!CP97</f>
        <v>8.7655380156618747</v>
      </c>
      <c r="CQ100" s="205">
        <f>'3e Historical level Inputs'!CQ97</f>
        <v>8.7655380156618747</v>
      </c>
      <c r="CR100" s="205">
        <f>'3e Historical level Inputs'!CR97</f>
        <v>8.7655380156618747</v>
      </c>
      <c r="CS100" s="205">
        <f>'3e Historical level Inputs'!CS97</f>
        <v>8.7655380156618747</v>
      </c>
      <c r="CT100" s="205">
        <f>'3e Historical level Inputs'!CT97</f>
        <v>8.7655380156618747</v>
      </c>
      <c r="CU100" s="205">
        <f>'3e Historical level Inputs'!CU97</f>
        <v>8.7655380156618747</v>
      </c>
      <c r="CV100" s="205">
        <f>'3e Historical level Inputs'!CV97</f>
        <v>8.7655380156618747</v>
      </c>
    </row>
    <row r="101" spans="2:100" s="159" customFormat="1" ht="10.5" customHeight="1">
      <c r="B101" s="174" t="s">
        <v>552</v>
      </c>
      <c r="C101" s="205">
        <f>'3e Historical level Inputs'!C98</f>
        <v>88.907900801057167</v>
      </c>
      <c r="D101" s="205">
        <f>'3e Historical level Inputs'!D98</f>
        <v>89.2228354434869</v>
      </c>
      <c r="E101" s="205">
        <f>'3e Historical level Inputs'!E98</f>
        <v>103.18869384400993</v>
      </c>
      <c r="F101" s="205">
        <f>'3e Historical level Inputs'!F98</f>
        <v>103.25784488604373</v>
      </c>
      <c r="G101" s="205">
        <f>'3e Historical level Inputs'!G98</f>
        <v>110.38956078047262</v>
      </c>
      <c r="H101" s="205">
        <f>'3e Historical level Inputs'!H98</f>
        <v>111.70052282209861</v>
      </c>
      <c r="I101" s="205">
        <f>'3e Historical level Inputs'!I98</f>
        <v>114.89567331049632</v>
      </c>
      <c r="J101" s="205">
        <f>'3e Historical level Inputs'!J98</f>
        <v>114.41325620654189</v>
      </c>
      <c r="K101" s="205">
        <f>'3e Historical level Inputs'!K98</f>
        <v>121.04715621876539</v>
      </c>
      <c r="L101" s="205">
        <f>'3e Historical level Inputs'!L98</f>
        <v>120.45617283230332</v>
      </c>
      <c r="M101" s="205">
        <f>'3e Historical level Inputs'!M98</f>
        <v>126.56935319315116</v>
      </c>
      <c r="N101" s="172"/>
      <c r="O101" s="205">
        <f>'3e Historical level Inputs'!O98</f>
        <v>125.49442106415583</v>
      </c>
      <c r="P101" s="205">
        <f>'3e Historical level Inputs'!P98</f>
        <v>125.49442106415583</v>
      </c>
      <c r="Q101" s="205">
        <f>'3e Historical level Inputs'!Q98</f>
        <v>139.71758497034597</v>
      </c>
      <c r="R101" s="205">
        <f>'3e Historical level Inputs'!R98</f>
        <v>139.71758497034597</v>
      </c>
      <c r="S101" s="205">
        <f>'3e Historical level Inputs'!S98</f>
        <v>141.39334325971123</v>
      </c>
      <c r="T101" s="205">
        <f>'3e Historical level Inputs'!T98</f>
        <v>141.39334325971123</v>
      </c>
      <c r="U101" s="205">
        <f>'3e Historical level Inputs'!U98</f>
        <v>161.61679535715993</v>
      </c>
      <c r="V101" s="205">
        <f>'3e Historical level Inputs'!V98</f>
        <v>161.61679535715993</v>
      </c>
      <c r="W101" s="205">
        <f>'3e Historical level Inputs'!W98</f>
        <v>160.46648304372471</v>
      </c>
      <c r="X101" s="205">
        <f>'3e Historical level Inputs'!X98</f>
        <v>160.46648304372471</v>
      </c>
      <c r="Y101" s="205">
        <f>'3e Historical level Inputs'!Y98</f>
        <v>168.58419578891841</v>
      </c>
      <c r="Z101" s="144"/>
      <c r="AA101" s="174" t="s">
        <v>552</v>
      </c>
      <c r="AB101" s="205">
        <f>'3e Historical level Inputs'!AB98</f>
        <v>118.07705875336698</v>
      </c>
      <c r="AC101" s="205">
        <f>'3e Historical level Inputs'!AC98</f>
        <v>118.50377291366176</v>
      </c>
      <c r="AD101" s="205">
        <f>'3e Historical level Inputs'!AD98</f>
        <v>137.2785412534873</v>
      </c>
      <c r="AE101" s="205">
        <f>'3e Historical level Inputs'!AE98</f>
        <v>137.37219711784317</v>
      </c>
      <c r="AF101" s="205">
        <f>'3e Historical level Inputs'!AF98</f>
        <v>146.97498129828324</v>
      </c>
      <c r="AG101" s="205">
        <f>'3e Historical level Inputs'!AG98</f>
        <v>148.78179429410963</v>
      </c>
      <c r="AH101" s="205">
        <f>'3e Historical level Inputs'!AH98</f>
        <v>153.05177827785991</v>
      </c>
      <c r="AI101" s="205">
        <f>'3e Historical level Inputs'!AI98</f>
        <v>152.50792343202036</v>
      </c>
      <c r="AJ101" s="205">
        <f>'3e Historical level Inputs'!AJ98</f>
        <v>161.47386372529701</v>
      </c>
      <c r="AK101" s="205">
        <f>'3e Historical level Inputs'!AK98</f>
        <v>160.71814985263919</v>
      </c>
      <c r="AL101" s="205">
        <f>'3e Historical level Inputs'!AL98</f>
        <v>168.06212548551051</v>
      </c>
      <c r="AM101" s="172"/>
      <c r="AN101" s="205">
        <f>'3e Historical level Inputs'!AN98</f>
        <v>166.49125558391935</v>
      </c>
      <c r="AO101" s="205">
        <f>'3e Historical level Inputs'!AO98</f>
        <v>166.49125558391935</v>
      </c>
      <c r="AP101" s="205">
        <f>'3e Historical level Inputs'!AP98</f>
        <v>185.6375469898137</v>
      </c>
      <c r="AQ101" s="205">
        <f>'3e Historical level Inputs'!AQ98</f>
        <v>185.6375469898137</v>
      </c>
      <c r="AR101" s="205">
        <f>'3e Historical level Inputs'!AR98</f>
        <v>187.90853505419244</v>
      </c>
      <c r="AS101" s="205">
        <f>'3e Historical level Inputs'!AS98</f>
        <v>187.90853505419244</v>
      </c>
      <c r="AT101" s="205">
        <f>'3e Historical level Inputs'!AT98</f>
        <v>215.09117813160694</v>
      </c>
      <c r="AU101" s="205">
        <f>'3e Historical level Inputs'!AU98</f>
        <v>215.09117813160694</v>
      </c>
      <c r="AV101" s="205">
        <f>'3e Historical level Inputs'!AV98</f>
        <v>213.53265009099579</v>
      </c>
      <c r="AW101" s="205">
        <f>'3e Historical level Inputs'!AW98</f>
        <v>213.53265009099579</v>
      </c>
      <c r="AX101" s="205">
        <f>'3e Historical level Inputs'!AX98</f>
        <v>224.49869490443493</v>
      </c>
      <c r="AZ101" s="174" t="s">
        <v>552</v>
      </c>
      <c r="BA101" s="205">
        <f>'3e Historical level Inputs'!BA98</f>
        <v>19.106297226763822</v>
      </c>
      <c r="BB101" s="205">
        <f>'3e Historical level Inputs'!BB98</f>
        <v>19.106297226763822</v>
      </c>
      <c r="BC101" s="205">
        <f>'3e Historical level Inputs'!BC98</f>
        <v>20.852393125569616</v>
      </c>
      <c r="BD101" s="205">
        <f>'3e Historical level Inputs'!BD98</f>
        <v>20.849370287873601</v>
      </c>
      <c r="BE101" s="205">
        <f>'3e Historical level Inputs'!BE98</f>
        <v>21.50319340120604</v>
      </c>
      <c r="BF101" s="205">
        <f>'3e Historical level Inputs'!BF98</f>
        <v>21.819481548965165</v>
      </c>
      <c r="BG101" s="205">
        <f>'3e Historical level Inputs'!BG98</f>
        <v>25.256715910577434</v>
      </c>
      <c r="BH101" s="205">
        <f>'3e Historical level Inputs'!BH98</f>
        <v>24.167303215101221</v>
      </c>
      <c r="BI101" s="205">
        <f>'3e Historical level Inputs'!BI98</f>
        <v>23.962512789411697</v>
      </c>
      <c r="BJ101" s="205">
        <f>'3e Historical level Inputs'!BJ98</f>
        <v>23.858648398084732</v>
      </c>
      <c r="BK101" s="205">
        <f>'3e Historical level Inputs'!BK98</f>
        <v>33.366817904048837</v>
      </c>
      <c r="BL101" s="172"/>
      <c r="BM101" s="205">
        <f>'3e Historical level Inputs'!BM98</f>
        <v>33.475871166766694</v>
      </c>
      <c r="BN101" s="205">
        <f>'3e Historical level Inputs'!BN98</f>
        <v>33.475871166766694</v>
      </c>
      <c r="BO101" s="205">
        <f>'3e Historical level Inputs'!BO98</f>
        <v>33.951682778351355</v>
      </c>
      <c r="BP101" s="205">
        <f>'3e Historical level Inputs'!BP98</f>
        <v>33.951682778351355</v>
      </c>
      <c r="BQ101" s="205">
        <f>'3e Historical level Inputs'!BQ98</f>
        <v>33.94954851889451</v>
      </c>
      <c r="BR101" s="205">
        <f>'3e Historical level Inputs'!BR98</f>
        <v>33.94954851889451</v>
      </c>
      <c r="BS101" s="205">
        <f>'3e Historical level Inputs'!BS98</f>
        <v>47.221804792101878</v>
      </c>
      <c r="BT101" s="205">
        <f>'3e Historical level Inputs'!BT98</f>
        <v>47.221804792101878</v>
      </c>
      <c r="BU101" s="205">
        <f>'3e Historical level Inputs'!BU98</f>
        <v>47.168940722773513</v>
      </c>
      <c r="BV101" s="205">
        <f>'3e Historical level Inputs'!BV98</f>
        <v>47.168940722773513</v>
      </c>
      <c r="BW101" s="205">
        <f>'3e Historical level Inputs'!BW98</f>
        <v>51.038387658929757</v>
      </c>
      <c r="BX101" s="144"/>
      <c r="BY101" s="174" t="s">
        <v>552</v>
      </c>
      <c r="BZ101" s="205">
        <f>'3e Historical level Inputs'!BZ98</f>
        <v>108.01419802782098</v>
      </c>
      <c r="CA101" s="205">
        <f>'3e Historical level Inputs'!CA98</f>
        <v>108.32913267025071</v>
      </c>
      <c r="CB101" s="205">
        <f>'3e Historical level Inputs'!CB98</f>
        <v>124.04108696957955</v>
      </c>
      <c r="CC101" s="205">
        <f>'3e Historical level Inputs'!CC98</f>
        <v>124.10721517391733</v>
      </c>
      <c r="CD101" s="205">
        <f>'3e Historical level Inputs'!CD98</f>
        <v>131.89275418167867</v>
      </c>
      <c r="CE101" s="205">
        <f>'3e Historical level Inputs'!CE98</f>
        <v>133.52000437106378</v>
      </c>
      <c r="CF101" s="205">
        <f>'3e Historical level Inputs'!CF98</f>
        <v>140.15238922107375</v>
      </c>
      <c r="CG101" s="205">
        <f>'3e Historical level Inputs'!CG98</f>
        <v>138.5805594216431</v>
      </c>
      <c r="CH101" s="205">
        <f>'3e Historical level Inputs'!CH98</f>
        <v>145.0096690081771</v>
      </c>
      <c r="CI101" s="205">
        <f>'3e Historical level Inputs'!CI98</f>
        <v>144.31482123038805</v>
      </c>
      <c r="CJ101" s="205">
        <f>'3e Historical level Inputs'!CJ98</f>
        <v>159.9361710972</v>
      </c>
      <c r="CK101" s="172"/>
      <c r="CL101" s="205">
        <f>'3e Historical level Inputs'!CL98</f>
        <v>158.97029223092252</v>
      </c>
      <c r="CM101" s="205">
        <f>'3e Historical level Inputs'!CM98</f>
        <v>158.97029223092252</v>
      </c>
      <c r="CN101" s="205">
        <f>'3e Historical level Inputs'!CN98</f>
        <v>173.66926774869734</v>
      </c>
      <c r="CO101" s="205">
        <f>'3e Historical level Inputs'!CO98</f>
        <v>173.66926774869734</v>
      </c>
      <c r="CP101" s="205">
        <f>'3e Historical level Inputs'!CP98</f>
        <v>175.34289177860575</v>
      </c>
      <c r="CQ101" s="205">
        <f>'3e Historical level Inputs'!CQ98</f>
        <v>175.34289177860575</v>
      </c>
      <c r="CR101" s="205">
        <f>'3e Historical level Inputs'!CR98</f>
        <v>208.83860014926182</v>
      </c>
      <c r="CS101" s="205">
        <f>'3e Historical level Inputs'!CS98</f>
        <v>208.83860014926182</v>
      </c>
      <c r="CT101" s="205">
        <f>'3e Historical level Inputs'!CT98</f>
        <v>207.63542376649821</v>
      </c>
      <c r="CU101" s="205">
        <f>'3e Historical level Inputs'!CU98</f>
        <v>207.63542376649821</v>
      </c>
      <c r="CV101" s="205">
        <f>'3e Historical level Inputs'!CV98</f>
        <v>219.62258344784817</v>
      </c>
    </row>
    <row r="102" spans="2:100" s="159" customFormat="1" ht="10.5" customHeight="1">
      <c r="B102" s="174" t="s">
        <v>553</v>
      </c>
      <c r="C102" s="205">
        <f>'3e Historical level Inputs'!C99</f>
        <v>134.94626558994401</v>
      </c>
      <c r="D102" s="205">
        <f>'3e Historical level Inputs'!D99</f>
        <v>135.83719089936108</v>
      </c>
      <c r="E102" s="205">
        <f>'3e Historical level Inputs'!E99</f>
        <v>131.67837067324322</v>
      </c>
      <c r="F102" s="205">
        <f>'3e Historical level Inputs'!F99</f>
        <v>131.2842545781717</v>
      </c>
      <c r="G102" s="205">
        <f>'3e Historical level Inputs'!G99</f>
        <v>138.51639149164146</v>
      </c>
      <c r="H102" s="205">
        <f>'3e Historical level Inputs'!H99</f>
        <v>140.23783389769395</v>
      </c>
      <c r="I102" s="205">
        <f>'3e Historical level Inputs'!I99</f>
        <v>140.5199304149771</v>
      </c>
      <c r="J102" s="205">
        <f>'3e Historical level Inputs'!J99</f>
        <v>144.00471246533911</v>
      </c>
      <c r="K102" s="205">
        <f>'3e Historical level Inputs'!K99</f>
        <v>153.15544286240794</v>
      </c>
      <c r="L102" s="205">
        <f>'3e Historical level Inputs'!L99</f>
        <v>153.27044256757927</v>
      </c>
      <c r="M102" s="205">
        <f>'3e Historical level Inputs'!M99</f>
        <v>201.74330332289634</v>
      </c>
      <c r="N102" s="172"/>
      <c r="O102" s="205">
        <f>'3e Historical level Inputs'!O99</f>
        <v>207.14962998740157</v>
      </c>
      <c r="P102" s="205">
        <f>'3e Historical level Inputs'!P99</f>
        <v>207.14962998740157</v>
      </c>
      <c r="Q102" s="205">
        <f>'3e Historical level Inputs'!Q99</f>
        <v>225.97684176362142</v>
      </c>
      <c r="R102" s="205">
        <f>'3e Historical level Inputs'!R99</f>
        <v>232.19848662979393</v>
      </c>
      <c r="S102" s="205">
        <f>'3e Historical level Inputs'!S99</f>
        <v>233.19085855084813</v>
      </c>
      <c r="T102" s="205">
        <f>'3e Historical level Inputs'!T99</f>
        <v>233.19085855084813</v>
      </c>
      <c r="U102" s="205">
        <f>'3e Historical level Inputs'!U99</f>
        <v>216.88781027942559</v>
      </c>
      <c r="V102" s="205">
        <f>'3e Historical level Inputs'!V99</f>
        <v>210.63280209342579</v>
      </c>
      <c r="W102" s="205">
        <f>'3e Historical level Inputs'!W99</f>
        <v>224.9909074076389</v>
      </c>
      <c r="X102" s="205">
        <f>'3e Historical level Inputs'!X99</f>
        <v>224.9909074076389</v>
      </c>
      <c r="Y102" s="205">
        <f>'3e Historical level Inputs'!Y99</f>
        <v>213.41163941704266</v>
      </c>
      <c r="Z102" s="144"/>
      <c r="AA102" s="174" t="s">
        <v>553</v>
      </c>
      <c r="AB102" s="205">
        <f>'3e Historical level Inputs'!AB99</f>
        <v>140.67827761874798</v>
      </c>
      <c r="AC102" s="205">
        <f>'3e Historical level Inputs'!AC99</f>
        <v>141.88362767308908</v>
      </c>
      <c r="AD102" s="205">
        <f>'3e Historical level Inputs'!AD99</f>
        <v>146.74643050364855</v>
      </c>
      <c r="AE102" s="205">
        <f>'3e Historical level Inputs'!AE99</f>
        <v>146.21321809921974</v>
      </c>
      <c r="AF102" s="205">
        <f>'3e Historical level Inputs'!AF99</f>
        <v>154.98695474225545</v>
      </c>
      <c r="AG102" s="205">
        <f>'3e Historical level Inputs'!AG99</f>
        <v>155.91941768584419</v>
      </c>
      <c r="AH102" s="205">
        <f>'3e Historical level Inputs'!AH99</f>
        <v>156.82128408270361</v>
      </c>
      <c r="AI102" s="205">
        <f>'3e Historical level Inputs'!AI99</f>
        <v>160.05334295858538</v>
      </c>
      <c r="AJ102" s="205">
        <f>'3e Historical level Inputs'!AJ99</f>
        <v>171.05986563571534</v>
      </c>
      <c r="AK102" s="205">
        <f>'3e Historical level Inputs'!AK99</f>
        <v>170.07802785187067</v>
      </c>
      <c r="AL102" s="205">
        <f>'3e Historical level Inputs'!AL99</f>
        <v>211.18364579762692</v>
      </c>
      <c r="AM102" s="172"/>
      <c r="AN102" s="205">
        <f>'3e Historical level Inputs'!AN99</f>
        <v>221.9286821365277</v>
      </c>
      <c r="AO102" s="205">
        <f>'3e Historical level Inputs'!AO99</f>
        <v>221.9286821365277</v>
      </c>
      <c r="AP102" s="205">
        <f>'3e Historical level Inputs'!AP99</f>
        <v>252.2686339812083</v>
      </c>
      <c r="AQ102" s="205">
        <f>'3e Historical level Inputs'!AQ99</f>
        <v>260.18181224363241</v>
      </c>
      <c r="AR102" s="205">
        <f>'3e Historical level Inputs'!AR99</f>
        <v>264.07391017309408</v>
      </c>
      <c r="AS102" s="205">
        <f>'3e Historical level Inputs'!AS99</f>
        <v>264.07391017309408</v>
      </c>
      <c r="AT102" s="205">
        <f>'3e Historical level Inputs'!AT99</f>
        <v>235.36368567467744</v>
      </c>
      <c r="AU102" s="205">
        <f>'3e Historical level Inputs'!AU99</f>
        <v>227.40600489841836</v>
      </c>
      <c r="AV102" s="205">
        <f>'3e Historical level Inputs'!AV99</f>
        <v>248.31934622974373</v>
      </c>
      <c r="AW102" s="205">
        <f>'3e Historical level Inputs'!AW99</f>
        <v>248.31934622974373</v>
      </c>
      <c r="AX102" s="205">
        <f>'3e Historical level Inputs'!AX99</f>
        <v>237.80738359084313</v>
      </c>
      <c r="AZ102" s="174" t="s">
        <v>553</v>
      </c>
      <c r="BA102" s="205">
        <f>'3e Historical level Inputs'!BA99</f>
        <v>122.43954491549439</v>
      </c>
      <c r="BB102" s="205">
        <f>'3e Historical level Inputs'!BB99</f>
        <v>122.46354491524748</v>
      </c>
      <c r="BC102" s="205">
        <f>'3e Historical level Inputs'!BC99</f>
        <v>126.26991866834115</v>
      </c>
      <c r="BD102" s="205">
        <f>'3e Historical level Inputs'!BD99</f>
        <v>126.34191866760045</v>
      </c>
      <c r="BE102" s="205">
        <f>'3e Historical level Inputs'!BE99</f>
        <v>131.74472031618731</v>
      </c>
      <c r="BF102" s="205">
        <f>'3e Historical level Inputs'!BF99</f>
        <v>131.30072032075481</v>
      </c>
      <c r="BG102" s="205">
        <f>'3e Historical level Inputs'!BG99</f>
        <v>132.24553140529321</v>
      </c>
      <c r="BH102" s="205">
        <f>'3e Historical level Inputs'!BH99</f>
        <v>129.58153143269809</v>
      </c>
      <c r="BI102" s="205">
        <f>'3e Historical level Inputs'!BI99</f>
        <v>123.6783856835283</v>
      </c>
      <c r="BJ102" s="205">
        <f>'3e Historical level Inputs'!BJ99</f>
        <v>123.24638568797238</v>
      </c>
      <c r="BK102" s="205">
        <f>'3e Historical level Inputs'!BK99</f>
        <v>160.08341657435014</v>
      </c>
      <c r="BL102" s="172"/>
      <c r="BM102" s="205">
        <f>'3e Historical level Inputs'!BM99</f>
        <v>156.36523204518753</v>
      </c>
      <c r="BN102" s="205">
        <f>'3e Historical level Inputs'!BN99</f>
        <v>156.36523204518753</v>
      </c>
      <c r="BO102" s="205">
        <f>'3e Historical level Inputs'!BO99</f>
        <v>158.4287908224137</v>
      </c>
      <c r="BP102" s="205">
        <f>'3e Historical level Inputs'!BP99</f>
        <v>158.4287908224137</v>
      </c>
      <c r="BQ102" s="205">
        <f>'3e Historical level Inputs'!BQ99</f>
        <v>160.70879079895903</v>
      </c>
      <c r="BR102" s="205">
        <f>'3e Historical level Inputs'!BR99</f>
        <v>160.70879079895903</v>
      </c>
      <c r="BS102" s="205">
        <f>'3e Historical level Inputs'!BS99</f>
        <v>163.12102913107302</v>
      </c>
      <c r="BT102" s="205">
        <f>'3e Historical level Inputs'!BT99</f>
        <v>163.12102913107302</v>
      </c>
      <c r="BU102" s="205">
        <f>'3e Historical level Inputs'!BU99</f>
        <v>157.62502918761103</v>
      </c>
      <c r="BV102" s="205">
        <f>'3e Historical level Inputs'!BV99</f>
        <v>157.62502918761103</v>
      </c>
      <c r="BW102" s="205">
        <f>'3e Historical level Inputs'!BW99</f>
        <v>175.6493491085235</v>
      </c>
      <c r="BX102" s="144"/>
      <c r="BY102" s="174" t="s">
        <v>553</v>
      </c>
      <c r="BZ102" s="205">
        <f>'3e Historical level Inputs'!BZ99</f>
        <v>257.38581050543837</v>
      </c>
      <c r="CA102" s="205">
        <f>'3e Historical level Inputs'!CA99</f>
        <v>258.30073581460857</v>
      </c>
      <c r="CB102" s="205">
        <f>'3e Historical level Inputs'!CB99</f>
        <v>257.94828934158437</v>
      </c>
      <c r="CC102" s="205">
        <f>'3e Historical level Inputs'!CC99</f>
        <v>257.62617324577218</v>
      </c>
      <c r="CD102" s="205">
        <f>'3e Historical level Inputs'!CD99</f>
        <v>270.2611118078288</v>
      </c>
      <c r="CE102" s="205">
        <f>'3e Historical level Inputs'!CE99</f>
        <v>271.53855421844878</v>
      </c>
      <c r="CF102" s="205">
        <f>'3e Historical level Inputs'!CF99</f>
        <v>272.76546182027027</v>
      </c>
      <c r="CG102" s="205">
        <f>'3e Historical level Inputs'!CG99</f>
        <v>273.5862438980372</v>
      </c>
      <c r="CH102" s="205">
        <f>'3e Historical level Inputs'!CH99</f>
        <v>276.83382854593623</v>
      </c>
      <c r="CI102" s="205">
        <f>'3e Historical level Inputs'!CI99</f>
        <v>276.51682825555167</v>
      </c>
      <c r="CJ102" s="205">
        <f>'3e Historical level Inputs'!CJ99</f>
        <v>361.82671989724645</v>
      </c>
      <c r="CK102" s="172"/>
      <c r="CL102" s="205">
        <f>'3e Historical level Inputs'!CL99</f>
        <v>363.51486203258912</v>
      </c>
      <c r="CM102" s="205">
        <f>'3e Historical level Inputs'!CM99</f>
        <v>363.51486203258912</v>
      </c>
      <c r="CN102" s="205">
        <f>'3e Historical level Inputs'!CN99</f>
        <v>384.40563258603515</v>
      </c>
      <c r="CO102" s="205">
        <f>'3e Historical level Inputs'!CO99</f>
        <v>390.62727745220764</v>
      </c>
      <c r="CP102" s="205">
        <f>'3e Historical level Inputs'!CP99</f>
        <v>393.89964934980719</v>
      </c>
      <c r="CQ102" s="205">
        <f>'3e Historical level Inputs'!CQ99</f>
        <v>393.89964934980719</v>
      </c>
      <c r="CR102" s="205">
        <f>'3e Historical level Inputs'!CR99</f>
        <v>380.00883941049858</v>
      </c>
      <c r="CS102" s="205">
        <f>'3e Historical level Inputs'!CS99</f>
        <v>373.75383122449881</v>
      </c>
      <c r="CT102" s="205">
        <f>'3e Historical level Inputs'!CT99</f>
        <v>382.61593659524993</v>
      </c>
      <c r="CU102" s="205">
        <f>'3e Historical level Inputs'!CU99</f>
        <v>382.61593659524993</v>
      </c>
      <c r="CV102" s="205">
        <f>'3e Historical level Inputs'!CV99</f>
        <v>389.06098852556613</v>
      </c>
    </row>
    <row r="103" spans="2:100" s="159" customFormat="1" ht="10.5" customHeight="1">
      <c r="B103" s="174" t="s">
        <v>554</v>
      </c>
      <c r="C103" s="205">
        <f>'3e Historical level Inputs'!C100</f>
        <v>78.263999999999996</v>
      </c>
      <c r="D103" s="205">
        <f>'3e Historical level Inputs'!D100</f>
        <v>79.259530332681024</v>
      </c>
      <c r="E103" s="205">
        <f>'3e Historical level Inputs'!E100</f>
        <v>80.408219178082177</v>
      </c>
      <c r="F103" s="205">
        <f>'3e Historical level Inputs'!F100</f>
        <v>81.097432485322898</v>
      </c>
      <c r="G103" s="205">
        <f>'3e Historical level Inputs'!G100</f>
        <v>82.016383561643821</v>
      </c>
      <c r="H103" s="205">
        <f>'3e Historical level Inputs'!H100</f>
        <v>82.629017612524436</v>
      </c>
      <c r="I103" s="205">
        <f>'3e Historical level Inputs'!I100</f>
        <v>83.088493150684926</v>
      </c>
      <c r="J103" s="205">
        <f>'3e Historical level Inputs'!J100</f>
        <v>83.318230919765156</v>
      </c>
      <c r="K103" s="205">
        <f>'3e Historical level Inputs'!K100</f>
        <v>83.777706457925646</v>
      </c>
      <c r="L103" s="205">
        <f>'3e Historical level Inputs'!L100</f>
        <v>85.309291585127184</v>
      </c>
      <c r="M103" s="205">
        <f>'3e Historical level Inputs'!M100</f>
        <v>87.836407045009778</v>
      </c>
      <c r="N103" s="172"/>
      <c r="O103" s="205">
        <f>'3e Historical level Inputs'!O100</f>
        <v>92.278003913894295</v>
      </c>
      <c r="P103" s="205">
        <f>'3e Historical level Inputs'!P100</f>
        <v>92.278003913894295</v>
      </c>
      <c r="Q103" s="205">
        <f>'3e Historical level Inputs'!Q100</f>
        <v>95.953808219178057</v>
      </c>
      <c r="R103" s="205">
        <f>'3e Historical level Inputs'!R100</f>
        <v>95.953808219178057</v>
      </c>
      <c r="S103" s="205">
        <f>'3e Historical level Inputs'!S100</f>
        <v>99.093557729941281</v>
      </c>
      <c r="T103" s="205">
        <f>'3e Historical level Inputs'!T100</f>
        <v>99.093557729941281</v>
      </c>
      <c r="U103" s="205">
        <f>'3e Historical level Inputs'!U100</f>
        <v>99.935929549902113</v>
      </c>
      <c r="V103" s="205">
        <f>'3e Historical level Inputs'!V100</f>
        <v>99.935929549902113</v>
      </c>
      <c r="W103" s="205">
        <f>'3e Historical level Inputs'!W100</f>
        <v>101.85041095890412</v>
      </c>
      <c r="X103" s="205">
        <f>'3e Historical level Inputs'!X100</f>
        <v>101.85041095890412</v>
      </c>
      <c r="Y103" s="205">
        <f>'3e Historical level Inputs'!Y100</f>
        <v>103.45857534246578</v>
      </c>
      <c r="Z103" s="144"/>
      <c r="AA103" s="174" t="s">
        <v>554</v>
      </c>
      <c r="AB103" s="205">
        <f>'3e Historical level Inputs'!AB100</f>
        <v>78.263999999999996</v>
      </c>
      <c r="AC103" s="205">
        <f>'3e Historical level Inputs'!AC100</f>
        <v>79.259530332681024</v>
      </c>
      <c r="AD103" s="205">
        <f>'3e Historical level Inputs'!AD100</f>
        <v>80.408219178082177</v>
      </c>
      <c r="AE103" s="205">
        <f>'3e Historical level Inputs'!AE100</f>
        <v>81.097432485322898</v>
      </c>
      <c r="AF103" s="205">
        <f>'3e Historical level Inputs'!AF100</f>
        <v>82.016383561643821</v>
      </c>
      <c r="AG103" s="205">
        <f>'3e Historical level Inputs'!AG100</f>
        <v>82.629017612524436</v>
      </c>
      <c r="AH103" s="205">
        <f>'3e Historical level Inputs'!AH100</f>
        <v>83.088493150684926</v>
      </c>
      <c r="AI103" s="205">
        <f>'3e Historical level Inputs'!AI100</f>
        <v>83.318230919765156</v>
      </c>
      <c r="AJ103" s="205">
        <f>'3e Historical level Inputs'!AJ100</f>
        <v>83.777706457925646</v>
      </c>
      <c r="AK103" s="205">
        <f>'3e Historical level Inputs'!AK100</f>
        <v>85.309291585127184</v>
      </c>
      <c r="AL103" s="205">
        <f>'3e Historical level Inputs'!AL100</f>
        <v>87.836407045009778</v>
      </c>
      <c r="AM103" s="172"/>
      <c r="AN103" s="205">
        <f>'3e Historical level Inputs'!AN100</f>
        <v>92.278003913894295</v>
      </c>
      <c r="AO103" s="205">
        <f>'3e Historical level Inputs'!AO100</f>
        <v>92.278003913894295</v>
      </c>
      <c r="AP103" s="205">
        <f>'3e Historical level Inputs'!AP100</f>
        <v>95.953808219178057</v>
      </c>
      <c r="AQ103" s="205">
        <f>'3e Historical level Inputs'!AQ100</f>
        <v>95.953808219178057</v>
      </c>
      <c r="AR103" s="205">
        <f>'3e Historical level Inputs'!AR100</f>
        <v>99.093557729941281</v>
      </c>
      <c r="AS103" s="205">
        <f>'3e Historical level Inputs'!AS100</f>
        <v>99.093557729941281</v>
      </c>
      <c r="AT103" s="205">
        <f>'3e Historical level Inputs'!AT100</f>
        <v>99.935929549902113</v>
      </c>
      <c r="AU103" s="205">
        <f>'3e Historical level Inputs'!AU100</f>
        <v>99.935929549902113</v>
      </c>
      <c r="AV103" s="205">
        <f>'3e Historical level Inputs'!AV100</f>
        <v>101.85041095890412</v>
      </c>
      <c r="AW103" s="205">
        <f>'3e Historical level Inputs'!AW100</f>
        <v>101.85041095890412</v>
      </c>
      <c r="AX103" s="205">
        <f>'3e Historical level Inputs'!AX100</f>
        <v>103.45857534246578</v>
      </c>
      <c r="AZ103" s="174" t="s">
        <v>554</v>
      </c>
      <c r="BA103" s="205">
        <f>'3e Historical level Inputs'!BA100</f>
        <v>89.202099999999987</v>
      </c>
      <c r="BB103" s="205">
        <f>'3e Historical level Inputs'!BB100</f>
        <v>90.336764677103716</v>
      </c>
      <c r="BC103" s="205">
        <f>'3e Historical level Inputs'!BC100</f>
        <v>91.64599315068493</v>
      </c>
      <c r="BD103" s="205">
        <f>'3e Historical level Inputs'!BD100</f>
        <v>92.431530234833659</v>
      </c>
      <c r="BE103" s="205">
        <f>'3e Historical level Inputs'!BE100</f>
        <v>93.478913013698644</v>
      </c>
      <c r="BF103" s="205">
        <f>'3e Historical level Inputs'!BF100</f>
        <v>94.177168199608587</v>
      </c>
      <c r="BG103" s="205">
        <f>'3e Historical level Inputs'!BG100</f>
        <v>94.700859589041102</v>
      </c>
      <c r="BH103" s="205">
        <f>'3e Historical level Inputs'!BH100</f>
        <v>94.96270528375733</v>
      </c>
      <c r="BI103" s="205">
        <f>'3e Historical level Inputs'!BI100</f>
        <v>95.486396673189816</v>
      </c>
      <c r="BJ103" s="205">
        <f>'3e Historical level Inputs'!BJ100</f>
        <v>97.232034637964787</v>
      </c>
      <c r="BK103" s="205">
        <f>'3e Historical level Inputs'!BK100</f>
        <v>100.11233727984344</v>
      </c>
      <c r="BL103" s="172"/>
      <c r="BM103" s="205">
        <f>'3e Historical level Inputs'!BM100</f>
        <v>105.1746873776908</v>
      </c>
      <c r="BN103" s="205">
        <f>'3e Historical level Inputs'!BN100</f>
        <v>105.1746873776908</v>
      </c>
      <c r="BO103" s="205">
        <f>'3e Historical level Inputs'!BO100</f>
        <v>109.36421849315069</v>
      </c>
      <c r="BP103" s="205">
        <f>'3e Historical level Inputs'!BP100</f>
        <v>109.36421849315069</v>
      </c>
      <c r="BQ103" s="205">
        <f>'3e Historical level Inputs'!BQ100</f>
        <v>112.94277632093933</v>
      </c>
      <c r="BR103" s="205">
        <f>'3e Historical level Inputs'!BR100</f>
        <v>112.94277632093933</v>
      </c>
      <c r="BS103" s="205">
        <f>'3e Historical level Inputs'!BS100</f>
        <v>113.90287720156557</v>
      </c>
      <c r="BT103" s="205">
        <f>'3e Historical level Inputs'!BT100</f>
        <v>113.90287720156557</v>
      </c>
      <c r="BU103" s="205">
        <f>'3e Historical level Inputs'!BU100</f>
        <v>116.08492465753422</v>
      </c>
      <c r="BV103" s="205">
        <f>'3e Historical level Inputs'!BV100</f>
        <v>116.08492465753422</v>
      </c>
      <c r="BW103" s="205">
        <f>'3e Historical level Inputs'!BW100</f>
        <v>117.91784452054797</v>
      </c>
      <c r="BX103" s="144"/>
      <c r="BY103" s="174" t="s">
        <v>554</v>
      </c>
      <c r="BZ103" s="205">
        <f>'3e Historical level Inputs'!BZ100</f>
        <v>167.46609999999998</v>
      </c>
      <c r="CA103" s="205">
        <f>'3e Historical level Inputs'!CA100</f>
        <v>169.59629500978474</v>
      </c>
      <c r="CB103" s="205">
        <f>'3e Historical level Inputs'!CB100</f>
        <v>172.05421232876711</v>
      </c>
      <c r="CC103" s="205">
        <f>'3e Historical level Inputs'!CC100</f>
        <v>173.52896272015656</v>
      </c>
      <c r="CD103" s="205">
        <f>'3e Historical level Inputs'!CD100</f>
        <v>175.49529657534248</v>
      </c>
      <c r="CE103" s="205">
        <f>'3e Historical level Inputs'!CE100</f>
        <v>176.80618581213304</v>
      </c>
      <c r="CF103" s="205">
        <f>'3e Historical level Inputs'!CF100</f>
        <v>177.78935273972604</v>
      </c>
      <c r="CG103" s="205">
        <f>'3e Historical level Inputs'!CG100</f>
        <v>178.28093620352249</v>
      </c>
      <c r="CH103" s="205">
        <f>'3e Historical level Inputs'!CH100</f>
        <v>179.26410313111546</v>
      </c>
      <c r="CI103" s="205">
        <f>'3e Historical level Inputs'!CI100</f>
        <v>182.54132622309197</v>
      </c>
      <c r="CJ103" s="205">
        <f>'3e Historical level Inputs'!CJ100</f>
        <v>187.94874432485324</v>
      </c>
      <c r="CK103" s="172"/>
      <c r="CL103" s="205">
        <f>'3e Historical level Inputs'!CL100</f>
        <v>197.4526912915851</v>
      </c>
      <c r="CM103" s="205">
        <f>'3e Historical level Inputs'!CM100</f>
        <v>197.4526912915851</v>
      </c>
      <c r="CN103" s="205">
        <f>'3e Historical level Inputs'!CN100</f>
        <v>205.31802671232873</v>
      </c>
      <c r="CO103" s="205">
        <f>'3e Historical level Inputs'!CO100</f>
        <v>205.31802671232873</v>
      </c>
      <c r="CP103" s="205">
        <f>'3e Historical level Inputs'!CP100</f>
        <v>212.03633405088061</v>
      </c>
      <c r="CQ103" s="205">
        <f>'3e Historical level Inputs'!CQ100</f>
        <v>212.03633405088061</v>
      </c>
      <c r="CR103" s="205">
        <f>'3e Historical level Inputs'!CR100</f>
        <v>213.8388067514677</v>
      </c>
      <c r="CS103" s="205">
        <f>'3e Historical level Inputs'!CS100</f>
        <v>213.8388067514677</v>
      </c>
      <c r="CT103" s="205">
        <f>'3e Historical level Inputs'!CT100</f>
        <v>217.93533561643835</v>
      </c>
      <c r="CU103" s="205">
        <f>'3e Historical level Inputs'!CU100</f>
        <v>217.93533561643835</v>
      </c>
      <c r="CV103" s="205">
        <f>'3e Historical level Inputs'!CV100</f>
        <v>221.37641986301375</v>
      </c>
    </row>
    <row r="104" spans="2:100" s="159" customFormat="1" ht="10.5" customHeight="1">
      <c r="B104" s="174" t="s">
        <v>555</v>
      </c>
      <c r="C104" s="205">
        <f>'3e Historical level Inputs'!C101</f>
        <v>0</v>
      </c>
      <c r="D104" s="205">
        <f>'3e Historical level Inputs'!D101</f>
        <v>-0.18995111249132623</v>
      </c>
      <c r="E104" s="205">
        <f>'3e Historical level Inputs'!E101</f>
        <v>2.3898870370752552</v>
      </c>
      <c r="F104" s="205">
        <f>'3e Historical level Inputs'!F101</f>
        <v>2.4654814606041811</v>
      </c>
      <c r="G104" s="205">
        <f>'3e Historical level Inputs'!G101</f>
        <v>4.8850955964817686</v>
      </c>
      <c r="H104" s="205">
        <f>'3e Historical level Inputs'!H101</f>
        <v>4.7480163427765101</v>
      </c>
      <c r="I104" s="205">
        <f>'3e Historical level Inputs'!I101</f>
        <v>7.0936419973386942</v>
      </c>
      <c r="J104" s="205">
        <f>'3e Historical level Inputs'!J101</f>
        <v>6.2155900817178926</v>
      </c>
      <c r="K104" s="205">
        <f>'3e Historical level Inputs'!K101</f>
        <v>5.8459595331056082</v>
      </c>
      <c r="L104" s="205">
        <f>'3e Historical level Inputs'!L101</f>
        <v>6.2696858243973574</v>
      </c>
      <c r="M104" s="205">
        <f>'3e Historical level Inputs'!M101</f>
        <v>6.0892580260299445</v>
      </c>
      <c r="N104" s="172"/>
      <c r="O104" s="205">
        <f>'3e Historical level Inputs'!O101</f>
        <v>5.9026181198620185</v>
      </c>
      <c r="P104" s="205">
        <f>'3e Historical level Inputs'!P101</f>
        <v>5.9026181198620185</v>
      </c>
      <c r="Q104" s="205">
        <f>'3e Historical level Inputs'!Q101</f>
        <v>6.7712661500374631</v>
      </c>
      <c r="R104" s="205">
        <f>'3e Historical level Inputs'!R101</f>
        <v>6.7712661500374631</v>
      </c>
      <c r="S104" s="205">
        <f>'3e Historical level Inputs'!S101</f>
        <v>6.0259240673832313</v>
      </c>
      <c r="T104" s="205">
        <f>'3e Historical level Inputs'!T101</f>
        <v>6.0259240673832313</v>
      </c>
      <c r="U104" s="205">
        <f>'3e Historical level Inputs'!U101</f>
        <v>6.7612826686401357</v>
      </c>
      <c r="V104" s="205">
        <f>'3e Historical level Inputs'!V101</f>
        <v>6.7612826686401357</v>
      </c>
      <c r="W104" s="205">
        <f>'3e Historical level Inputs'!W101</f>
        <v>5.7994907872682688</v>
      </c>
      <c r="X104" s="205">
        <f>'3e Historical level Inputs'!X101</f>
        <v>5.7994907872682688</v>
      </c>
      <c r="Y104" s="205">
        <f>'3e Historical level Inputs'!Y101</f>
        <v>5.4481787827726809</v>
      </c>
      <c r="Z104" s="144"/>
      <c r="AA104" s="174" t="s">
        <v>555</v>
      </c>
      <c r="AB104" s="205">
        <f>'3e Historical level Inputs'!AB101</f>
        <v>0</v>
      </c>
      <c r="AC104" s="205">
        <f>'3e Historical level Inputs'!AC101</f>
        <v>-0.18995111249132623</v>
      </c>
      <c r="AD104" s="205">
        <f>'3e Historical level Inputs'!AD101</f>
        <v>2.3898870370752552</v>
      </c>
      <c r="AE104" s="205">
        <f>'3e Historical level Inputs'!AE101</f>
        <v>2.4654814606041811</v>
      </c>
      <c r="AF104" s="205">
        <f>'3e Historical level Inputs'!AF101</f>
        <v>4.8850955964817686</v>
      </c>
      <c r="AG104" s="205">
        <f>'3e Historical level Inputs'!AG101</f>
        <v>4.7480163427765101</v>
      </c>
      <c r="AH104" s="205">
        <f>'3e Historical level Inputs'!AH101</f>
        <v>7.0936419973386942</v>
      </c>
      <c r="AI104" s="205">
        <f>'3e Historical level Inputs'!AI101</f>
        <v>6.2155900817178926</v>
      </c>
      <c r="AJ104" s="205">
        <f>'3e Historical level Inputs'!AJ101</f>
        <v>5.8459595331056082</v>
      </c>
      <c r="AK104" s="205">
        <f>'3e Historical level Inputs'!AK101</f>
        <v>6.2696858243973574</v>
      </c>
      <c r="AL104" s="205">
        <f>'3e Historical level Inputs'!AL101</f>
        <v>6.0892580260299445</v>
      </c>
      <c r="AM104" s="172"/>
      <c r="AN104" s="205">
        <f>'3e Historical level Inputs'!AN101</f>
        <v>5.9026181198620185</v>
      </c>
      <c r="AO104" s="205">
        <f>'3e Historical level Inputs'!AO101</f>
        <v>5.9026181198620185</v>
      </c>
      <c r="AP104" s="205">
        <f>'3e Historical level Inputs'!AP101</f>
        <v>6.7712661500374631</v>
      </c>
      <c r="AQ104" s="205">
        <f>'3e Historical level Inputs'!AQ101</f>
        <v>6.7712661500374631</v>
      </c>
      <c r="AR104" s="205">
        <f>'3e Historical level Inputs'!AR101</f>
        <v>6.0259240673832313</v>
      </c>
      <c r="AS104" s="205">
        <f>'3e Historical level Inputs'!AS101</f>
        <v>6.0259240673832313</v>
      </c>
      <c r="AT104" s="205">
        <f>'3e Historical level Inputs'!AT101</f>
        <v>6.7612826686401357</v>
      </c>
      <c r="AU104" s="205">
        <f>'3e Historical level Inputs'!AU101</f>
        <v>6.7612826686401357</v>
      </c>
      <c r="AV104" s="205">
        <f>'3e Historical level Inputs'!AV101</f>
        <v>5.7994907872682688</v>
      </c>
      <c r="AW104" s="205">
        <f>'3e Historical level Inputs'!AW101</f>
        <v>5.7994907872682688</v>
      </c>
      <c r="AX104" s="205">
        <f>'3e Historical level Inputs'!AX101</f>
        <v>5.4481787827726809</v>
      </c>
      <c r="AZ104" s="174" t="s">
        <v>555</v>
      </c>
      <c r="BA104" s="205">
        <f>'3e Historical level Inputs'!BA101</f>
        <v>0</v>
      </c>
      <c r="BB104" s="205">
        <f>'3e Historical level Inputs'!BB101</f>
        <v>-0.14839729644435984</v>
      </c>
      <c r="BC104" s="205">
        <f>'3e Historical level Inputs'!BC101</f>
        <v>1.899695256253338</v>
      </c>
      <c r="BD104" s="205">
        <f>'3e Historical level Inputs'!BD101</f>
        <v>1.9653659209909347</v>
      </c>
      <c r="BE104" s="205">
        <f>'3e Historical level Inputs'!BE101</f>
        <v>3.9407096937509896</v>
      </c>
      <c r="BF104" s="205">
        <f>'3e Historical level Inputs'!BF101</f>
        <v>3.6877871322225366</v>
      </c>
      <c r="BG104" s="205">
        <f>'3e Historical level Inputs'!BG101</f>
        <v>5.3969094444864529</v>
      </c>
      <c r="BH104" s="205">
        <f>'3e Historical level Inputs'!BH101</f>
        <v>4.6837637900821667</v>
      </c>
      <c r="BI104" s="205">
        <f>'3e Historical level Inputs'!BI101</f>
        <v>4.4188952689582788</v>
      </c>
      <c r="BJ104" s="205">
        <f>'3e Historical level Inputs'!BJ101</f>
        <v>-1.4350963821646192</v>
      </c>
      <c r="BK104" s="205">
        <f>'3e Historical level Inputs'!BK101</f>
        <v>-3.050256404560824</v>
      </c>
      <c r="BL104" s="172"/>
      <c r="BM104" s="205">
        <f>'3e Historical level Inputs'!BM101</f>
        <v>-8.5975135901744455</v>
      </c>
      <c r="BN104" s="205">
        <f>'3e Historical level Inputs'!BN101</f>
        <v>-8.5975135901744455</v>
      </c>
      <c r="BO104" s="205">
        <f>'3e Historical level Inputs'!BO101</f>
        <v>-10.436010742446907</v>
      </c>
      <c r="BP104" s="205">
        <f>'3e Historical level Inputs'!BP101</f>
        <v>-10.436010742446907</v>
      </c>
      <c r="BQ104" s="205">
        <f>'3e Historical level Inputs'!BQ101</f>
        <v>-11.080758582985029</v>
      </c>
      <c r="BR104" s="205">
        <f>'3e Historical level Inputs'!BR101</f>
        <v>-11.080758582985029</v>
      </c>
      <c r="BS104" s="205">
        <f>'3e Historical level Inputs'!BS101</f>
        <v>-15.133734561882791</v>
      </c>
      <c r="BT104" s="205">
        <f>'3e Historical level Inputs'!BT101</f>
        <v>-15.133734561882791</v>
      </c>
      <c r="BU104" s="205">
        <f>'3e Historical level Inputs'!BU101</f>
        <v>-28.970465919691367</v>
      </c>
      <c r="BV104" s="205">
        <f>'3e Historical level Inputs'!BV101</f>
        <v>-28.970465919691367</v>
      </c>
      <c r="BW104" s="205">
        <f>'3e Historical level Inputs'!BW101</f>
        <v>-32.136924748769736</v>
      </c>
      <c r="BX104" s="144"/>
      <c r="BY104" s="174" t="s">
        <v>555</v>
      </c>
      <c r="BZ104" s="205">
        <f>'3e Historical level Inputs'!BZ101</f>
        <v>0</v>
      </c>
      <c r="CA104" s="205">
        <f>'3e Historical level Inputs'!CA101</f>
        <v>-0.33834840893568607</v>
      </c>
      <c r="CB104" s="205">
        <f>'3e Historical level Inputs'!CB101</f>
        <v>4.2895822933285928</v>
      </c>
      <c r="CC104" s="205">
        <f>'3e Historical level Inputs'!CC101</f>
        <v>4.4308473815951155</v>
      </c>
      <c r="CD104" s="205">
        <f>'3e Historical level Inputs'!CD101</f>
        <v>8.8258052902327577</v>
      </c>
      <c r="CE104" s="205">
        <f>'3e Historical level Inputs'!CE101</f>
        <v>8.4358034749990463</v>
      </c>
      <c r="CF104" s="205">
        <f>'3e Historical level Inputs'!CF101</f>
        <v>12.490551441825147</v>
      </c>
      <c r="CG104" s="205">
        <f>'3e Historical level Inputs'!CG101</f>
        <v>10.899353871800059</v>
      </c>
      <c r="CH104" s="205">
        <f>'3e Historical level Inputs'!CH101</f>
        <v>10.264854802063887</v>
      </c>
      <c r="CI104" s="205">
        <f>'3e Historical level Inputs'!CI101</f>
        <v>4.8345894422327387</v>
      </c>
      <c r="CJ104" s="205">
        <f>'3e Historical level Inputs'!CJ101</f>
        <v>3.0390016214691205</v>
      </c>
      <c r="CK104" s="172"/>
      <c r="CL104" s="205">
        <f>'3e Historical level Inputs'!CL101</f>
        <v>-2.694895470312427</v>
      </c>
      <c r="CM104" s="205">
        <f>'3e Historical level Inputs'!CM101</f>
        <v>-2.694895470312427</v>
      </c>
      <c r="CN104" s="205">
        <f>'3e Historical level Inputs'!CN101</f>
        <v>-3.6647445924094439</v>
      </c>
      <c r="CO104" s="205">
        <f>'3e Historical level Inputs'!CO101</f>
        <v>-3.6647445924094439</v>
      </c>
      <c r="CP104" s="205">
        <f>'3e Historical level Inputs'!CP101</f>
        <v>-5.0548345156017973</v>
      </c>
      <c r="CQ104" s="205">
        <f>'3e Historical level Inputs'!CQ101</f>
        <v>-5.0548345156017973</v>
      </c>
      <c r="CR104" s="205">
        <f>'3e Historical level Inputs'!CR101</f>
        <v>-8.3724518932426548</v>
      </c>
      <c r="CS104" s="205">
        <f>'3e Historical level Inputs'!CS101</f>
        <v>-8.3724518932426548</v>
      </c>
      <c r="CT104" s="205">
        <f>'3e Historical level Inputs'!CT101</f>
        <v>-23.170975132423099</v>
      </c>
      <c r="CU104" s="205">
        <f>'3e Historical level Inputs'!CU101</f>
        <v>-23.170975132423099</v>
      </c>
      <c r="CV104" s="205">
        <f>'3e Historical level Inputs'!CV101</f>
        <v>-26.688745965997057</v>
      </c>
    </row>
    <row r="105" spans="2:100" s="159" customFormat="1" ht="10.5" customHeight="1">
      <c r="B105" s="174" t="s">
        <v>556</v>
      </c>
      <c r="C105" s="205">
        <f>'3e Historical level Inputs'!C102</f>
        <v>24.407199999999992</v>
      </c>
      <c r="D105" s="205">
        <f>'3e Historical level Inputs'!D102</f>
        <v>24.717663405088064</v>
      </c>
      <c r="E105" s="205">
        <f>'3e Historical level Inputs'!E102</f>
        <v>25.075890410958895</v>
      </c>
      <c r="F105" s="205">
        <f>'3e Historical level Inputs'!F102</f>
        <v>25.290826614481411</v>
      </c>
      <c r="G105" s="205">
        <f>'3e Historical level Inputs'!G102</f>
        <v>25.577408219178089</v>
      </c>
      <c r="H105" s="205">
        <f>'3e Historical level Inputs'!H102</f>
        <v>25.76846262230919</v>
      </c>
      <c r="I105" s="205">
        <f>'3e Historical level Inputs'!I102</f>
        <v>25.911753424657544</v>
      </c>
      <c r="J105" s="205">
        <f>'3e Historical level Inputs'!J102</f>
        <v>25.983398825831703</v>
      </c>
      <c r="K105" s="205">
        <f>'3e Historical level Inputs'!K102</f>
        <v>26.126689628180035</v>
      </c>
      <c r="L105" s="205">
        <f>'3e Historical level Inputs'!L102</f>
        <v>26.60432563600784</v>
      </c>
      <c r="M105" s="205">
        <f>'3e Historical level Inputs'!M102</f>
        <v>27.392425048923673</v>
      </c>
      <c r="N105" s="172"/>
      <c r="O105" s="205">
        <f>'3e Historical level Inputs'!O102</f>
        <v>28.777569471624258</v>
      </c>
      <c r="P105" s="205">
        <f>'3e Historical level Inputs'!P102</f>
        <v>28.777569471624258</v>
      </c>
      <c r="Q105" s="205">
        <f>'3e Historical level Inputs'!Q102</f>
        <v>29.923895890410957</v>
      </c>
      <c r="R105" s="205">
        <f>'3e Historical level Inputs'!R102</f>
        <v>29.923895890410957</v>
      </c>
      <c r="S105" s="205">
        <f>'3e Historical level Inputs'!S102</f>
        <v>30.903049706457924</v>
      </c>
      <c r="T105" s="205">
        <f>'3e Historical level Inputs'!T102</f>
        <v>30.903049706457924</v>
      </c>
      <c r="U105" s="205">
        <f>'3e Historical level Inputs'!U102</f>
        <v>31.165749510763195</v>
      </c>
      <c r="V105" s="205">
        <f>'3e Historical level Inputs'!V102</f>
        <v>31.165749510763195</v>
      </c>
      <c r="W105" s="205">
        <f>'3e Historical level Inputs'!W102</f>
        <v>31.762794520547931</v>
      </c>
      <c r="X105" s="205">
        <f>'3e Historical level Inputs'!X102</f>
        <v>31.762794520547931</v>
      </c>
      <c r="Y105" s="205">
        <f>'3e Historical level Inputs'!Y102</f>
        <v>32.264312328767119</v>
      </c>
      <c r="Z105" s="144"/>
      <c r="AA105" s="174" t="s">
        <v>556</v>
      </c>
      <c r="AB105" s="205">
        <f>'3e Historical level Inputs'!AB102</f>
        <v>24.407199999999992</v>
      </c>
      <c r="AC105" s="205">
        <f>'3e Historical level Inputs'!AC102</f>
        <v>24.717663405088064</v>
      </c>
      <c r="AD105" s="205">
        <f>'3e Historical level Inputs'!AD102</f>
        <v>25.075890410958895</v>
      </c>
      <c r="AE105" s="205">
        <f>'3e Historical level Inputs'!AE102</f>
        <v>25.290826614481411</v>
      </c>
      <c r="AF105" s="205">
        <f>'3e Historical level Inputs'!AF102</f>
        <v>25.577408219178089</v>
      </c>
      <c r="AG105" s="205">
        <f>'3e Historical level Inputs'!AG102</f>
        <v>25.76846262230919</v>
      </c>
      <c r="AH105" s="205">
        <f>'3e Historical level Inputs'!AH102</f>
        <v>25.911753424657544</v>
      </c>
      <c r="AI105" s="205">
        <f>'3e Historical level Inputs'!AI102</f>
        <v>25.983398825831703</v>
      </c>
      <c r="AJ105" s="205">
        <f>'3e Historical level Inputs'!AJ102</f>
        <v>26.126689628180035</v>
      </c>
      <c r="AK105" s="205">
        <f>'3e Historical level Inputs'!AK102</f>
        <v>26.60432563600784</v>
      </c>
      <c r="AL105" s="205">
        <f>'3e Historical level Inputs'!AL102</f>
        <v>27.392425048923673</v>
      </c>
      <c r="AM105" s="172"/>
      <c r="AN105" s="205">
        <f>'3e Historical level Inputs'!AN102</f>
        <v>28.777569471624258</v>
      </c>
      <c r="AO105" s="205">
        <f>'3e Historical level Inputs'!AO102</f>
        <v>28.777569471624258</v>
      </c>
      <c r="AP105" s="205">
        <f>'3e Historical level Inputs'!AP102</f>
        <v>29.923895890410957</v>
      </c>
      <c r="AQ105" s="205">
        <f>'3e Historical level Inputs'!AQ102</f>
        <v>29.923895890410957</v>
      </c>
      <c r="AR105" s="205">
        <f>'3e Historical level Inputs'!AR102</f>
        <v>30.903049706457924</v>
      </c>
      <c r="AS105" s="205">
        <f>'3e Historical level Inputs'!AS102</f>
        <v>30.903049706457924</v>
      </c>
      <c r="AT105" s="205">
        <f>'3e Historical level Inputs'!AT102</f>
        <v>31.165749510763195</v>
      </c>
      <c r="AU105" s="205">
        <f>'3e Historical level Inputs'!AU102</f>
        <v>31.165749510763195</v>
      </c>
      <c r="AV105" s="205">
        <f>'3e Historical level Inputs'!AV102</f>
        <v>31.762794520547931</v>
      </c>
      <c r="AW105" s="205">
        <f>'3e Historical level Inputs'!AW102</f>
        <v>31.762794520547931</v>
      </c>
      <c r="AX105" s="205">
        <f>'3e Historical level Inputs'!AX102</f>
        <v>32.264312328767119</v>
      </c>
      <c r="AZ105" s="174" t="s">
        <v>556</v>
      </c>
      <c r="BA105" s="205">
        <f>'3e Historical level Inputs'!BA102</f>
        <v>39.661700000000003</v>
      </c>
      <c r="BB105" s="205">
        <f>'3e Historical level Inputs'!BB102</f>
        <v>40.166203033268111</v>
      </c>
      <c r="BC105" s="205">
        <f>'3e Historical level Inputs'!BC102</f>
        <v>40.748321917808212</v>
      </c>
      <c r="BD105" s="205">
        <f>'3e Historical level Inputs'!BD102</f>
        <v>41.097593248532299</v>
      </c>
      <c r="BE105" s="205">
        <f>'3e Historical level Inputs'!BE102</f>
        <v>41.563288356164385</v>
      </c>
      <c r="BF105" s="205">
        <f>'3e Historical level Inputs'!BF102</f>
        <v>41.873751761252443</v>
      </c>
      <c r="BG105" s="205">
        <f>'3e Historical level Inputs'!BG102</f>
        <v>42.106599315068493</v>
      </c>
      <c r="BH105" s="205">
        <f>'3e Historical level Inputs'!BH102</f>
        <v>42.223023091976522</v>
      </c>
      <c r="BI105" s="205">
        <f>'3e Historical level Inputs'!BI102</f>
        <v>42.455870645792565</v>
      </c>
      <c r="BJ105" s="205">
        <f>'3e Historical level Inputs'!BJ102</f>
        <v>43.232029158512731</v>
      </c>
      <c r="BK105" s="205">
        <f>'3e Historical level Inputs'!BK102</f>
        <v>44.512690704500983</v>
      </c>
      <c r="BL105" s="172"/>
      <c r="BM105" s="205">
        <f>'3e Historical level Inputs'!BM102</f>
        <v>46.763550391389451</v>
      </c>
      <c r="BN105" s="205">
        <f>'3e Historical level Inputs'!BN102</f>
        <v>46.763550391389451</v>
      </c>
      <c r="BO105" s="205">
        <f>'3e Historical level Inputs'!BO102</f>
        <v>48.626330821917811</v>
      </c>
      <c r="BP105" s="205">
        <f>'3e Historical level Inputs'!BP102</f>
        <v>48.626330821917811</v>
      </c>
      <c r="BQ105" s="205">
        <f>'3e Historical level Inputs'!BQ102</f>
        <v>50.217455772994143</v>
      </c>
      <c r="BR105" s="205">
        <f>'3e Historical level Inputs'!BR102</f>
        <v>50.217455772994143</v>
      </c>
      <c r="BS105" s="205">
        <f>'3e Historical level Inputs'!BS102</f>
        <v>50.644342954990215</v>
      </c>
      <c r="BT105" s="205">
        <f>'3e Historical level Inputs'!BT102</f>
        <v>50.644342954990215</v>
      </c>
      <c r="BU105" s="205">
        <f>'3e Historical level Inputs'!BU102</f>
        <v>51.614541095890409</v>
      </c>
      <c r="BV105" s="205">
        <f>'3e Historical level Inputs'!BV102</f>
        <v>51.614541095890409</v>
      </c>
      <c r="BW105" s="205">
        <f>'3e Historical level Inputs'!BW102</f>
        <v>52.429507534246575</v>
      </c>
      <c r="BX105" s="144"/>
      <c r="BY105" s="174" t="s">
        <v>556</v>
      </c>
      <c r="BZ105" s="205">
        <f>'3e Historical level Inputs'!BZ102</f>
        <v>64.068899999999999</v>
      </c>
      <c r="CA105" s="205">
        <f>'3e Historical level Inputs'!CA102</f>
        <v>64.883866438356179</v>
      </c>
      <c r="CB105" s="205">
        <f>'3e Historical level Inputs'!CB102</f>
        <v>65.824212328767103</v>
      </c>
      <c r="CC105" s="205">
        <f>'3e Historical level Inputs'!CC102</f>
        <v>66.388419863013709</v>
      </c>
      <c r="CD105" s="205">
        <f>'3e Historical level Inputs'!CD102</f>
        <v>67.140696575342474</v>
      </c>
      <c r="CE105" s="205">
        <f>'3e Historical level Inputs'!CE102</f>
        <v>67.642214383561637</v>
      </c>
      <c r="CF105" s="205">
        <f>'3e Historical level Inputs'!CF102</f>
        <v>68.018352739726041</v>
      </c>
      <c r="CG105" s="205">
        <f>'3e Historical level Inputs'!CG102</f>
        <v>68.206421917808228</v>
      </c>
      <c r="CH105" s="205">
        <f>'3e Historical level Inputs'!CH102</f>
        <v>68.582560273972604</v>
      </c>
      <c r="CI105" s="205">
        <f>'3e Historical level Inputs'!CI102</f>
        <v>69.836354794520574</v>
      </c>
      <c r="CJ105" s="205">
        <f>'3e Historical level Inputs'!CJ102</f>
        <v>71.905115753424653</v>
      </c>
      <c r="CK105" s="172"/>
      <c r="CL105" s="205">
        <f>'3e Historical level Inputs'!CL102</f>
        <v>75.541119863013705</v>
      </c>
      <c r="CM105" s="205">
        <f>'3e Historical level Inputs'!CM102</f>
        <v>75.541119863013705</v>
      </c>
      <c r="CN105" s="205">
        <f>'3e Historical level Inputs'!CN102</f>
        <v>78.550226712328765</v>
      </c>
      <c r="CO105" s="205">
        <f>'3e Historical level Inputs'!CO102</f>
        <v>78.550226712328765</v>
      </c>
      <c r="CP105" s="205">
        <f>'3e Historical level Inputs'!CP102</f>
        <v>81.120505479452063</v>
      </c>
      <c r="CQ105" s="205">
        <f>'3e Historical level Inputs'!CQ102</f>
        <v>81.120505479452063</v>
      </c>
      <c r="CR105" s="205">
        <f>'3e Historical level Inputs'!CR102</f>
        <v>81.810092465753414</v>
      </c>
      <c r="CS105" s="205">
        <f>'3e Historical level Inputs'!CS102</f>
        <v>81.810092465753414</v>
      </c>
      <c r="CT105" s="205">
        <f>'3e Historical level Inputs'!CT102</f>
        <v>83.377335616438344</v>
      </c>
      <c r="CU105" s="205">
        <f>'3e Historical level Inputs'!CU102</f>
        <v>83.377335616438344</v>
      </c>
      <c r="CV105" s="205">
        <f>'3e Historical level Inputs'!CV102</f>
        <v>84.693819863013687</v>
      </c>
    </row>
    <row r="106" spans="2:100" s="159" customFormat="1" ht="10.5" customHeight="1">
      <c r="B106" s="174" t="s">
        <v>557</v>
      </c>
      <c r="C106" s="205">
        <f>'3e Historical level Inputs'!C103</f>
        <v>0</v>
      </c>
      <c r="D106" s="205">
        <f>'3e Historical level Inputs'!D103</f>
        <v>0</v>
      </c>
      <c r="E106" s="205">
        <f>'3e Historical level Inputs'!E103</f>
        <v>0</v>
      </c>
      <c r="F106" s="205">
        <f>'3e Historical level Inputs'!F103</f>
        <v>0</v>
      </c>
      <c r="G106" s="205">
        <f>'3e Historical level Inputs'!G103</f>
        <v>0</v>
      </c>
      <c r="H106" s="205">
        <f>'3e Historical level Inputs'!H103</f>
        <v>0</v>
      </c>
      <c r="I106" s="205">
        <f>'3e Historical level Inputs'!I103</f>
        <v>0</v>
      </c>
      <c r="J106" s="205">
        <f>'3e Historical level Inputs'!J103</f>
        <v>0</v>
      </c>
      <c r="K106" s="205">
        <f>'3e Historical level Inputs'!K103</f>
        <v>0</v>
      </c>
      <c r="L106" s="205">
        <f>'3e Historical level Inputs'!L103</f>
        <v>0</v>
      </c>
      <c r="M106" s="205">
        <f>'3e Historical level Inputs'!M103</f>
        <v>0</v>
      </c>
      <c r="N106" s="172"/>
      <c r="O106" s="205">
        <f>'3e Historical level Inputs'!O103</f>
        <v>0</v>
      </c>
      <c r="P106" s="205">
        <f>'3e Historical level Inputs'!P103</f>
        <v>0</v>
      </c>
      <c r="Q106" s="205">
        <f>'3e Historical level Inputs'!Q103</f>
        <v>0</v>
      </c>
      <c r="R106" s="205">
        <f>'3e Historical level Inputs'!R103</f>
        <v>0</v>
      </c>
      <c r="S106" s="205">
        <f>'3e Historical level Inputs'!S103</f>
        <v>0</v>
      </c>
      <c r="T106" s="205">
        <f>'3e Historical level Inputs'!T103</f>
        <v>0</v>
      </c>
      <c r="U106" s="205">
        <f>'3e Historical level Inputs'!U103</f>
        <v>0</v>
      </c>
      <c r="V106" s="205">
        <f>'3e Historical level Inputs'!V103</f>
        <v>0</v>
      </c>
      <c r="W106" s="205">
        <f>'3e Historical level Inputs'!W103</f>
        <v>0</v>
      </c>
      <c r="X106" s="205">
        <f>'3e Historical level Inputs'!X103</f>
        <v>0</v>
      </c>
      <c r="Y106" s="205">
        <f>'3e Historical level Inputs'!Y103</f>
        <v>0</v>
      </c>
      <c r="Z106" s="144"/>
      <c r="AA106" s="174" t="s">
        <v>557</v>
      </c>
      <c r="AB106" s="205">
        <f>'3e Historical level Inputs'!AB103</f>
        <v>0</v>
      </c>
      <c r="AC106" s="205">
        <f>'3e Historical level Inputs'!AC103</f>
        <v>0</v>
      </c>
      <c r="AD106" s="205">
        <f>'3e Historical level Inputs'!AD103</f>
        <v>0</v>
      </c>
      <c r="AE106" s="205">
        <f>'3e Historical level Inputs'!AE103</f>
        <v>0</v>
      </c>
      <c r="AF106" s="205">
        <f>'3e Historical level Inputs'!AF103</f>
        <v>0</v>
      </c>
      <c r="AG106" s="205">
        <f>'3e Historical level Inputs'!AG103</f>
        <v>0</v>
      </c>
      <c r="AH106" s="205">
        <f>'3e Historical level Inputs'!AH103</f>
        <v>0</v>
      </c>
      <c r="AI106" s="205">
        <f>'3e Historical level Inputs'!AI103</f>
        <v>0</v>
      </c>
      <c r="AJ106" s="205">
        <f>'3e Historical level Inputs'!AJ103</f>
        <v>0</v>
      </c>
      <c r="AK106" s="205">
        <f>'3e Historical level Inputs'!AK103</f>
        <v>0</v>
      </c>
      <c r="AL106" s="205">
        <f>'3e Historical level Inputs'!AL103</f>
        <v>0</v>
      </c>
      <c r="AM106" s="172"/>
      <c r="AN106" s="205">
        <f>'3e Historical level Inputs'!AN103</f>
        <v>0</v>
      </c>
      <c r="AO106" s="205">
        <f>'3e Historical level Inputs'!AO103</f>
        <v>0</v>
      </c>
      <c r="AP106" s="205">
        <f>'3e Historical level Inputs'!AP103</f>
        <v>0</v>
      </c>
      <c r="AQ106" s="205">
        <f>'3e Historical level Inputs'!AQ103</f>
        <v>0</v>
      </c>
      <c r="AR106" s="205">
        <f>'3e Historical level Inputs'!AR103</f>
        <v>0</v>
      </c>
      <c r="AS106" s="205">
        <f>'3e Historical level Inputs'!AS103</f>
        <v>0</v>
      </c>
      <c r="AT106" s="205">
        <f>'3e Historical level Inputs'!AT103</f>
        <v>0</v>
      </c>
      <c r="AU106" s="205">
        <f>'3e Historical level Inputs'!AU103</f>
        <v>0</v>
      </c>
      <c r="AV106" s="205">
        <f>'3e Historical level Inputs'!AV103</f>
        <v>0</v>
      </c>
      <c r="AW106" s="205">
        <f>'3e Historical level Inputs'!AW103</f>
        <v>0</v>
      </c>
      <c r="AX106" s="205">
        <f>'3e Historical level Inputs'!AX103</f>
        <v>0</v>
      </c>
      <c r="AZ106" s="174" t="s">
        <v>557</v>
      </c>
      <c r="BA106" s="205">
        <f>'3e Historical level Inputs'!BA103</f>
        <v>0</v>
      </c>
      <c r="BB106" s="205">
        <f>'3e Historical level Inputs'!BB103</f>
        <v>0</v>
      </c>
      <c r="BC106" s="205">
        <f>'3e Historical level Inputs'!BC103</f>
        <v>0</v>
      </c>
      <c r="BD106" s="205">
        <f>'3e Historical level Inputs'!BD103</f>
        <v>0</v>
      </c>
      <c r="BE106" s="205">
        <f>'3e Historical level Inputs'!BE103</f>
        <v>0</v>
      </c>
      <c r="BF106" s="205">
        <f>'3e Historical level Inputs'!BF103</f>
        <v>0</v>
      </c>
      <c r="BG106" s="205">
        <f>'3e Historical level Inputs'!BG103</f>
        <v>0</v>
      </c>
      <c r="BH106" s="205">
        <f>'3e Historical level Inputs'!BH103</f>
        <v>0</v>
      </c>
      <c r="BI106" s="205">
        <f>'3e Historical level Inputs'!BI103</f>
        <v>0</v>
      </c>
      <c r="BJ106" s="205">
        <f>'3e Historical level Inputs'!BJ103</f>
        <v>0</v>
      </c>
      <c r="BK106" s="205">
        <f>'3e Historical level Inputs'!BK103</f>
        <v>0</v>
      </c>
      <c r="BL106" s="172"/>
      <c r="BM106" s="205">
        <f>'3e Historical level Inputs'!BM103</f>
        <v>0</v>
      </c>
      <c r="BN106" s="205">
        <f>'3e Historical level Inputs'!BN103</f>
        <v>0</v>
      </c>
      <c r="BO106" s="205">
        <f>'3e Historical level Inputs'!BO103</f>
        <v>0</v>
      </c>
      <c r="BP106" s="205">
        <f>'3e Historical level Inputs'!BP103</f>
        <v>0</v>
      </c>
      <c r="BQ106" s="205">
        <f>'3e Historical level Inputs'!BQ103</f>
        <v>0</v>
      </c>
      <c r="BR106" s="205">
        <f>'3e Historical level Inputs'!BR103</f>
        <v>0</v>
      </c>
      <c r="BS106" s="205">
        <f>'3e Historical level Inputs'!BS103</f>
        <v>0</v>
      </c>
      <c r="BT106" s="205">
        <f>'3e Historical level Inputs'!BT103</f>
        <v>0</v>
      </c>
      <c r="BU106" s="205">
        <f>'3e Historical level Inputs'!BU103</f>
        <v>0</v>
      </c>
      <c r="BV106" s="205">
        <f>'3e Historical level Inputs'!BV103</f>
        <v>0</v>
      </c>
      <c r="BW106" s="205">
        <f>'3e Historical level Inputs'!BW103</f>
        <v>0</v>
      </c>
      <c r="BX106" s="144"/>
      <c r="BY106" s="174" t="s">
        <v>557</v>
      </c>
      <c r="BZ106" s="205">
        <f>'3e Historical level Inputs'!BZ103</f>
        <v>0</v>
      </c>
      <c r="CA106" s="205">
        <f>'3e Historical level Inputs'!CA103</f>
        <v>0</v>
      </c>
      <c r="CB106" s="205">
        <f>'3e Historical level Inputs'!CB103</f>
        <v>0</v>
      </c>
      <c r="CC106" s="205">
        <f>'3e Historical level Inputs'!CC103</f>
        <v>0</v>
      </c>
      <c r="CD106" s="205">
        <f>'3e Historical level Inputs'!CD103</f>
        <v>0</v>
      </c>
      <c r="CE106" s="205">
        <f>'3e Historical level Inputs'!CE103</f>
        <v>0</v>
      </c>
      <c r="CF106" s="205">
        <f>'3e Historical level Inputs'!CF103</f>
        <v>0</v>
      </c>
      <c r="CG106" s="205">
        <f>'3e Historical level Inputs'!CG103</f>
        <v>0</v>
      </c>
      <c r="CH106" s="205">
        <f>'3e Historical level Inputs'!CH103</f>
        <v>0</v>
      </c>
      <c r="CI106" s="205">
        <f>'3e Historical level Inputs'!CI103</f>
        <v>0</v>
      </c>
      <c r="CJ106" s="205">
        <f>'3e Historical level Inputs'!CJ103</f>
        <v>0</v>
      </c>
      <c r="CK106" s="172"/>
      <c r="CL106" s="205">
        <f>'3e Historical level Inputs'!CL103</f>
        <v>0</v>
      </c>
      <c r="CM106" s="205">
        <f>'3e Historical level Inputs'!CM103</f>
        <v>0</v>
      </c>
      <c r="CN106" s="205">
        <f>'3e Historical level Inputs'!CN103</f>
        <v>0</v>
      </c>
      <c r="CO106" s="205">
        <f>'3e Historical level Inputs'!CO103</f>
        <v>0</v>
      </c>
      <c r="CP106" s="205">
        <f>'3e Historical level Inputs'!CP103</f>
        <v>0</v>
      </c>
      <c r="CQ106" s="205">
        <f>'3e Historical level Inputs'!CQ103</f>
        <v>0</v>
      </c>
      <c r="CR106" s="205">
        <f>'3e Historical level Inputs'!CR103</f>
        <v>0</v>
      </c>
      <c r="CS106" s="205">
        <f>'3e Historical level Inputs'!CS103</f>
        <v>0</v>
      </c>
      <c r="CT106" s="205">
        <f>'3e Historical level Inputs'!CT103</f>
        <v>0</v>
      </c>
      <c r="CU106" s="205">
        <f>'3e Historical level Inputs'!CU103</f>
        <v>0</v>
      </c>
      <c r="CV106" s="205">
        <f>'3e Historical level Inputs'!CV103</f>
        <v>0</v>
      </c>
    </row>
    <row r="107" spans="2:100" s="159" customFormat="1" ht="10.5" customHeight="1">
      <c r="B107" s="174" t="s">
        <v>558</v>
      </c>
      <c r="C107" s="205">
        <f>'3e Historical level Inputs'!C104</f>
        <v>9.8581496712840728</v>
      </c>
      <c r="D107" s="205">
        <f>'3e Historical level Inputs'!D104</f>
        <v>9.7516530906975891</v>
      </c>
      <c r="E107" s="205">
        <f>'3e Historical level Inputs'!E104</f>
        <v>10.51082198696051</v>
      </c>
      <c r="F107" s="205">
        <f>'3e Historical level Inputs'!F104</f>
        <v>10.848408256424081</v>
      </c>
      <c r="G107" s="205">
        <f>'3e Historical level Inputs'!G104</f>
        <v>12.020164740941874</v>
      </c>
      <c r="H107" s="205">
        <f>'3e Historical level Inputs'!H104</f>
        <v>11.635038777465644</v>
      </c>
      <c r="I107" s="205">
        <f>'3e Historical level Inputs'!I104</f>
        <v>11.666100200850812</v>
      </c>
      <c r="J107" s="205">
        <f>'3e Historical level Inputs'!J104</f>
        <v>11.212851048121861</v>
      </c>
      <c r="K107" s="205">
        <f>'3e Historical level Inputs'!K104</f>
        <v>12.117961619968371</v>
      </c>
      <c r="L107" s="205">
        <f>'3e Historical level Inputs'!L104</f>
        <v>13.257189245693427</v>
      </c>
      <c r="M107" s="205">
        <f>'3e Historical level Inputs'!M104</f>
        <v>18.867029213550047</v>
      </c>
      <c r="N107" s="172"/>
      <c r="O107" s="205">
        <f>'3e Historical level Inputs'!O104</f>
        <v>31.557833914950201</v>
      </c>
      <c r="P107" s="205">
        <f>'3e Historical level Inputs'!P104</f>
        <v>40.131969085434221</v>
      </c>
      <c r="Q107" s="205">
        <f>'3e Historical level Inputs'!Q104</f>
        <v>31.181165875328212</v>
      </c>
      <c r="R107" s="205">
        <f>'3e Historical level Inputs'!R104</f>
        <v>19.909008908020173</v>
      </c>
      <c r="S107" s="205">
        <f>'3e Historical level Inputs'!S104</f>
        <v>23.430409829016305</v>
      </c>
      <c r="T107" s="205">
        <f>'3e Historical level Inputs'!T104</f>
        <v>23.934054450985862</v>
      </c>
      <c r="U107" s="205">
        <f>'3e Historical level Inputs'!U104</f>
        <v>22.417070370544089</v>
      </c>
      <c r="V107" s="205">
        <f>'3e Historical level Inputs'!V104</f>
        <v>21.570791972682265</v>
      </c>
      <c r="W107" s="205">
        <f>'3e Historical level Inputs'!W104</f>
        <v>23.715752948524436</v>
      </c>
      <c r="X107" s="205">
        <f>'3e Historical level Inputs'!X104</f>
        <v>23.862940494505629</v>
      </c>
      <c r="Y107" s="205">
        <f>'3e Historical level Inputs'!Y104</f>
        <v>24.574518783342359</v>
      </c>
      <c r="Z107" s="144"/>
      <c r="AA107" s="174" t="s">
        <v>558</v>
      </c>
      <c r="AB107" s="205">
        <f>'3e Historical level Inputs'!AB104</f>
        <v>11.789039658153198</v>
      </c>
      <c r="AC107" s="205">
        <f>'3e Historical level Inputs'!AC104</f>
        <v>11.643018296555249</v>
      </c>
      <c r="AD107" s="205">
        <f>'3e Historical level Inputs'!AD104</f>
        <v>12.788551727817262</v>
      </c>
      <c r="AE107" s="205">
        <f>'3e Historical level Inputs'!AE104</f>
        <v>13.259447933972599</v>
      </c>
      <c r="AF107" s="205">
        <f>'3e Historical level Inputs'!AF104</f>
        <v>14.762248494111351</v>
      </c>
      <c r="AG107" s="205">
        <f>'3e Historical level Inputs'!AG104</f>
        <v>14.215182070236976</v>
      </c>
      <c r="AH107" s="205">
        <f>'3e Historical level Inputs'!AH104</f>
        <v>14.225107041412457</v>
      </c>
      <c r="AI107" s="205">
        <f>'3e Historical level Inputs'!AI104</f>
        <v>13.556433387016236</v>
      </c>
      <c r="AJ107" s="205">
        <f>'3e Historical level Inputs'!AJ104</f>
        <v>14.789716165592237</v>
      </c>
      <c r="AK107" s="205">
        <f>'3e Historical level Inputs'!AK104</f>
        <v>16.335318745146033</v>
      </c>
      <c r="AL107" s="205">
        <f>'3e Historical level Inputs'!AL104</f>
        <v>23.173563428017843</v>
      </c>
      <c r="AM107" s="172"/>
      <c r="AN107" s="205">
        <f>'3e Historical level Inputs'!AN104</f>
        <v>39.584683873118671</v>
      </c>
      <c r="AO107" s="205">
        <f>'3e Historical level Inputs'!AO104</f>
        <v>53.055695895053653</v>
      </c>
      <c r="AP107" s="205">
        <f>'3e Historical level Inputs'!AP104</f>
        <v>40.418895992343273</v>
      </c>
      <c r="AQ107" s="205">
        <f>'3e Historical level Inputs'!AQ104</f>
        <v>24.765007730399301</v>
      </c>
      <c r="AR107" s="205">
        <f>'3e Historical level Inputs'!AR104</f>
        <v>26.720673129250706</v>
      </c>
      <c r="AS107" s="205">
        <f>'3e Historical level Inputs'!AS104</f>
        <v>27.451218605631617</v>
      </c>
      <c r="AT107" s="205">
        <f>'3e Historical level Inputs'!AT104</f>
        <v>25.165049548670822</v>
      </c>
      <c r="AU107" s="205">
        <f>'3e Historical level Inputs'!AU104</f>
        <v>23.966164376120503</v>
      </c>
      <c r="AV107" s="205">
        <f>'3e Historical level Inputs'!AV104</f>
        <v>26.658051724728207</v>
      </c>
      <c r="AW107" s="205">
        <f>'3e Historical level Inputs'!AW104</f>
        <v>26.932212394131462</v>
      </c>
      <c r="AX107" s="205">
        <f>'3e Historical level Inputs'!AX104</f>
        <v>27.861418703108907</v>
      </c>
      <c r="AZ107" s="174" t="s">
        <v>558</v>
      </c>
      <c r="BA107" s="205">
        <f>'3e Historical level Inputs'!BA104</f>
        <v>9.1254199490112562</v>
      </c>
      <c r="BB107" s="205">
        <f>'3e Historical level Inputs'!BB104</f>
        <v>9.1220261023834226</v>
      </c>
      <c r="BC107" s="205">
        <f>'3e Historical level Inputs'!BC104</f>
        <v>9.6295046867941512</v>
      </c>
      <c r="BD107" s="205">
        <f>'3e Historical level Inputs'!BD104</f>
        <v>10.188454635273208</v>
      </c>
      <c r="BE107" s="205">
        <f>'3e Historical level Inputs'!BE104</f>
        <v>11.105820854358553</v>
      </c>
      <c r="BF107" s="205">
        <f>'3e Historical level Inputs'!BF104</f>
        <v>10.14183838879158</v>
      </c>
      <c r="BG107" s="205">
        <f>'3e Historical level Inputs'!BG104</f>
        <v>9.8007234921893893</v>
      </c>
      <c r="BH107" s="205">
        <f>'3e Historical level Inputs'!BH104</f>
        <v>8.5364135937261043</v>
      </c>
      <c r="BI107" s="205">
        <f>'3e Historical level Inputs'!BI104</f>
        <v>9.2399316786271388</v>
      </c>
      <c r="BJ107" s="205">
        <f>'3e Historical level Inputs'!BJ104</f>
        <v>10.897289021059168</v>
      </c>
      <c r="BK107" s="205">
        <f>'3e Historical level Inputs'!BK104</f>
        <v>18.214926237334886</v>
      </c>
      <c r="BL107" s="172"/>
      <c r="BM107" s="205">
        <f>'3e Historical level Inputs'!BM104</f>
        <v>34.709658589346553</v>
      </c>
      <c r="BN107" s="205">
        <f>'3e Historical level Inputs'!BN104</f>
        <v>40.067188526481672</v>
      </c>
      <c r="BO107" s="205">
        <f>'3e Historical level Inputs'!BO104</f>
        <v>29.982387476354262</v>
      </c>
      <c r="BP107" s="205">
        <f>'3e Historical level Inputs'!BP104</f>
        <v>18.281134670740588</v>
      </c>
      <c r="BQ107" s="205">
        <f>'3e Historical level Inputs'!BQ104</f>
        <v>22.038408574877767</v>
      </c>
      <c r="BR107" s="205">
        <f>'3e Historical level Inputs'!BR104</f>
        <v>22.916631539170996</v>
      </c>
      <c r="BS107" s="205">
        <f>'3e Historical level Inputs'!BS104</f>
        <v>20.695436967357892</v>
      </c>
      <c r="BT107" s="205">
        <f>'3e Historical level Inputs'!BT104</f>
        <v>19.838118992110889</v>
      </c>
      <c r="BU107" s="205">
        <f>'3e Historical level Inputs'!BU104</f>
        <v>22.050939547247271</v>
      </c>
      <c r="BV107" s="205">
        <f>'3e Historical level Inputs'!BV104</f>
        <v>22.213017998621861</v>
      </c>
      <c r="BW107" s="205">
        <f>'3e Historical level Inputs'!BW104</f>
        <v>23.491889700666633</v>
      </c>
      <c r="BX107" s="144"/>
      <c r="BY107" s="174" t="s">
        <v>558</v>
      </c>
      <c r="BZ107" s="205">
        <f>'3e Historical level Inputs'!BZ104</f>
        <v>18.983569620295327</v>
      </c>
      <c r="CA107" s="205">
        <f>'3e Historical level Inputs'!CA104</f>
        <v>18.87367919308101</v>
      </c>
      <c r="CB107" s="205">
        <f>'3e Historical level Inputs'!CB104</f>
        <v>20.140326673754661</v>
      </c>
      <c r="CC107" s="205">
        <f>'3e Historical level Inputs'!CC104</f>
        <v>21.03686289169729</v>
      </c>
      <c r="CD107" s="205">
        <f>'3e Historical level Inputs'!CD104</f>
        <v>23.125985595300428</v>
      </c>
      <c r="CE107" s="205">
        <f>'3e Historical level Inputs'!CE104</f>
        <v>21.776877166257222</v>
      </c>
      <c r="CF107" s="205">
        <f>'3e Historical level Inputs'!CF104</f>
        <v>21.466823693040201</v>
      </c>
      <c r="CG107" s="205">
        <f>'3e Historical level Inputs'!CG104</f>
        <v>19.749264641847965</v>
      </c>
      <c r="CH107" s="205">
        <f>'3e Historical level Inputs'!CH104</f>
        <v>21.35789329859551</v>
      </c>
      <c r="CI107" s="205">
        <f>'3e Historical level Inputs'!CI104</f>
        <v>24.154478266752594</v>
      </c>
      <c r="CJ107" s="205">
        <f>'3e Historical level Inputs'!CJ104</f>
        <v>37.081955450884934</v>
      </c>
      <c r="CK107" s="172"/>
      <c r="CL107" s="205">
        <f>'3e Historical level Inputs'!CL104</f>
        <v>66.267492504296754</v>
      </c>
      <c r="CM107" s="205">
        <f>'3e Historical level Inputs'!CM104</f>
        <v>80.199157611915894</v>
      </c>
      <c r="CN107" s="205">
        <f>'3e Historical level Inputs'!CN104</f>
        <v>61.163553351682474</v>
      </c>
      <c r="CO107" s="205">
        <f>'3e Historical level Inputs'!CO104</f>
        <v>38.190143578760761</v>
      </c>
      <c r="CP107" s="205">
        <f>'3e Historical level Inputs'!CP104</f>
        <v>45.468818403894076</v>
      </c>
      <c r="CQ107" s="205">
        <f>'3e Historical level Inputs'!CQ104</f>
        <v>46.850685990156862</v>
      </c>
      <c r="CR107" s="205">
        <f>'3e Historical level Inputs'!CR104</f>
        <v>43.112507337901981</v>
      </c>
      <c r="CS107" s="205">
        <f>'3e Historical level Inputs'!CS104</f>
        <v>41.408910964793151</v>
      </c>
      <c r="CT107" s="205">
        <f>'3e Historical level Inputs'!CT104</f>
        <v>45.766692495771707</v>
      </c>
      <c r="CU107" s="205">
        <f>'3e Historical level Inputs'!CU104</f>
        <v>46.075958493127487</v>
      </c>
      <c r="CV107" s="205">
        <f>'3e Historical level Inputs'!CV104</f>
        <v>48.066408484008988</v>
      </c>
    </row>
    <row r="108" spans="2:100" s="159" customFormat="1" ht="10.5" customHeight="1">
      <c r="B108" s="175" t="s">
        <v>559</v>
      </c>
      <c r="C108" s="205">
        <f>'3e Historical level Inputs'!C105</f>
        <v>5.6207311844502517</v>
      </c>
      <c r="D108" s="205">
        <f>'3e Historical level Inputs'!D105</f>
        <v>5.5256231579251516</v>
      </c>
      <c r="E108" s="205">
        <f>'3e Historical level Inputs'!E105</f>
        <v>6.1715117721773609</v>
      </c>
      <c r="F108" s="205">
        <f>'3e Historical level Inputs'!F105</f>
        <v>6.4374187906443998</v>
      </c>
      <c r="G108" s="205">
        <f>'3e Historical level Inputs'!G105</f>
        <v>7.2344635795483132</v>
      </c>
      <c r="H108" s="205">
        <f>'3e Historical level Inputs'!H105</f>
        <v>6.9124901043230969</v>
      </c>
      <c r="I108" s="205">
        <f>'3e Historical level Inputs'!I105</f>
        <v>6.9322951982629366</v>
      </c>
      <c r="J108" s="205">
        <f>'3e Historical level Inputs'!J105</f>
        <v>6.5320103935225422</v>
      </c>
      <c r="K108" s="205">
        <f>'3e Historical level Inputs'!K105</f>
        <v>7.0954934133973504</v>
      </c>
      <c r="L108" s="205">
        <f>'3e Historical level Inputs'!L105</f>
        <v>7.9716741647539582</v>
      </c>
      <c r="M108" s="205">
        <f>'3e Historical level Inputs'!M105</f>
        <v>11.584805802218298</v>
      </c>
      <c r="N108" s="172"/>
      <c r="O108" s="205">
        <f>'3e Historical level Inputs'!O105</f>
        <v>21.284914662236169</v>
      </c>
      <c r="P108" s="205">
        <f>'3e Historical level Inputs'!P105</f>
        <v>27.891959987444871</v>
      </c>
      <c r="Q108" s="205">
        <f>'3e Historical level Inputs'!Q105</f>
        <v>20.719013113030794</v>
      </c>
      <c r="R108" s="205">
        <f>'3e Historical level Inputs'!R105</f>
        <v>11.94183874791484</v>
      </c>
      <c r="S108" s="205">
        <f>'3e Historical level Inputs'!S105</f>
        <v>11.125544050702137</v>
      </c>
      <c r="T108" s="205">
        <f>'3e Historical level Inputs'!T105</f>
        <v>11.660564488374922</v>
      </c>
      <c r="U108" s="205">
        <f>'3e Historical level Inputs'!U105</f>
        <v>10.286278624728419</v>
      </c>
      <c r="V108" s="205">
        <f>'3e Historical level Inputs'!V105</f>
        <v>9.4729833584745808</v>
      </c>
      <c r="W108" s="205">
        <f>'3e Historical level Inputs'!W105</f>
        <v>10.169834737310177</v>
      </c>
      <c r="X108" s="205">
        <f>'3e Historical level Inputs'!X105</f>
        <v>10.319418926885024</v>
      </c>
      <c r="Y108" s="205">
        <f>'3e Historical level Inputs'!Y105</f>
        <v>11.044140502798809</v>
      </c>
      <c r="Z108" s="144"/>
      <c r="AA108" s="175" t="s">
        <v>559</v>
      </c>
      <c r="AB108" s="205">
        <f>'3e Historical level Inputs'!AB105</f>
        <v>7.0247113553203056</v>
      </c>
      <c r="AC108" s="205">
        <f>'3e Historical level Inputs'!AC105</f>
        <v>6.8945428845383168</v>
      </c>
      <c r="AD108" s="205">
        <f>'3e Historical level Inputs'!AD105</f>
        <v>7.7060701693220173</v>
      </c>
      <c r="AE108" s="205">
        <f>'3e Historical level Inputs'!AE105</f>
        <v>8.0767394851128902</v>
      </c>
      <c r="AF108" s="205">
        <f>'3e Historical level Inputs'!AF105</f>
        <v>9.1063092023329144</v>
      </c>
      <c r="AG108" s="205">
        <f>'3e Historical level Inputs'!AG105</f>
        <v>8.671099317451624</v>
      </c>
      <c r="AH108" s="205">
        <f>'3e Historical level Inputs'!AH105</f>
        <v>8.6655430622172549</v>
      </c>
      <c r="AI108" s="205">
        <f>'3e Historical level Inputs'!AI105</f>
        <v>8.1029568603096553</v>
      </c>
      <c r="AJ108" s="205">
        <f>'3e Historical level Inputs'!AJ105</f>
        <v>8.8921517145754976</v>
      </c>
      <c r="AK108" s="205">
        <f>'3e Historical level Inputs'!AK105</f>
        <v>10.097535118422135</v>
      </c>
      <c r="AL108" s="205">
        <f>'3e Historical level Inputs'!AL105</f>
        <v>14.765112979111706</v>
      </c>
      <c r="AM108" s="172"/>
      <c r="AN108" s="205">
        <f>'3e Historical level Inputs'!AN105</f>
        <v>27.253853596308243</v>
      </c>
      <c r="AO108" s="205">
        <f>'3e Historical level Inputs'!AO105</f>
        <v>37.634327572476195</v>
      </c>
      <c r="AP108" s="205">
        <f>'3e Historical level Inputs'!AP105</f>
        <v>27.452472392543367</v>
      </c>
      <c r="AQ108" s="205">
        <f>'3e Historical level Inputs'!AQ105</f>
        <v>15.274063792960259</v>
      </c>
      <c r="AR108" s="205">
        <f>'3e Historical level Inputs'!AR105</f>
        <v>14.168623867200273</v>
      </c>
      <c r="AS108" s="205">
        <f>'3e Historical level Inputs'!AS105</f>
        <v>14.94468052195953</v>
      </c>
      <c r="AT108" s="205">
        <f>'3e Historical level Inputs'!AT105</f>
        <v>12.954023001792505</v>
      </c>
      <c r="AU108" s="205">
        <f>'3e Historical level Inputs'!AU105</f>
        <v>11.788635244259741</v>
      </c>
      <c r="AV108" s="205">
        <f>'3e Historical level Inputs'!AV105</f>
        <v>12.818491067452104</v>
      </c>
      <c r="AW108" s="205">
        <f>'3e Historical level Inputs'!AW105</f>
        <v>13.097115874140755</v>
      </c>
      <c r="AX108" s="205">
        <f>'3e Historical level Inputs'!AX105</f>
        <v>14.027382673007022</v>
      </c>
      <c r="AZ108" s="175" t="s">
        <v>559</v>
      </c>
      <c r="BA108" s="205">
        <f>'3e Historical level Inputs'!BA105</f>
        <v>5.2392162169705232</v>
      </c>
      <c r="BB108" s="205">
        <f>'3e Historical level Inputs'!BB105</f>
        <v>5.2362496072923559</v>
      </c>
      <c r="BC108" s="205">
        <f>'3e Historical level Inputs'!BC105</f>
        <v>5.5715726410354307</v>
      </c>
      <c r="BD108" s="205">
        <f>'3e Historical level Inputs'!BD105</f>
        <v>6.0012333740689829</v>
      </c>
      <c r="BE108" s="205">
        <f>'3e Historical level Inputs'!BE105</f>
        <v>6.6290337585980934</v>
      </c>
      <c r="BF108" s="205">
        <f>'3e Historical level Inputs'!BF105</f>
        <v>5.8927100757585338</v>
      </c>
      <c r="BG108" s="205">
        <f>'3e Historical level Inputs'!BG105</f>
        <v>5.6160212472877031</v>
      </c>
      <c r="BH108" s="205">
        <f>'3e Historical level Inputs'!BH105</f>
        <v>4.680774682597753</v>
      </c>
      <c r="BI108" s="205">
        <f>'3e Historical level Inputs'!BI105</f>
        <v>5.3093186409065956</v>
      </c>
      <c r="BJ108" s="205">
        <f>'3e Historical level Inputs'!BJ105</f>
        <v>6.5927677016666388</v>
      </c>
      <c r="BK108" s="205">
        <f>'3e Historical level Inputs'!BK105</f>
        <v>11.692251586673612</v>
      </c>
      <c r="BL108" s="172"/>
      <c r="BM108" s="205">
        <f>'3e Historical level Inputs'!BM105</f>
        <v>24.457177769201497</v>
      </c>
      <c r="BN108" s="205">
        <f>'3e Historical level Inputs'!BN105</f>
        <v>28.585575843408211</v>
      </c>
      <c r="BO108" s="205">
        <f>'3e Historical level Inputs'!BO105</f>
        <v>20.784231111610278</v>
      </c>
      <c r="BP108" s="205">
        <f>'3e Historical level Inputs'!BP105</f>
        <v>11.767495766154942</v>
      </c>
      <c r="BQ108" s="205">
        <f>'3e Historical level Inputs'!BQ105</f>
        <v>10.708034511301618</v>
      </c>
      <c r="BR108" s="205">
        <f>'3e Historical level Inputs'!BR105</f>
        <v>11.640968596635403</v>
      </c>
      <c r="BS108" s="205">
        <f>'3e Historical level Inputs'!BS105</f>
        <v>9.2326385091854259</v>
      </c>
      <c r="BT108" s="205">
        <f>'3e Historical level Inputs'!BT105</f>
        <v>8.3159597087006532</v>
      </c>
      <c r="BU108" s="205">
        <f>'3e Historical level Inputs'!BU105</f>
        <v>9.4642171293192412</v>
      </c>
      <c r="BV108" s="205">
        <f>'3e Historical level Inputs'!BV105</f>
        <v>9.6289346917651422</v>
      </c>
      <c r="BW108" s="205">
        <f>'3e Historical level Inputs'!BW105</f>
        <v>10.496760745686913</v>
      </c>
      <c r="BX108" s="144"/>
      <c r="BY108" s="175" t="s">
        <v>559</v>
      </c>
      <c r="BZ108" s="205">
        <f>'3e Historical level Inputs'!BZ105</f>
        <v>10.859947401420776</v>
      </c>
      <c r="CA108" s="205">
        <f>'3e Historical level Inputs'!CA105</f>
        <v>10.761872765217507</v>
      </c>
      <c r="CB108" s="205">
        <f>'3e Historical level Inputs'!CB105</f>
        <v>11.743084413212792</v>
      </c>
      <c r="CC108" s="205">
        <f>'3e Historical level Inputs'!CC105</f>
        <v>12.438652164713382</v>
      </c>
      <c r="CD108" s="205">
        <f>'3e Historical level Inputs'!CD105</f>
        <v>13.863497338146406</v>
      </c>
      <c r="CE108" s="205">
        <f>'3e Historical level Inputs'!CE105</f>
        <v>12.805200180081631</v>
      </c>
      <c r="CF108" s="205">
        <f>'3e Historical level Inputs'!CF105</f>
        <v>12.54831644555064</v>
      </c>
      <c r="CG108" s="205">
        <f>'3e Historical level Inputs'!CG105</f>
        <v>11.212785076120294</v>
      </c>
      <c r="CH108" s="205">
        <f>'3e Historical level Inputs'!CH105</f>
        <v>12.404812054303946</v>
      </c>
      <c r="CI108" s="205">
        <f>'3e Historical level Inputs'!CI105</f>
        <v>14.564441866420598</v>
      </c>
      <c r="CJ108" s="205">
        <f>'3e Historical level Inputs'!CJ105</f>
        <v>23.277057388891912</v>
      </c>
      <c r="CK108" s="172"/>
      <c r="CL108" s="205">
        <f>'3e Historical level Inputs'!CL105</f>
        <v>45.742092431437669</v>
      </c>
      <c r="CM108" s="205">
        <f>'3e Historical level Inputs'!CM105</f>
        <v>56.477535830853085</v>
      </c>
      <c r="CN108" s="205">
        <f>'3e Historical level Inputs'!CN105</f>
        <v>41.503244224641072</v>
      </c>
      <c r="CO108" s="205">
        <f>'3e Historical level Inputs'!CO105</f>
        <v>23.709334514069781</v>
      </c>
      <c r="CP108" s="205">
        <f>'3e Historical level Inputs'!CP105</f>
        <v>21.833578562003755</v>
      </c>
      <c r="CQ108" s="205">
        <f>'3e Historical level Inputs'!CQ105</f>
        <v>23.301533085010327</v>
      </c>
      <c r="CR108" s="205">
        <f>'3e Historical level Inputs'!CR105</f>
        <v>19.518917133913845</v>
      </c>
      <c r="CS108" s="205">
        <f>'3e Historical level Inputs'!CS105</f>
        <v>17.788943067175232</v>
      </c>
      <c r="CT108" s="205">
        <f>'3e Historical level Inputs'!CT105</f>
        <v>19.63405186662942</v>
      </c>
      <c r="CU108" s="205">
        <f>'3e Historical level Inputs'!CU105</f>
        <v>19.948353618650167</v>
      </c>
      <c r="CV108" s="205">
        <f>'3e Historical level Inputs'!CV105</f>
        <v>21.540901248485724</v>
      </c>
    </row>
    <row r="109" spans="2:100" s="159" customFormat="1" ht="10.5" customHeight="1">
      <c r="B109" s="174" t="s">
        <v>560</v>
      </c>
      <c r="C109" s="205"/>
      <c r="D109" s="205"/>
      <c r="E109" s="205"/>
      <c r="F109" s="205"/>
      <c r="G109" s="205"/>
      <c r="H109" s="205"/>
      <c r="I109" s="205"/>
      <c r="J109" s="205"/>
      <c r="K109" s="205"/>
      <c r="L109" s="205"/>
      <c r="M109" s="205"/>
      <c r="N109" s="172"/>
      <c r="O109" s="205"/>
      <c r="P109" s="205"/>
      <c r="Q109" s="205"/>
      <c r="R109" s="205"/>
      <c r="S109" s="205"/>
      <c r="T109" s="205"/>
      <c r="U109" s="205">
        <f>'2d Nil levelisation allowance'!AF101</f>
        <v>-20.568736962241086</v>
      </c>
      <c r="V109" s="205">
        <f>'2d Nil levelisation allowance'!AG101</f>
        <v>-20.686572981316385</v>
      </c>
      <c r="W109" s="205">
        <f>'2d Nil levelisation allowance'!AH101</f>
        <v>-18.595779414376043</v>
      </c>
      <c r="X109" s="205">
        <f>'2d Nil levelisation allowance'!AI101</f>
        <v>-18.612654217432798</v>
      </c>
      <c r="Y109" s="205">
        <f>'2d Nil levelisation allowance'!AJ101</f>
        <v>-18.338606673825812</v>
      </c>
      <c r="Z109" s="144"/>
      <c r="AA109" s="174" t="s">
        <v>560</v>
      </c>
      <c r="AB109" s="205"/>
      <c r="AC109" s="205"/>
      <c r="AD109" s="205"/>
      <c r="AE109" s="205"/>
      <c r="AF109" s="205"/>
      <c r="AG109" s="205"/>
      <c r="AH109" s="205"/>
      <c r="AI109" s="205"/>
      <c r="AJ109" s="205"/>
      <c r="AK109" s="205"/>
      <c r="AL109" s="205"/>
      <c r="AM109" s="172"/>
      <c r="AN109" s="205"/>
      <c r="AO109" s="205"/>
      <c r="AP109" s="205"/>
      <c r="AQ109" s="205"/>
      <c r="AR109" s="205"/>
      <c r="AS109" s="205"/>
      <c r="AT109" s="205">
        <f>'2d Nil levelisation allowance'!AF102</f>
        <v>-19.649276227083682</v>
      </c>
      <c r="AU109" s="205">
        <f>'2d Nil levelisation allowance'!AG102</f>
        <v>-19.922776732871721</v>
      </c>
      <c r="AV109" s="205">
        <f>'2d Nil levelisation allowance'!AH102</f>
        <v>-18.023462376748981</v>
      </c>
      <c r="AW109" s="205">
        <f>'2d Nil levelisation allowance'!AI102</f>
        <v>-18.225633313470002</v>
      </c>
      <c r="AX109" s="205">
        <f>'2d Nil levelisation allowance'!AJ102</f>
        <v>-18.137730891242143</v>
      </c>
      <c r="AZ109" s="174" t="s">
        <v>560</v>
      </c>
      <c r="BA109" s="205"/>
      <c r="BB109" s="205"/>
      <c r="BC109" s="205"/>
      <c r="BD109" s="205"/>
      <c r="BE109" s="205"/>
      <c r="BF109" s="205"/>
      <c r="BG109" s="205"/>
      <c r="BH109" s="205"/>
      <c r="BI109" s="205"/>
      <c r="BJ109" s="205"/>
      <c r="BK109" s="205"/>
      <c r="BL109" s="172"/>
      <c r="BM109" s="205"/>
      <c r="BN109" s="205"/>
      <c r="BO109" s="205"/>
      <c r="BP109" s="205"/>
      <c r="BQ109" s="205"/>
      <c r="BR109" s="205"/>
      <c r="BS109" s="205">
        <f>'2d Nil levelisation allowance'!AF103</f>
        <v>-28.916528115702675</v>
      </c>
      <c r="BT109" s="205">
        <f>'2d Nil levelisation allowance'!AG103</f>
        <v>-29.111455362094244</v>
      </c>
      <c r="BU109" s="205">
        <f>'2d Nil levelisation allowance'!AH103</f>
        <v>-16.651945774222625</v>
      </c>
      <c r="BV109" s="205">
        <f>'2d Nil levelisation allowance'!AI103</f>
        <v>-16.658052872766287</v>
      </c>
      <c r="BW109" s="205">
        <f>'2d Nil levelisation allowance'!AJ103</f>
        <v>-14.657087352124691</v>
      </c>
      <c r="BX109" s="144"/>
      <c r="BY109" s="174" t="s">
        <v>560</v>
      </c>
      <c r="BZ109" s="205"/>
      <c r="CA109" s="205"/>
      <c r="CB109" s="205"/>
      <c r="CC109" s="205"/>
      <c r="CD109" s="205"/>
      <c r="CE109" s="205"/>
      <c r="CF109" s="205"/>
      <c r="CG109" s="205"/>
      <c r="CH109" s="205"/>
      <c r="CI109" s="205"/>
      <c r="CJ109" s="205"/>
      <c r="CK109" s="172"/>
      <c r="CL109" s="205"/>
      <c r="CM109" s="205"/>
      <c r="CN109" s="205"/>
      <c r="CO109" s="205"/>
      <c r="CP109" s="205"/>
      <c r="CQ109" s="205"/>
      <c r="CR109" s="205">
        <f>SUM(U109+BS109)</f>
        <v>-49.485265077943765</v>
      </c>
      <c r="CS109" s="205">
        <f>SUM(V109+BT109)</f>
        <v>-49.798028343410628</v>
      </c>
      <c r="CT109" s="205">
        <f>SUM(W109+BU109)</f>
        <v>-35.247725188598665</v>
      </c>
      <c r="CU109" s="205">
        <f>SUM(X109+BV109)</f>
        <v>-35.270707090199082</v>
      </c>
      <c r="CV109" s="205">
        <f>SUM(Y109+BW109)</f>
        <v>-32.995694025950499</v>
      </c>
    </row>
    <row r="110" spans="2:100" s="159" customFormat="1" ht="10.5" customHeight="1">
      <c r="B110" s="174" t="s">
        <v>561</v>
      </c>
      <c r="C110" s="205">
        <f>'3e Historical level Inputs'!C106</f>
        <v>524.47049957135152</v>
      </c>
      <c r="D110" s="205">
        <f>'3e Historical level Inputs'!D106</f>
        <v>518.77031067125733</v>
      </c>
      <c r="E110" s="205">
        <f>'3e Historical level Inputs'!E106</f>
        <v>559.37244047952765</v>
      </c>
      <c r="F110" s="205">
        <f>'3e Historical level Inputs'!F106</f>
        <v>577.40603855182292</v>
      </c>
      <c r="G110" s="205">
        <f>'3e Historical level Inputs'!G106</f>
        <v>639.87445178919495</v>
      </c>
      <c r="H110" s="205">
        <f>'3e Historical level Inputs'!H106</f>
        <v>619.28269913507484</v>
      </c>
      <c r="I110" s="205">
        <f>'3e Historical level Inputs'!I106</f>
        <v>620.93731531086553</v>
      </c>
      <c r="J110" s="205">
        <f>'3e Historical level Inputs'!J106</f>
        <v>596.68182179490032</v>
      </c>
      <c r="K110" s="205">
        <f>'3e Historical level Inputs'!K106</f>
        <v>644.88268365626789</v>
      </c>
      <c r="L110" s="205">
        <f>'3e Historical level Inputs'!L106</f>
        <v>705.71818836363957</v>
      </c>
      <c r="M110" s="205">
        <f>'3e Historical level Inputs'!M106</f>
        <v>1004.5859331957587</v>
      </c>
      <c r="N110" s="172"/>
      <c r="O110" s="205">
        <f>'3e Historical level Inputs'!O106</f>
        <v>1682.2228557100966</v>
      </c>
      <c r="P110" s="205">
        <f>'3e Historical level Inputs'!P106</f>
        <v>2140.0999867677479</v>
      </c>
      <c r="Q110" s="205">
        <f>'3e Historical level Inputs'!Q106</f>
        <v>1661.8323286851894</v>
      </c>
      <c r="R110" s="205">
        <f>'3e Historical level Inputs'!R106</f>
        <v>1059.7839800402892</v>
      </c>
      <c r="S110" s="205">
        <f t="shared" ref="S110:X110" si="30">SUM(S98:S109)</f>
        <v>1004.2060310901877</v>
      </c>
      <c r="T110" s="205">
        <f t="shared" si="30"/>
        <v>1041.2836673104425</v>
      </c>
      <c r="U110" s="205">
        <f t="shared" si="30"/>
        <v>909.1720225742755</v>
      </c>
      <c r="V110" s="205">
        <f t="shared" si="30"/>
        <v>846.43672209933743</v>
      </c>
      <c r="W110" s="205">
        <f t="shared" si="30"/>
        <v>911.1783591727683</v>
      </c>
      <c r="X110" s="205">
        <f t="shared" si="30"/>
        <v>921.52786997823648</v>
      </c>
      <c r="Y110" s="205">
        <f t="shared" ref="Y110" si="31">SUM(Y98:Y109)</f>
        <v>960.44682988140994</v>
      </c>
      <c r="Z110" s="144"/>
      <c r="AA110" s="174" t="s">
        <v>561</v>
      </c>
      <c r="AB110" s="205">
        <f>'3e Historical level Inputs'!AB106</f>
        <v>627.50022654802524</v>
      </c>
      <c r="AC110" s="205">
        <f>'3e Historical level Inputs'!AC106</f>
        <v>619.68472643074506</v>
      </c>
      <c r="AD110" s="205">
        <f>'3e Historical level Inputs'!AD106</f>
        <v>680.78746203640333</v>
      </c>
      <c r="AE110" s="205">
        <f>'3e Historical level Inputs'!AE106</f>
        <v>705.94213196537839</v>
      </c>
      <c r="AF110" s="205">
        <f>'3e Historical level Inputs'!AF106</f>
        <v>786.06643533540296</v>
      </c>
      <c r="AG110" s="205">
        <f>'3e Historical level Inputs'!AG106</f>
        <v>756.83826766592995</v>
      </c>
      <c r="AH110" s="205">
        <f>'3e Historical level Inputs'!AH106</f>
        <v>757.35507809890328</v>
      </c>
      <c r="AI110" s="205">
        <f>'3e Historical level Inputs'!AI106</f>
        <v>721.59915620231527</v>
      </c>
      <c r="AJ110" s="205">
        <f>'3e Historical level Inputs'!AJ106</f>
        <v>787.29794417055587</v>
      </c>
      <c r="AK110" s="205">
        <f>'3e Historical level Inputs'!AK106</f>
        <v>869.85079816065797</v>
      </c>
      <c r="AL110" s="205">
        <f>'3e Historical level Inputs'!AL106</f>
        <v>1234.4258422486128</v>
      </c>
      <c r="AM110" s="172"/>
      <c r="AN110" s="205">
        <f>'3e Historical level Inputs'!AN106</f>
        <v>2110.657407415662</v>
      </c>
      <c r="AO110" s="205">
        <f>'3e Historical level Inputs'!AO106</f>
        <v>2830.0382212707955</v>
      </c>
      <c r="AP110" s="205">
        <f>'3e Historical level Inputs'!AP106</f>
        <v>2154.7619090882777</v>
      </c>
      <c r="AQ110" s="205">
        <f>'3e Historical level Inputs'!AQ106</f>
        <v>1318.6949849062228</v>
      </c>
      <c r="AR110" s="205">
        <f t="shared" ref="AR110:AW110" si="32">SUM(AR98:AR109)</f>
        <v>1245.978608570741</v>
      </c>
      <c r="AS110" s="205">
        <f t="shared" si="32"/>
        <v>1299.7603789581183</v>
      </c>
      <c r="AT110" s="205">
        <f t="shared" si="32"/>
        <v>1113.4456335826767</v>
      </c>
      <c r="AU110" s="205">
        <f t="shared" si="32"/>
        <v>1024.4515126318365</v>
      </c>
      <c r="AV110" s="205">
        <f t="shared" si="32"/>
        <v>1118.6345625751226</v>
      </c>
      <c r="AW110" s="205">
        <f t="shared" si="32"/>
        <v>1137.7414656417741</v>
      </c>
      <c r="AX110" s="205">
        <f t="shared" ref="AX110" si="33">SUM(AX98:AX109)</f>
        <v>1191.7861462944729</v>
      </c>
      <c r="AZ110" s="174" t="s">
        <v>561</v>
      </c>
      <c r="BA110" s="205">
        <f>'3e Historical level Inputs'!BA106</f>
        <v>485.52427830824001</v>
      </c>
      <c r="BB110" s="205">
        <f>'3e Historical level Inputs'!BB106</f>
        <v>485.34268826561453</v>
      </c>
      <c r="BC110" s="205">
        <f>'3e Historical level Inputs'!BC106</f>
        <v>512.38739944648671</v>
      </c>
      <c r="BD110" s="205">
        <f>'3e Historical level Inputs'!BD106</f>
        <v>542.23546636917331</v>
      </c>
      <c r="BE110" s="205">
        <f>'3e Historical level Inputs'!BE106</f>
        <v>591.1456793939642</v>
      </c>
      <c r="BF110" s="205">
        <f>'3e Historical level Inputs'!BF106</f>
        <v>539.67345742735358</v>
      </c>
      <c r="BG110" s="205">
        <f>'3e Historical level Inputs'!BG106</f>
        <v>521.44336040394376</v>
      </c>
      <c r="BH110" s="205">
        <f>'3e Historical level Inputs'!BH106</f>
        <v>453.96551508993906</v>
      </c>
      <c r="BI110" s="205">
        <f>'3e Historical level Inputs'!BI106</f>
        <v>491.62131138041457</v>
      </c>
      <c r="BJ110" s="205">
        <f>'3e Historical level Inputs'!BJ106</f>
        <v>580.13405822309585</v>
      </c>
      <c r="BK110" s="205">
        <f>'3e Historical level Inputs'!BK106</f>
        <v>970.37218388219117</v>
      </c>
      <c r="BL110" s="172"/>
      <c r="BM110" s="205">
        <f>'3e Historical level Inputs'!BM106</f>
        <v>1851.2805594763995</v>
      </c>
      <c r="BN110" s="205">
        <f>'3e Historical level Inputs'!BN106</f>
        <v>2137.3841009292496</v>
      </c>
      <c r="BO110" s="205">
        <f>'3e Historical level Inputs'!BO106</f>
        <v>1598.803972798738</v>
      </c>
      <c r="BP110" s="205">
        <f>'3e Historical level Inputs'!BP106</f>
        <v>973.93208101210155</v>
      </c>
      <c r="BQ110" s="205">
        <f t="shared" ref="BQ110:BV110" si="34">SUM(BQ98:BQ109)</f>
        <v>902.78999048351534</v>
      </c>
      <c r="BR110" s="205">
        <f t="shared" si="34"/>
        <v>967.44357789401715</v>
      </c>
      <c r="BS110" s="205">
        <f t="shared" si="34"/>
        <v>774.03877255409122</v>
      </c>
      <c r="BT110" s="205">
        <f t="shared" si="34"/>
        <v>710.31677100931347</v>
      </c>
      <c r="BU110" s="205">
        <f t="shared" si="34"/>
        <v>796.85606492487022</v>
      </c>
      <c r="BV110" s="205">
        <f t="shared" si="34"/>
        <v>808.26510653732123</v>
      </c>
      <c r="BW110" s="205">
        <f t="shared" ref="BW110" si="35">SUM(BW98:BW109)</f>
        <v>888.43190520729138</v>
      </c>
      <c r="BX110" s="144"/>
      <c r="BY110" s="174" t="s">
        <v>561</v>
      </c>
      <c r="BZ110" s="205">
        <f>'3e Historical level Inputs'!BZ106</f>
        <v>1009.9947778795915</v>
      </c>
      <c r="CA110" s="205">
        <f>'3e Historical level Inputs'!CA106</f>
        <v>1004.1129989368719</v>
      </c>
      <c r="CB110" s="205">
        <f>'3e Historical level Inputs'!CB106</f>
        <v>1071.7598399260144</v>
      </c>
      <c r="CC110" s="205">
        <f>'3e Historical level Inputs'!CC106</f>
        <v>1119.6415049209963</v>
      </c>
      <c r="CD110" s="205">
        <f>'3e Historical level Inputs'!CD106</f>
        <v>1231.0201311831593</v>
      </c>
      <c r="CE110" s="205">
        <f>'3e Historical level Inputs'!CE106</f>
        <v>1158.9561565624285</v>
      </c>
      <c r="CF110" s="205">
        <f>'3e Historical level Inputs'!CF106</f>
        <v>1142.3806757148093</v>
      </c>
      <c r="CG110" s="205">
        <f>'3e Historical level Inputs'!CG106</f>
        <v>1050.6473368848394</v>
      </c>
      <c r="CH110" s="205">
        <f>'3e Historical level Inputs'!CH106</f>
        <v>1136.5039950366825</v>
      </c>
      <c r="CI110" s="205">
        <f>'3e Historical level Inputs'!CI106</f>
        <v>1285.8522465867354</v>
      </c>
      <c r="CJ110" s="205">
        <f>'3e Historical level Inputs'!CJ106</f>
        <v>1974.9581170779497</v>
      </c>
      <c r="CK110" s="172"/>
      <c r="CL110" s="205">
        <f>'3e Historical level Inputs'!CL106</f>
        <v>3533.5034151864961</v>
      </c>
      <c r="CM110" s="205">
        <f>'3e Historical level Inputs'!CM106</f>
        <v>4277.4840876969974</v>
      </c>
      <c r="CN110" s="205">
        <f>'3e Historical level Inputs'!CN106</f>
        <v>3260.6363014839271</v>
      </c>
      <c r="CO110" s="205">
        <f>'3e Historical level Inputs'!CO106</f>
        <v>2033.7160610523906</v>
      </c>
      <c r="CP110" s="205">
        <f t="shared" ref="CP110:CU110" si="36">SUM(CP98:CP109)</f>
        <v>1906.9960215737028</v>
      </c>
      <c r="CQ110" s="205">
        <f t="shared" si="36"/>
        <v>2008.727245204459</v>
      </c>
      <c r="CR110" s="205">
        <f t="shared" si="36"/>
        <v>1683.2107951283667</v>
      </c>
      <c r="CS110" s="205">
        <f t="shared" si="36"/>
        <v>1556.7534931086509</v>
      </c>
      <c r="CT110" s="205">
        <f t="shared" si="36"/>
        <v>1708.0344240976385</v>
      </c>
      <c r="CU110" s="205">
        <f t="shared" si="36"/>
        <v>1729.7929765155575</v>
      </c>
      <c r="CV110" s="205">
        <f t="shared" ref="CV110" si="37">SUM(CV98:CV109)</f>
        <v>1848.878735088701</v>
      </c>
    </row>
    <row r="111" spans="2:100" s="185" customFormat="1" ht="10.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Z111"/>
      <c r="BA111"/>
      <c r="BB111"/>
      <c r="BC111"/>
      <c r="BD111"/>
      <c r="BE111"/>
      <c r="BF111"/>
      <c r="BG111"/>
      <c r="BH111"/>
      <c r="BI111"/>
      <c r="BJ111"/>
      <c r="BK111"/>
      <c r="BL111"/>
      <c r="BM111"/>
      <c r="BN111"/>
      <c r="BO111"/>
      <c r="BP111"/>
      <c r="BQ111"/>
      <c r="BR111"/>
      <c r="BS111"/>
      <c r="BT111"/>
      <c r="BU111"/>
      <c r="BV111"/>
      <c r="BW111"/>
      <c r="BX111"/>
      <c r="BY111" s="174" t="s">
        <v>562</v>
      </c>
      <c r="BZ111" s="205">
        <f>'3e Historical level Inputs'!BZ107</f>
        <v>1060.4945167735711</v>
      </c>
      <c r="CA111" s="205">
        <f>'3e Historical level Inputs'!CA107</f>
        <v>1054.3186488837155</v>
      </c>
      <c r="CB111" s="205">
        <f>'3e Historical level Inputs'!CB107</f>
        <v>1125.3478319223152</v>
      </c>
      <c r="CC111" s="205">
        <f>'3e Historical level Inputs'!CC107</f>
        <v>1175.6235801670462</v>
      </c>
      <c r="CD111" s="205">
        <f>'3e Historical level Inputs'!CD107</f>
        <v>1292.5711377423172</v>
      </c>
      <c r="CE111" s="205">
        <f>'3e Historical level Inputs'!CE107</f>
        <v>1216.9039643905501</v>
      </c>
      <c r="CF111" s="205">
        <f>'3e Historical level Inputs'!CF107</f>
        <v>1199.4997095005499</v>
      </c>
      <c r="CG111" s="205">
        <f>'3e Historical level Inputs'!CG107</f>
        <v>1103.1797037290814</v>
      </c>
      <c r="CH111" s="205">
        <f>'3e Historical level Inputs'!CH107</f>
        <v>1193.3291947885166</v>
      </c>
      <c r="CI111" s="205">
        <f>'3e Historical level Inputs'!CI107</f>
        <v>1350.1448589160723</v>
      </c>
      <c r="CJ111" s="205">
        <f>'3e Historical level Inputs'!CJ107</f>
        <v>2073.7060229318472</v>
      </c>
      <c r="CK111" s="172"/>
      <c r="CL111" s="205">
        <f>'3e Historical level Inputs'!CL107</f>
        <v>3710.1785859458209</v>
      </c>
      <c r="CM111" s="205">
        <f>'3e Historical level Inputs'!CM107</f>
        <v>4491.3582920818471</v>
      </c>
      <c r="CN111" s="205">
        <f>'3e Historical level Inputs'!CN107</f>
        <v>3423.6681165581235</v>
      </c>
      <c r="CO111" s="205">
        <f>'3e Historical level Inputs'!CO107</f>
        <v>2135.4018641050102</v>
      </c>
      <c r="CP111" s="205">
        <f t="shared" ref="CP111:CU111" si="38">CP110*1.05</f>
        <v>2002.3458226523881</v>
      </c>
      <c r="CQ111" s="205">
        <f t="shared" si="38"/>
        <v>2109.1636074646822</v>
      </c>
      <c r="CR111" s="205">
        <f t="shared" si="38"/>
        <v>1767.371334884785</v>
      </c>
      <c r="CS111" s="205">
        <f t="shared" si="38"/>
        <v>1634.5911677640836</v>
      </c>
      <c r="CT111" s="205">
        <f t="shared" si="38"/>
        <v>1793.4361453025206</v>
      </c>
      <c r="CU111" s="205">
        <f t="shared" si="38"/>
        <v>1816.2826253413355</v>
      </c>
      <c r="CV111" s="205">
        <f t="shared" ref="CV111" si="39">CV110*1.05</f>
        <v>1941.322671843136</v>
      </c>
    </row>
    <row r="112" spans="2:100">
      <c r="CC112" s="186"/>
      <c r="CD112" s="186"/>
      <c r="CE112" s="186"/>
      <c r="CF112" s="186"/>
      <c r="CG112" s="186"/>
      <c r="CH112" s="186"/>
      <c r="CI112" s="186"/>
      <c r="CJ112" s="186"/>
    </row>
    <row r="113" spans="4:26" hidden="1">
      <c r="D113" s="186"/>
      <c r="Z113" s="186"/>
    </row>
    <row r="144" ht="3.75" hidden="1" customHeight="1"/>
    <row r="194"/>
    <row r="195"/>
    <row r="196"/>
    <row r="210"/>
    <row r="211"/>
    <row r="212"/>
    <row r="213"/>
    <row r="257"/>
    <row r="258"/>
    <row r="259"/>
    <row r="260"/>
    <row r="261"/>
    <row r="262"/>
    <row r="263"/>
    <row r="264"/>
  </sheetData>
  <mergeCells count="15">
    <mergeCell ref="BV10:BW10"/>
    <mergeCell ref="BV46:BW46"/>
    <mergeCell ref="BV79:BW79"/>
    <mergeCell ref="CU10:CV10"/>
    <mergeCell ref="CU8:CV8"/>
    <mergeCell ref="CU44:CV44"/>
    <mergeCell ref="CU46:CV46"/>
    <mergeCell ref="CU79:CV79"/>
    <mergeCell ref="B3:AA3"/>
    <mergeCell ref="X10:Y10"/>
    <mergeCell ref="X79:Y79"/>
    <mergeCell ref="X46:Y46"/>
    <mergeCell ref="AW10:AX10"/>
    <mergeCell ref="AW46:AX46"/>
    <mergeCell ref="AW79:AX7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CV271"/>
  <sheetViews>
    <sheetView zoomScaleNormal="100" workbookViewId="0"/>
  </sheetViews>
  <sheetFormatPr defaultColWidth="10.54296875" defaultRowHeight="11.5" zeroHeight="1"/>
  <cols>
    <col min="1" max="1" width="4.7265625" style="131" customWidth="1"/>
    <col min="2" max="2" width="23.453125" style="131" customWidth="1"/>
    <col min="3" max="3" width="22.453125" style="131" customWidth="1"/>
    <col min="4" max="13" width="14.81640625" style="131" customWidth="1"/>
    <col min="14" max="14" width="2.54296875" style="131" customWidth="1"/>
    <col min="15" max="26" width="14.81640625" style="131" customWidth="1"/>
    <col min="27" max="27" width="19.453125" style="131" customWidth="1"/>
    <col min="28" max="38" width="14.81640625" style="131" customWidth="1"/>
    <col min="39" max="39" width="2.54296875" style="131" customWidth="1"/>
    <col min="40" max="63" width="14.81640625" style="131" customWidth="1"/>
    <col min="64" max="64" width="2.54296875" style="131" customWidth="1"/>
    <col min="65" max="88" width="14.81640625" style="131" customWidth="1"/>
    <col min="89" max="89" width="2.54296875" style="131" customWidth="1"/>
    <col min="90" max="95" width="14.81640625" style="131" customWidth="1"/>
    <col min="96" max="97" width="10.54296875" style="131"/>
    <col min="98" max="100" width="12.1796875" style="131" customWidth="1"/>
    <col min="101" max="16384" width="10.54296875" style="131"/>
  </cols>
  <sheetData>
    <row r="1" spans="1:100" s="2" customFormat="1" ht="12.75" customHeight="1">
      <c r="A1" s="1"/>
    </row>
    <row r="2" spans="1:100" s="2" customFormat="1" ht="18.75" customHeight="1">
      <c r="A2" s="1"/>
      <c r="B2" s="3" t="s">
        <v>528</v>
      </c>
      <c r="C2" s="3"/>
      <c r="D2" s="3"/>
    </row>
    <row r="3" spans="1:100" s="2" customFormat="1" ht="23.25" customHeight="1">
      <c r="A3" s="1"/>
      <c r="B3" s="269" t="s">
        <v>568</v>
      </c>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L3" s="4"/>
      <c r="BW3" s="4"/>
      <c r="CK3" s="4"/>
    </row>
    <row r="4" spans="1:100"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B4" s="4"/>
      <c r="AC4" s="4"/>
      <c r="AD4" s="4"/>
      <c r="AE4" s="4"/>
      <c r="AF4" s="4"/>
      <c r="AG4" s="4"/>
      <c r="AH4" s="4"/>
      <c r="AI4" s="4"/>
      <c r="AJ4" s="4"/>
      <c r="AK4" s="4"/>
      <c r="AL4" s="4"/>
      <c r="AM4" s="157"/>
      <c r="AN4" s="4"/>
      <c r="AO4" s="4"/>
      <c r="AP4" s="4"/>
      <c r="AQ4" s="4"/>
      <c r="AR4" s="4"/>
      <c r="AS4" s="4"/>
      <c r="AT4" s="4"/>
      <c r="AU4" s="4"/>
      <c r="AV4" s="4"/>
      <c r="AW4" s="4"/>
      <c r="AX4" s="4"/>
      <c r="AY4" s="4"/>
      <c r="AZ4" s="4"/>
      <c r="BA4" s="4"/>
      <c r="BB4" s="4"/>
      <c r="BC4" s="4"/>
      <c r="BL4" s="157"/>
      <c r="BW4" s="4"/>
      <c r="CK4" s="157"/>
    </row>
    <row r="5" spans="1:100" s="190" customFormat="1" ht="16.5" customHeight="1">
      <c r="A5" s="187"/>
      <c r="B5" s="188"/>
      <c r="C5" s="188"/>
      <c r="D5" s="188"/>
      <c r="E5" s="188"/>
      <c r="F5" s="189"/>
      <c r="G5" s="189"/>
      <c r="H5" s="189"/>
      <c r="I5" s="189"/>
      <c r="J5" s="189"/>
      <c r="K5" s="189"/>
      <c r="L5" s="189"/>
      <c r="M5" s="189"/>
      <c r="N5" s="189"/>
      <c r="O5" s="189"/>
      <c r="P5" s="189"/>
      <c r="Q5" s="189"/>
      <c r="R5" s="189"/>
      <c r="S5" s="189"/>
      <c r="T5" s="189"/>
      <c r="U5" s="189"/>
      <c r="V5" s="189"/>
      <c r="W5" s="189"/>
      <c r="X5" s="189"/>
      <c r="Y5" s="189"/>
      <c r="Z5" s="189"/>
      <c r="AB5" s="191"/>
      <c r="AC5" s="191"/>
      <c r="AD5" s="191"/>
      <c r="AE5" s="191"/>
      <c r="AF5" s="191"/>
      <c r="AG5" s="191"/>
      <c r="AH5" s="191"/>
      <c r="AI5" s="191"/>
      <c r="AJ5" s="191"/>
      <c r="AK5" s="191"/>
      <c r="AL5" s="191"/>
      <c r="AM5" s="189"/>
      <c r="AN5" s="191"/>
      <c r="AO5" s="191"/>
      <c r="AP5" s="191"/>
      <c r="AQ5" s="191"/>
      <c r="AR5" s="191"/>
      <c r="AS5" s="191"/>
      <c r="AT5" s="191"/>
      <c r="AU5" s="191"/>
      <c r="AV5" s="191"/>
      <c r="AW5" s="191"/>
      <c r="AX5" s="191"/>
      <c r="AY5" s="191"/>
      <c r="AZ5" s="191"/>
      <c r="BA5" s="191"/>
      <c r="BB5" s="191"/>
      <c r="BC5" s="191"/>
      <c r="BL5" s="189"/>
      <c r="BW5" s="191"/>
      <c r="CK5" s="189"/>
    </row>
    <row r="6" spans="1:100" s="190" customFormat="1" ht="24.75" customHeight="1">
      <c r="A6" s="187"/>
      <c r="B6" s="192" t="s">
        <v>564</v>
      </c>
      <c r="C6" s="192" t="s">
        <v>565</v>
      </c>
      <c r="D6" s="188"/>
      <c r="E6" s="188"/>
      <c r="F6" s="189"/>
      <c r="G6" s="189"/>
      <c r="H6" s="189"/>
      <c r="I6" s="189"/>
      <c r="J6" s="189"/>
      <c r="K6" s="189"/>
      <c r="L6" s="189"/>
      <c r="M6" s="189"/>
      <c r="N6" s="189"/>
      <c r="O6" s="189"/>
      <c r="P6" s="189"/>
      <c r="Q6" s="189"/>
      <c r="R6" s="189"/>
      <c r="S6" s="189"/>
      <c r="T6" s="189"/>
      <c r="U6" s="189"/>
      <c r="V6" s="189"/>
      <c r="W6" s="189"/>
      <c r="X6" s="189"/>
      <c r="Y6" s="189"/>
      <c r="Z6" s="189"/>
      <c r="AB6" s="191"/>
      <c r="AC6" s="191"/>
      <c r="AD6" s="191"/>
      <c r="AE6" s="191"/>
      <c r="AF6" s="191"/>
      <c r="AG6" s="191"/>
      <c r="AH6" s="191"/>
      <c r="AI6" s="191"/>
      <c r="AJ6" s="191"/>
      <c r="AK6" s="191"/>
      <c r="AL6" s="191"/>
      <c r="AM6" s="189"/>
      <c r="AN6" s="191"/>
      <c r="AO6" s="191"/>
      <c r="AP6" s="191"/>
      <c r="AQ6" s="191"/>
      <c r="AR6" s="191"/>
      <c r="AS6" s="191"/>
      <c r="AT6" s="191"/>
      <c r="AU6" s="191"/>
      <c r="AV6" s="191"/>
      <c r="AW6" s="191"/>
      <c r="AX6" s="191"/>
      <c r="AY6" s="191"/>
      <c r="AZ6" s="191"/>
      <c r="BA6" s="191"/>
      <c r="BB6" s="191"/>
      <c r="BC6" s="191"/>
      <c r="BL6" s="189"/>
      <c r="BW6" s="191"/>
      <c r="CK6" s="189"/>
    </row>
    <row r="7" spans="1:100" s="190" customFormat="1" ht="28.9" customHeight="1">
      <c r="A7" s="187"/>
      <c r="B7" s="192" t="s">
        <v>566</v>
      </c>
      <c r="C7" s="193">
        <v>2.7</v>
      </c>
      <c r="D7" s="188"/>
      <c r="E7" s="188"/>
      <c r="F7" s="189"/>
      <c r="G7" s="189"/>
      <c r="H7" s="189"/>
      <c r="I7" s="189"/>
      <c r="J7" s="189"/>
      <c r="K7" s="189"/>
      <c r="L7" s="189"/>
      <c r="M7" s="189"/>
      <c r="N7" s="189"/>
      <c r="O7" s="189"/>
      <c r="P7" s="189"/>
      <c r="Q7" s="189"/>
      <c r="R7" s="189"/>
      <c r="S7" s="189"/>
      <c r="T7" s="189"/>
      <c r="U7" s="189"/>
      <c r="V7" s="189"/>
      <c r="W7" s="189"/>
      <c r="X7" s="189"/>
      <c r="Y7" s="189"/>
      <c r="Z7" s="189"/>
      <c r="AB7" s="191"/>
      <c r="AC7" s="191"/>
      <c r="AD7" s="191"/>
      <c r="AE7" s="191"/>
      <c r="AF7" s="191"/>
      <c r="AG7" s="191"/>
      <c r="AH7" s="191"/>
      <c r="AI7" s="191"/>
      <c r="AJ7" s="191"/>
      <c r="AK7" s="191"/>
      <c r="AL7" s="191"/>
      <c r="AM7" s="189"/>
      <c r="AN7" s="191"/>
      <c r="AO7" s="191"/>
      <c r="AP7" s="191"/>
      <c r="AQ7" s="191"/>
      <c r="AR7" s="191"/>
      <c r="AS7" s="191"/>
      <c r="AT7" s="191"/>
      <c r="AU7" s="191"/>
      <c r="AV7" s="191"/>
      <c r="AW7" s="191"/>
      <c r="AX7" s="191"/>
      <c r="AY7" s="191"/>
      <c r="AZ7" s="191"/>
      <c r="BA7" s="191"/>
      <c r="BB7" s="191"/>
      <c r="BC7" s="191"/>
      <c r="BL7" s="189"/>
      <c r="BW7" s="191"/>
      <c r="CK7" s="189"/>
    </row>
    <row r="8" spans="1:100" s="190" customFormat="1" ht="19.899999999999999" customHeight="1">
      <c r="A8" s="187"/>
      <c r="B8" s="192" t="s">
        <v>567</v>
      </c>
      <c r="C8" s="193">
        <v>3.9</v>
      </c>
      <c r="D8" s="188"/>
      <c r="E8" s="188"/>
      <c r="F8" s="189"/>
      <c r="G8" s="189"/>
      <c r="H8" s="189"/>
      <c r="I8" s="189"/>
      <c r="J8" s="189"/>
      <c r="K8" s="189"/>
      <c r="L8" s="189"/>
      <c r="M8" s="189"/>
      <c r="N8" s="189"/>
      <c r="O8" s="189"/>
      <c r="P8" s="189"/>
      <c r="Q8" s="189"/>
      <c r="R8" s="189"/>
      <c r="S8" s="189"/>
      <c r="T8" s="189"/>
      <c r="U8" s="189"/>
      <c r="V8" s="189"/>
      <c r="W8" s="189"/>
      <c r="X8" s="189"/>
      <c r="Y8" s="189"/>
      <c r="Z8" s="189"/>
      <c r="AB8" s="191"/>
      <c r="AC8" s="191"/>
      <c r="AD8" s="191"/>
      <c r="AE8" s="191"/>
      <c r="AF8" s="191"/>
      <c r="AG8" s="191"/>
      <c r="AH8" s="191"/>
      <c r="AI8" s="191"/>
      <c r="AJ8" s="191"/>
      <c r="AK8" s="191"/>
      <c r="AL8" s="191"/>
      <c r="AM8" s="189"/>
      <c r="AN8" s="191"/>
      <c r="AO8" s="191"/>
      <c r="AP8" s="191"/>
      <c r="AQ8" s="191"/>
      <c r="AR8" s="191"/>
      <c r="AS8" s="191"/>
      <c r="AT8" s="191"/>
      <c r="AU8" s="191"/>
      <c r="AV8" s="191"/>
      <c r="AW8" s="191"/>
      <c r="AX8" s="191"/>
      <c r="AY8" s="191"/>
      <c r="AZ8" s="191"/>
      <c r="BA8" s="191"/>
      <c r="BB8" s="191"/>
      <c r="BC8" s="191"/>
      <c r="BL8" s="189"/>
      <c r="BW8" s="191"/>
      <c r="CK8" s="189"/>
    </row>
    <row r="9" spans="1:100" s="190" customFormat="1" ht="16.5" customHeight="1">
      <c r="A9" s="187"/>
      <c r="B9" s="194" t="s">
        <v>46</v>
      </c>
      <c r="C9" s="195">
        <v>11.5</v>
      </c>
      <c r="D9" s="188"/>
      <c r="E9" s="188"/>
      <c r="F9" s="189"/>
      <c r="G9" s="189"/>
      <c r="H9" s="189"/>
      <c r="I9" s="189"/>
      <c r="J9" s="189"/>
      <c r="K9" s="189"/>
      <c r="L9" s="189"/>
      <c r="M9" s="189"/>
      <c r="N9" s="189"/>
      <c r="O9" s="189"/>
      <c r="P9" s="189"/>
      <c r="Q9" s="189"/>
      <c r="R9" s="189"/>
      <c r="S9" s="189"/>
      <c r="T9" s="189"/>
      <c r="U9" s="189"/>
      <c r="V9" s="189"/>
      <c r="W9" s="189"/>
      <c r="X9" s="189"/>
      <c r="Y9" s="189"/>
      <c r="Z9" s="189"/>
      <c r="AB9" s="191"/>
      <c r="AC9" s="191"/>
      <c r="AD9" s="191"/>
      <c r="AE9" s="191"/>
      <c r="AF9" s="191"/>
      <c r="AG9" s="191"/>
      <c r="AH9" s="191"/>
      <c r="AI9" s="191"/>
      <c r="AJ9" s="191"/>
      <c r="AK9" s="191"/>
      <c r="AL9" s="191"/>
      <c r="AM9" s="189"/>
      <c r="AN9" s="191"/>
      <c r="AO9" s="191"/>
      <c r="AP9" s="191"/>
      <c r="AQ9" s="191"/>
      <c r="AR9" s="191"/>
      <c r="AS9" s="191"/>
      <c r="AT9" s="191"/>
      <c r="AU9" s="191"/>
      <c r="AV9" s="191"/>
      <c r="AW9" s="191"/>
      <c r="AX9" s="191"/>
      <c r="AY9" s="191"/>
      <c r="AZ9" s="191"/>
      <c r="BA9" s="191"/>
      <c r="BB9" s="191"/>
      <c r="BC9" s="191"/>
      <c r="BL9" s="189"/>
      <c r="BW9" s="191"/>
      <c r="CK9" s="189"/>
    </row>
    <row r="10" spans="1:100" s="190" customFormat="1" ht="16.5" customHeight="1">
      <c r="A10" s="187"/>
      <c r="B10" s="188"/>
      <c r="C10" s="188"/>
      <c r="D10" s="188"/>
      <c r="E10" s="188"/>
      <c r="F10" s="189"/>
      <c r="G10" s="189"/>
      <c r="H10" s="189"/>
      <c r="I10" s="189"/>
      <c r="J10" s="189"/>
      <c r="K10" s="189"/>
      <c r="L10" s="189"/>
      <c r="M10" s="189"/>
      <c r="N10" s="189"/>
      <c r="O10" s="189"/>
      <c r="P10" s="189"/>
      <c r="Q10" s="189"/>
      <c r="R10" s="189"/>
      <c r="S10" s="189"/>
      <c r="T10" s="189"/>
      <c r="U10" s="189"/>
      <c r="V10" s="189"/>
      <c r="W10" s="189"/>
      <c r="X10" s="189"/>
      <c r="Y10" s="189"/>
      <c r="Z10" s="189"/>
      <c r="AB10" s="191"/>
      <c r="AC10" s="191"/>
      <c r="AD10" s="191"/>
      <c r="AE10" s="191"/>
      <c r="AF10" s="191"/>
      <c r="AG10" s="191"/>
      <c r="AH10" s="191"/>
      <c r="AI10" s="191"/>
      <c r="AJ10" s="191"/>
      <c r="AK10" s="191"/>
      <c r="AL10" s="191"/>
      <c r="AM10" s="189"/>
      <c r="AN10" s="191"/>
      <c r="AO10" s="191"/>
      <c r="AP10" s="191"/>
      <c r="AQ10" s="191"/>
      <c r="AR10" s="191"/>
      <c r="AS10" s="191"/>
      <c r="AT10" s="191"/>
      <c r="AU10" s="191"/>
      <c r="AV10" s="191"/>
      <c r="AW10" s="191"/>
      <c r="AX10" s="191"/>
      <c r="AY10" s="191"/>
      <c r="AZ10" s="191"/>
      <c r="BA10" s="191"/>
      <c r="BB10" s="191"/>
      <c r="BC10" s="191"/>
      <c r="BL10" s="189"/>
      <c r="BW10" s="191"/>
      <c r="CK10" s="189"/>
    </row>
    <row r="11" spans="1:100" s="190" customFormat="1" ht="16.5" customHeight="1">
      <c r="A11" s="187"/>
      <c r="B11" s="188"/>
      <c r="C11" s="188"/>
      <c r="D11" s="188"/>
      <c r="E11" s="188"/>
      <c r="F11" s="189"/>
      <c r="G11" s="189"/>
      <c r="H11" s="189"/>
      <c r="I11" s="189"/>
      <c r="J11" s="189"/>
      <c r="K11" s="189"/>
      <c r="L11" s="189"/>
      <c r="M11" s="189"/>
      <c r="N11" s="189"/>
      <c r="O11" s="189"/>
      <c r="P11" s="189"/>
      <c r="Q11" s="189"/>
      <c r="R11" s="189"/>
      <c r="S11" s="189"/>
      <c r="T11" s="189"/>
      <c r="U11" s="189"/>
      <c r="V11" s="189"/>
      <c r="W11" s="189"/>
      <c r="X11" s="189"/>
      <c r="Y11" s="189"/>
      <c r="Z11" s="189"/>
      <c r="AB11" s="191"/>
      <c r="AC11" s="191"/>
      <c r="AD11" s="191"/>
      <c r="AE11" s="191"/>
      <c r="AF11" s="191"/>
      <c r="AG11" s="191"/>
      <c r="AH11" s="191"/>
      <c r="AI11" s="191"/>
      <c r="AJ11" s="191"/>
      <c r="AK11" s="191"/>
      <c r="AL11" s="191"/>
      <c r="AM11" s="189"/>
      <c r="AN11" s="191"/>
      <c r="AO11" s="191"/>
      <c r="AP11" s="191"/>
      <c r="AQ11" s="191"/>
      <c r="AR11" s="191"/>
      <c r="AS11" s="191"/>
      <c r="AT11" s="191"/>
      <c r="AU11" s="191"/>
      <c r="AV11" s="191"/>
      <c r="AW11" s="191"/>
      <c r="AX11" s="191"/>
      <c r="AY11" s="191"/>
      <c r="AZ11" s="191"/>
      <c r="BA11" s="191"/>
      <c r="BB11" s="191"/>
      <c r="BC11" s="191"/>
      <c r="BL11" s="189"/>
      <c r="BW11" s="191"/>
      <c r="CK11" s="189"/>
    </row>
    <row r="12" spans="1:100"/>
    <row r="13" spans="1:100" s="158" customFormat="1" ht="10.5" customHeight="1">
      <c r="B13" s="233" t="s">
        <v>529</v>
      </c>
      <c r="C13" s="233"/>
      <c r="D13" s="233"/>
      <c r="E13" s="233"/>
      <c r="F13" s="233"/>
      <c r="G13" s="233"/>
      <c r="H13" s="233"/>
    </row>
    <row r="14" spans="1:100" s="159" customFormat="1" ht="10.5" customHeight="1">
      <c r="B14" s="160"/>
    </row>
    <row r="15" spans="1:100" s="161" customFormat="1" ht="17.25" customHeight="1">
      <c r="B15" s="162" t="s">
        <v>203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278"/>
      <c r="CV15" s="279"/>
    </row>
    <row r="16" spans="1:100" s="161" customFormat="1" ht="10.5" customHeight="1">
      <c r="B16" s="164"/>
    </row>
    <row r="17" spans="2:100" s="165" customFormat="1" ht="10.5" customHeight="1">
      <c r="B17" s="166" t="s">
        <v>44</v>
      </c>
      <c r="C17" s="167"/>
      <c r="D17" s="167"/>
      <c r="E17" s="167"/>
      <c r="F17" s="167"/>
      <c r="G17" s="167"/>
      <c r="H17" s="167"/>
      <c r="I17" s="167"/>
      <c r="J17" s="167"/>
      <c r="K17" s="167"/>
      <c r="L17" s="167"/>
      <c r="M17" s="167"/>
      <c r="N17" s="167"/>
      <c r="O17" s="167"/>
      <c r="P17" s="167"/>
      <c r="Q17" s="167"/>
      <c r="R17" s="167"/>
      <c r="S17" s="167"/>
      <c r="T17" s="167"/>
      <c r="U17" s="167"/>
      <c r="V17" s="167"/>
      <c r="W17" s="167"/>
      <c r="X17" s="274"/>
      <c r="Y17" s="275"/>
      <c r="Z17" s="168"/>
      <c r="AA17" s="166" t="s">
        <v>45</v>
      </c>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274"/>
      <c r="AX17" s="275"/>
      <c r="AZ17" s="166" t="s">
        <v>46</v>
      </c>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274"/>
      <c r="BW17" s="275"/>
      <c r="BX17" s="168"/>
      <c r="BY17" s="166" t="s">
        <v>508</v>
      </c>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274"/>
      <c r="CV17" s="275"/>
    </row>
    <row r="18" spans="2:100" s="159" customFormat="1" ht="10.5" customHeight="1">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Z18" s="169"/>
      <c r="BA18" s="169"/>
      <c r="BB18" s="169"/>
      <c r="BC18" s="169"/>
      <c r="BD18" s="169"/>
      <c r="BE18" s="169"/>
      <c r="BF18" s="169"/>
      <c r="BG18" s="169"/>
      <c r="BH18" s="169"/>
      <c r="BI18" s="169"/>
      <c r="BJ18" s="169"/>
      <c r="BK18" s="169"/>
      <c r="BL18" s="169"/>
      <c r="BM18" s="169"/>
      <c r="BN18" s="169"/>
      <c r="BO18" s="169"/>
      <c r="BP18" s="169"/>
      <c r="BQ18" s="169"/>
      <c r="BR18" s="169"/>
      <c r="BS18" s="167"/>
      <c r="BT18" s="169"/>
      <c r="BU18" s="169"/>
      <c r="BV18" s="169"/>
      <c r="BX18" s="169"/>
      <c r="BY18" s="169"/>
      <c r="BZ18" s="169"/>
      <c r="CA18" s="169"/>
      <c r="CB18" s="169"/>
      <c r="CC18" s="169"/>
      <c r="CD18" s="169"/>
      <c r="CE18" s="169"/>
      <c r="CF18" s="169"/>
      <c r="CG18" s="169"/>
      <c r="CH18" s="169"/>
      <c r="CI18" s="169"/>
      <c r="CJ18" s="169"/>
      <c r="CK18" s="169"/>
    </row>
    <row r="19" spans="2:100" s="159" customFormat="1" ht="38.25" customHeight="1">
      <c r="B19" s="170" t="s">
        <v>530</v>
      </c>
      <c r="C19" s="171" t="s">
        <v>531</v>
      </c>
      <c r="D19" s="171" t="s">
        <v>532</v>
      </c>
      <c r="E19" s="171" t="s">
        <v>533</v>
      </c>
      <c r="F19" s="171" t="s">
        <v>534</v>
      </c>
      <c r="G19" s="171" t="s">
        <v>535</v>
      </c>
      <c r="H19" s="171" t="s">
        <v>536</v>
      </c>
      <c r="I19" s="171" t="s">
        <v>537</v>
      </c>
      <c r="J19" s="171" t="s">
        <v>538</v>
      </c>
      <c r="K19" s="171" t="s">
        <v>539</v>
      </c>
      <c r="L19" s="171" t="s">
        <v>540</v>
      </c>
      <c r="M19" s="171" t="s">
        <v>541</v>
      </c>
      <c r="N19" s="172"/>
      <c r="O19" s="171" t="s">
        <v>542</v>
      </c>
      <c r="P19" s="171" t="s">
        <v>543</v>
      </c>
      <c r="Q19" s="171" t="s">
        <v>544</v>
      </c>
      <c r="R19" s="173" t="s">
        <v>545</v>
      </c>
      <c r="S19" s="173" t="s">
        <v>546</v>
      </c>
      <c r="T19" s="173" t="s">
        <v>547</v>
      </c>
      <c r="U19" s="173" t="s">
        <v>104</v>
      </c>
      <c r="V19" s="173" t="s">
        <v>105</v>
      </c>
      <c r="W19" s="173" t="s">
        <v>596</v>
      </c>
      <c r="X19" s="173" t="s">
        <v>599</v>
      </c>
      <c r="Y19" s="171" t="s">
        <v>602</v>
      </c>
      <c r="Z19" s="144"/>
      <c r="AA19" s="170" t="s">
        <v>530</v>
      </c>
      <c r="AB19" s="171" t="s">
        <v>531</v>
      </c>
      <c r="AC19" s="171" t="s">
        <v>532</v>
      </c>
      <c r="AD19" s="171" t="s">
        <v>533</v>
      </c>
      <c r="AE19" s="171" t="s">
        <v>534</v>
      </c>
      <c r="AF19" s="171" t="s">
        <v>535</v>
      </c>
      <c r="AG19" s="171" t="s">
        <v>536</v>
      </c>
      <c r="AH19" s="171" t="s">
        <v>537</v>
      </c>
      <c r="AI19" s="171" t="s">
        <v>538</v>
      </c>
      <c r="AJ19" s="171" t="s">
        <v>539</v>
      </c>
      <c r="AK19" s="171" t="s">
        <v>540</v>
      </c>
      <c r="AL19" s="171" t="s">
        <v>541</v>
      </c>
      <c r="AM19" s="172"/>
      <c r="AN19" s="171" t="s">
        <v>542</v>
      </c>
      <c r="AO19" s="171" t="s">
        <v>543</v>
      </c>
      <c r="AP19" s="171" t="s">
        <v>544</v>
      </c>
      <c r="AQ19" s="173" t="s">
        <v>545</v>
      </c>
      <c r="AR19" s="173" t="s">
        <v>546</v>
      </c>
      <c r="AS19" s="173" t="s">
        <v>547</v>
      </c>
      <c r="AT19" s="173" t="s">
        <v>104</v>
      </c>
      <c r="AU19" s="173" t="s">
        <v>105</v>
      </c>
      <c r="AV19" s="173" t="s">
        <v>596</v>
      </c>
      <c r="AW19" s="173" t="s">
        <v>599</v>
      </c>
      <c r="AX19" s="171" t="s">
        <v>602</v>
      </c>
      <c r="AZ19" s="170" t="s">
        <v>530</v>
      </c>
      <c r="BA19" s="171" t="s">
        <v>531</v>
      </c>
      <c r="BB19" s="171" t="s">
        <v>532</v>
      </c>
      <c r="BC19" s="171" t="s">
        <v>533</v>
      </c>
      <c r="BD19" s="171" t="s">
        <v>534</v>
      </c>
      <c r="BE19" s="171" t="s">
        <v>535</v>
      </c>
      <c r="BF19" s="171" t="s">
        <v>536</v>
      </c>
      <c r="BG19" s="171" t="s">
        <v>537</v>
      </c>
      <c r="BH19" s="171" t="s">
        <v>538</v>
      </c>
      <c r="BI19" s="171" t="s">
        <v>539</v>
      </c>
      <c r="BJ19" s="171" t="s">
        <v>540</v>
      </c>
      <c r="BK19" s="171" t="s">
        <v>541</v>
      </c>
      <c r="BL19" s="172"/>
      <c r="BM19" s="171" t="s">
        <v>542</v>
      </c>
      <c r="BN19" s="171" t="s">
        <v>543</v>
      </c>
      <c r="BO19" s="171" t="s">
        <v>544</v>
      </c>
      <c r="BP19" s="173" t="s">
        <v>545</v>
      </c>
      <c r="BQ19" s="173" t="s">
        <v>546</v>
      </c>
      <c r="BR19" s="173" t="s">
        <v>547</v>
      </c>
      <c r="BS19" s="173" t="s">
        <v>104</v>
      </c>
      <c r="BT19" s="173" t="s">
        <v>105</v>
      </c>
      <c r="BU19" s="173" t="s">
        <v>596</v>
      </c>
      <c r="BV19" s="173" t="s">
        <v>599</v>
      </c>
      <c r="BW19" s="171" t="s">
        <v>602</v>
      </c>
      <c r="BX19" s="144"/>
      <c r="BY19" s="170" t="s">
        <v>530</v>
      </c>
      <c r="BZ19" s="171" t="s">
        <v>531</v>
      </c>
      <c r="CA19" s="171" t="s">
        <v>532</v>
      </c>
      <c r="CB19" s="171" t="s">
        <v>533</v>
      </c>
      <c r="CC19" s="171" t="s">
        <v>534</v>
      </c>
      <c r="CD19" s="171" t="s">
        <v>535</v>
      </c>
      <c r="CE19" s="171" t="s">
        <v>536</v>
      </c>
      <c r="CF19" s="171" t="s">
        <v>537</v>
      </c>
      <c r="CG19" s="171" t="s">
        <v>538</v>
      </c>
      <c r="CH19" s="171" t="s">
        <v>539</v>
      </c>
      <c r="CI19" s="171" t="s">
        <v>540</v>
      </c>
      <c r="CJ19" s="171" t="s">
        <v>541</v>
      </c>
      <c r="CK19" s="172"/>
      <c r="CL19" s="171" t="s">
        <v>542</v>
      </c>
      <c r="CM19" s="171" t="s">
        <v>543</v>
      </c>
      <c r="CN19" s="171" t="s">
        <v>544</v>
      </c>
      <c r="CO19" s="173" t="s">
        <v>545</v>
      </c>
      <c r="CP19" s="173" t="s">
        <v>546</v>
      </c>
      <c r="CQ19" s="173" t="s">
        <v>547</v>
      </c>
      <c r="CR19" s="173" t="s">
        <v>104</v>
      </c>
      <c r="CS19" s="173" t="s">
        <v>105</v>
      </c>
      <c r="CT19" s="173" t="s">
        <v>596</v>
      </c>
      <c r="CU19" s="173" t="s">
        <v>599</v>
      </c>
      <c r="CV19" s="171" t="s">
        <v>602</v>
      </c>
    </row>
    <row r="20" spans="2:100" s="159" customFormat="1" ht="10.5" customHeight="1">
      <c r="B20" s="174" t="s">
        <v>548</v>
      </c>
      <c r="C20" s="205" t="str">
        <f>'1b Historical level tables'!C13</f>
        <v>-</v>
      </c>
      <c r="D20" s="205" t="str">
        <f>'1b Historical level tables'!D13</f>
        <v>-</v>
      </c>
      <c r="E20" s="205" t="str">
        <f>'1b Historical level tables'!E13</f>
        <v>-</v>
      </c>
      <c r="F20" s="205" t="str">
        <f>'1b Historical level tables'!F13</f>
        <v>-</v>
      </c>
      <c r="G20" s="205" t="str">
        <f>'1b Historical level tables'!G13</f>
        <v>-</v>
      </c>
      <c r="H20" s="205" t="str">
        <f>'1b Historical level tables'!H13</f>
        <v>-</v>
      </c>
      <c r="I20" s="205" t="str">
        <f>'1b Historical level tables'!I13</f>
        <v>-</v>
      </c>
      <c r="J20" s="205" t="str">
        <f>'1b Historical level tables'!J13</f>
        <v>-</v>
      </c>
      <c r="K20" s="205" t="str">
        <f>'1b Historical level tables'!K13</f>
        <v>-</v>
      </c>
      <c r="L20" s="205" t="str">
        <f>'1b Historical level tables'!L13</f>
        <v>-</v>
      </c>
      <c r="M20" s="205" t="str">
        <f>'1b Historical level tables'!M13</f>
        <v>-</v>
      </c>
      <c r="N20" s="172"/>
      <c r="O20" s="205" t="str">
        <f>'1b Historical level tables'!O13</f>
        <v>-</v>
      </c>
      <c r="P20" s="205" t="str">
        <f>'1b Historical level tables'!P13</f>
        <v>-</v>
      </c>
      <c r="Q20" s="205" t="str">
        <f>'1b Historical level tables'!Q13</f>
        <v>-</v>
      </c>
      <c r="R20" s="205" t="str">
        <f>'1b Historical level tables'!R13</f>
        <v>-</v>
      </c>
      <c r="S20" s="205" t="str">
        <f>'1b Historical level tables'!S13</f>
        <v>-</v>
      </c>
      <c r="T20" s="205" t="str">
        <f>'1b Historical level tables'!T13</f>
        <v>-</v>
      </c>
      <c r="U20" s="205" t="str">
        <f>'1b Historical level tables'!U13</f>
        <v>-</v>
      </c>
      <c r="V20" s="205" t="str">
        <f>'1b Historical level tables'!V13</f>
        <v>-</v>
      </c>
      <c r="W20" s="205" t="str">
        <f>'1b Historical level tables'!W13</f>
        <v>-</v>
      </c>
      <c r="X20" s="205" t="str">
        <f>'1b Historical level tables'!X13</f>
        <v>-</v>
      </c>
      <c r="Y20" s="205" t="str">
        <f>'1b Historical level tables'!Y13</f>
        <v>-</v>
      </c>
      <c r="Z20" s="144"/>
      <c r="AA20" s="174" t="s">
        <v>548</v>
      </c>
      <c r="AB20" s="205" t="str">
        <f>'1b Historical level tables'!AB13</f>
        <v>-</v>
      </c>
      <c r="AC20" s="205" t="str">
        <f>'1b Historical level tables'!AC13</f>
        <v>-</v>
      </c>
      <c r="AD20" s="205" t="str">
        <f>'1b Historical level tables'!AD13</f>
        <v>-</v>
      </c>
      <c r="AE20" s="205" t="str">
        <f>'1b Historical level tables'!AE13</f>
        <v>-</v>
      </c>
      <c r="AF20" s="205" t="str">
        <f>'1b Historical level tables'!AF13</f>
        <v>-</v>
      </c>
      <c r="AG20" s="205" t="str">
        <f>'1b Historical level tables'!AG13</f>
        <v>-</v>
      </c>
      <c r="AH20" s="205" t="str">
        <f>'1b Historical level tables'!AH13</f>
        <v>-</v>
      </c>
      <c r="AI20" s="205" t="str">
        <f>'1b Historical level tables'!AI13</f>
        <v>-</v>
      </c>
      <c r="AJ20" s="205" t="str">
        <f>'1b Historical level tables'!AJ13</f>
        <v>-</v>
      </c>
      <c r="AK20" s="205" t="str">
        <f>'1b Historical level tables'!AK13</f>
        <v>-</v>
      </c>
      <c r="AL20" s="205" t="str">
        <f>'1b Historical level tables'!AL13</f>
        <v>-</v>
      </c>
      <c r="AM20" s="172"/>
      <c r="AN20" s="205" t="str">
        <f>'1b Historical level tables'!AN13</f>
        <v>-</v>
      </c>
      <c r="AO20" s="205" t="str">
        <f>'1b Historical level tables'!AO13</f>
        <v>-</v>
      </c>
      <c r="AP20" s="205" t="str">
        <f>'1b Historical level tables'!AP13</f>
        <v>-</v>
      </c>
      <c r="AQ20" s="205" t="str">
        <f>'1b Historical level tables'!AQ13</f>
        <v>-</v>
      </c>
      <c r="AR20" s="205" t="str">
        <f>'1b Historical level tables'!AR13</f>
        <v>-</v>
      </c>
      <c r="AS20" s="205" t="str">
        <f>'1b Historical level tables'!AS13</f>
        <v>-</v>
      </c>
      <c r="AT20" s="205" t="str">
        <f>'1b Historical level tables'!AT13</f>
        <v>-</v>
      </c>
      <c r="AU20" s="205" t="str">
        <f>'1b Historical level tables'!AU13</f>
        <v>-</v>
      </c>
      <c r="AV20" s="205" t="str">
        <f>'1b Historical level tables'!AV13</f>
        <v>-</v>
      </c>
      <c r="AW20" s="205" t="str">
        <f>'1b Historical level tables'!AW13</f>
        <v>-</v>
      </c>
      <c r="AX20" s="205" t="str">
        <f>'1b Historical level tables'!AX13</f>
        <v>-</v>
      </c>
      <c r="AZ20" s="174" t="s">
        <v>548</v>
      </c>
      <c r="BA20" s="205" t="str">
        <f>'1b Historical level tables'!BA13</f>
        <v>-</v>
      </c>
      <c r="BB20" s="205" t="str">
        <f>'1b Historical level tables'!BB13</f>
        <v>-</v>
      </c>
      <c r="BC20" s="205" t="str">
        <f>'1b Historical level tables'!BC13</f>
        <v>-</v>
      </c>
      <c r="BD20" s="205" t="str">
        <f>'1b Historical level tables'!BD13</f>
        <v>-</v>
      </c>
      <c r="BE20" s="205" t="str">
        <f>'1b Historical level tables'!BE13</f>
        <v>-</v>
      </c>
      <c r="BF20" s="205" t="str">
        <f>'1b Historical level tables'!BF13</f>
        <v>-</v>
      </c>
      <c r="BG20" s="205" t="str">
        <f>'1b Historical level tables'!BG13</f>
        <v>-</v>
      </c>
      <c r="BH20" s="205" t="str">
        <f>'1b Historical level tables'!BH13</f>
        <v>-</v>
      </c>
      <c r="BI20" s="205" t="str">
        <f>'1b Historical level tables'!BI13</f>
        <v>-</v>
      </c>
      <c r="BJ20" s="205" t="str">
        <f>'1b Historical level tables'!BJ13</f>
        <v>-</v>
      </c>
      <c r="BK20" s="205" t="str">
        <f>'1b Historical level tables'!BK13</f>
        <v>-</v>
      </c>
      <c r="BL20" s="172"/>
      <c r="BM20" s="205" t="str">
        <f>'1b Historical level tables'!BM13</f>
        <v>-</v>
      </c>
      <c r="BN20" s="205" t="str">
        <f>'1b Historical level tables'!BN13</f>
        <v>-</v>
      </c>
      <c r="BO20" s="205" t="str">
        <f>'1b Historical level tables'!BO13</f>
        <v>-</v>
      </c>
      <c r="BP20" s="205" t="str">
        <f>'1b Historical level tables'!BP13</f>
        <v>-</v>
      </c>
      <c r="BQ20" s="205" t="str">
        <f>'1b Historical level tables'!BQ13</f>
        <v>-</v>
      </c>
      <c r="BR20" s="205" t="str">
        <f>'1b Historical level tables'!BR13</f>
        <v>-</v>
      </c>
      <c r="BS20" s="205" t="str">
        <f>'1b Historical level tables'!BS13</f>
        <v>-</v>
      </c>
      <c r="BT20" s="205" t="str">
        <f>'1b Historical level tables'!BT13</f>
        <v>-</v>
      </c>
      <c r="BU20" s="205" t="str">
        <f>'1b Historical level tables'!BU13</f>
        <v>-</v>
      </c>
      <c r="BV20" s="205" t="str">
        <f>'1b Historical level tables'!BV13</f>
        <v>-</v>
      </c>
      <c r="BW20" s="205" t="str">
        <f>'1b Historical level tables'!BW13</f>
        <v>-</v>
      </c>
      <c r="BX20" s="144"/>
      <c r="BY20" s="174" t="s">
        <v>548</v>
      </c>
      <c r="BZ20" s="205" t="str">
        <f t="shared" ref="BZ20:CJ20" si="0">IFERROR(C20+BA20,"-")</f>
        <v>-</v>
      </c>
      <c r="CA20" s="205" t="str">
        <f t="shared" si="0"/>
        <v>-</v>
      </c>
      <c r="CB20" s="205" t="str">
        <f t="shared" si="0"/>
        <v>-</v>
      </c>
      <c r="CC20" s="205" t="str">
        <f t="shared" si="0"/>
        <v>-</v>
      </c>
      <c r="CD20" s="205" t="str">
        <f t="shared" si="0"/>
        <v>-</v>
      </c>
      <c r="CE20" s="205" t="str">
        <f t="shared" si="0"/>
        <v>-</v>
      </c>
      <c r="CF20" s="205" t="str">
        <f t="shared" si="0"/>
        <v>-</v>
      </c>
      <c r="CG20" s="205" t="str">
        <f t="shared" si="0"/>
        <v>-</v>
      </c>
      <c r="CH20" s="205" t="str">
        <f t="shared" si="0"/>
        <v>-</v>
      </c>
      <c r="CI20" s="205" t="str">
        <f t="shared" si="0"/>
        <v>-</v>
      </c>
      <c r="CJ20" s="205" t="str">
        <f t="shared" si="0"/>
        <v>-</v>
      </c>
      <c r="CK20" s="172"/>
      <c r="CL20" s="205" t="str">
        <f t="shared" ref="CL20:CL32" si="1">IFERROR(O20+BM20,"-")</f>
        <v>-</v>
      </c>
      <c r="CM20" s="205" t="str">
        <f t="shared" ref="CM20:CM32" si="2">IFERROR(P20+BN20,"-")</f>
        <v>-</v>
      </c>
      <c r="CN20" s="205" t="str">
        <f t="shared" ref="CN20:CN32" si="3">IFERROR(Q20+BO20,"-")</f>
        <v>-</v>
      </c>
      <c r="CO20" s="205" t="str">
        <f t="shared" ref="CO20:CO32" si="4">IFERROR(R20+BP20,"-")</f>
        <v>-</v>
      </c>
      <c r="CP20" s="205" t="str">
        <f t="shared" ref="CP20:CP32" si="5">IFERROR(S20+BQ20,"-")</f>
        <v>-</v>
      </c>
      <c r="CQ20" s="205" t="str">
        <f t="shared" ref="CQ20:CQ32" si="6">IFERROR(T20+BR20,"-")</f>
        <v>-</v>
      </c>
      <c r="CR20" s="205" t="str">
        <f t="shared" ref="CR20:CR32" si="7">IFERROR(U20+BS20,"-")</f>
        <v>-</v>
      </c>
      <c r="CS20" s="205" t="str">
        <f t="shared" ref="CS20:CS32" si="8">IFERROR(V20+BT20,"-")</f>
        <v>-</v>
      </c>
      <c r="CT20" s="205" t="str">
        <f t="shared" ref="CT20:CT32" si="9">IFERROR(W20+BU20,"-")</f>
        <v>-</v>
      </c>
      <c r="CU20" s="205" t="str">
        <f t="shared" ref="CU20:CU32" si="10">IFERROR(X20+BV20,"-")</f>
        <v>-</v>
      </c>
      <c r="CV20" s="205" t="str">
        <f t="shared" ref="CV20:CV32" si="11">IFERROR(Y20+BW20,"-")</f>
        <v>-</v>
      </c>
    </row>
    <row r="21" spans="2:100" s="159" customFormat="1" ht="10.5" customHeight="1">
      <c r="B21" s="174" t="s">
        <v>550</v>
      </c>
      <c r="C21" s="205" t="str">
        <f>'1b Historical level tables'!C14</f>
        <v>-</v>
      </c>
      <c r="D21" s="205" t="str">
        <f>'1b Historical level tables'!D14</f>
        <v>-</v>
      </c>
      <c r="E21" s="205" t="str">
        <f>'1b Historical level tables'!E14</f>
        <v>-</v>
      </c>
      <c r="F21" s="205" t="str">
        <f>'1b Historical level tables'!F14</f>
        <v>-</v>
      </c>
      <c r="G21" s="205" t="str">
        <f>'1b Historical level tables'!G14</f>
        <v>-</v>
      </c>
      <c r="H21" s="205" t="str">
        <f>'1b Historical level tables'!H14</f>
        <v>-</v>
      </c>
      <c r="I21" s="205" t="str">
        <f>'1b Historical level tables'!I14</f>
        <v>-</v>
      </c>
      <c r="J21" s="205" t="str">
        <f>'1b Historical level tables'!J14</f>
        <v>-</v>
      </c>
      <c r="K21" s="205" t="str">
        <f>'1b Historical level tables'!K14</f>
        <v>-</v>
      </c>
      <c r="L21" s="205" t="str">
        <f>'1b Historical level tables'!L14</f>
        <v>-</v>
      </c>
      <c r="M21" s="205" t="str">
        <f>'1b Historical level tables'!M14</f>
        <v>-</v>
      </c>
      <c r="N21" s="172"/>
      <c r="O21" s="205" t="str">
        <f>'1b Historical level tables'!O14</f>
        <v>-</v>
      </c>
      <c r="P21" s="205" t="str">
        <f>'1b Historical level tables'!P14</f>
        <v>-</v>
      </c>
      <c r="Q21" s="205" t="str">
        <f>'1b Historical level tables'!Q14</f>
        <v>-</v>
      </c>
      <c r="R21" s="205" t="str">
        <f>'1b Historical level tables'!R14</f>
        <v>-</v>
      </c>
      <c r="S21" s="205" t="str">
        <f>'1b Historical level tables'!S14</f>
        <v>-</v>
      </c>
      <c r="T21" s="205" t="str">
        <f>'1b Historical level tables'!T14</f>
        <v>-</v>
      </c>
      <c r="U21" s="205" t="str">
        <f>'1b Historical level tables'!U14</f>
        <v>-</v>
      </c>
      <c r="V21" s="205" t="str">
        <f>'1b Historical level tables'!V14</f>
        <v>-</v>
      </c>
      <c r="W21" s="205" t="str">
        <f>'1b Historical level tables'!W14</f>
        <v>-</v>
      </c>
      <c r="X21" s="205" t="str">
        <f>'1b Historical level tables'!X14</f>
        <v>-</v>
      </c>
      <c r="Y21" s="205" t="str">
        <f>'1b Historical level tables'!Y14</f>
        <v>-</v>
      </c>
      <c r="Z21" s="144"/>
      <c r="AA21" s="174" t="s">
        <v>550</v>
      </c>
      <c r="AB21" s="205" t="str">
        <f>'1b Historical level tables'!AB14</f>
        <v>-</v>
      </c>
      <c r="AC21" s="205" t="str">
        <f>'1b Historical level tables'!AC14</f>
        <v>-</v>
      </c>
      <c r="AD21" s="205" t="str">
        <f>'1b Historical level tables'!AD14</f>
        <v>-</v>
      </c>
      <c r="AE21" s="205" t="str">
        <f>'1b Historical level tables'!AE14</f>
        <v>-</v>
      </c>
      <c r="AF21" s="205" t="str">
        <f>'1b Historical level tables'!AF14</f>
        <v>-</v>
      </c>
      <c r="AG21" s="205" t="str">
        <f>'1b Historical level tables'!AG14</f>
        <v>-</v>
      </c>
      <c r="AH21" s="205" t="str">
        <f>'1b Historical level tables'!AH14</f>
        <v>-</v>
      </c>
      <c r="AI21" s="205" t="str">
        <f>'1b Historical level tables'!AI14</f>
        <v>-</v>
      </c>
      <c r="AJ21" s="205" t="str">
        <f>'1b Historical level tables'!AJ14</f>
        <v>-</v>
      </c>
      <c r="AK21" s="205" t="str">
        <f>'1b Historical level tables'!AK14</f>
        <v>-</v>
      </c>
      <c r="AL21" s="205" t="str">
        <f>'1b Historical level tables'!AL14</f>
        <v>-</v>
      </c>
      <c r="AM21" s="172"/>
      <c r="AN21" s="205" t="str">
        <f>'1b Historical level tables'!AN14</f>
        <v>-</v>
      </c>
      <c r="AO21" s="205" t="str">
        <f>'1b Historical level tables'!AO14</f>
        <v>-</v>
      </c>
      <c r="AP21" s="205" t="str">
        <f>'1b Historical level tables'!AP14</f>
        <v>-</v>
      </c>
      <c r="AQ21" s="205" t="str">
        <f>'1b Historical level tables'!AQ14</f>
        <v>-</v>
      </c>
      <c r="AR21" s="205" t="str">
        <f>'1b Historical level tables'!AR14</f>
        <v>-</v>
      </c>
      <c r="AS21" s="205" t="str">
        <f>'1b Historical level tables'!AS14</f>
        <v>-</v>
      </c>
      <c r="AT21" s="205" t="str">
        <f>'1b Historical level tables'!AT14</f>
        <v>-</v>
      </c>
      <c r="AU21" s="205" t="str">
        <f>'1b Historical level tables'!AU14</f>
        <v>-</v>
      </c>
      <c r="AV21" s="205" t="str">
        <f>'1b Historical level tables'!AV14</f>
        <v>-</v>
      </c>
      <c r="AW21" s="205" t="str">
        <f>'1b Historical level tables'!AW14</f>
        <v>-</v>
      </c>
      <c r="AX21" s="205" t="str">
        <f>'1b Historical level tables'!AX14</f>
        <v>-</v>
      </c>
      <c r="AZ21" s="174" t="s">
        <v>550</v>
      </c>
      <c r="BA21" s="205">
        <f>'1b Historical level tables'!BA14</f>
        <v>0</v>
      </c>
      <c r="BB21" s="205">
        <f>'1b Historical level tables'!BB14</f>
        <v>0</v>
      </c>
      <c r="BC21" s="205">
        <f>'1b Historical level tables'!BC14</f>
        <v>0</v>
      </c>
      <c r="BD21" s="205">
        <f>'1b Historical level tables'!BD14</f>
        <v>0</v>
      </c>
      <c r="BE21" s="205">
        <f>'1b Historical level tables'!BE14</f>
        <v>0</v>
      </c>
      <c r="BF21" s="205">
        <f>'1b Historical level tables'!BF14</f>
        <v>0</v>
      </c>
      <c r="BG21" s="205">
        <f>'1b Historical level tables'!BG14</f>
        <v>0</v>
      </c>
      <c r="BH21" s="205">
        <f>'1b Historical level tables'!BH14</f>
        <v>0</v>
      </c>
      <c r="BI21" s="205">
        <f>'1b Historical level tables'!BI14</f>
        <v>0</v>
      </c>
      <c r="BJ21" s="205">
        <f>'1b Historical level tables'!BJ14</f>
        <v>0</v>
      </c>
      <c r="BK21" s="205">
        <f>'1b Historical level tables'!BK14</f>
        <v>0</v>
      </c>
      <c r="BL21" s="172"/>
      <c r="BM21" s="205">
        <f>'1b Historical level tables'!BM14</f>
        <v>0</v>
      </c>
      <c r="BN21" s="205">
        <f>'1b Historical level tables'!BN14</f>
        <v>0</v>
      </c>
      <c r="BO21" s="205">
        <f>'1b Historical level tables'!BO14</f>
        <v>0</v>
      </c>
      <c r="BP21" s="205">
        <f>'1b Historical level tables'!BP14</f>
        <v>0</v>
      </c>
      <c r="BQ21" s="205">
        <f>'1b Historical level tables'!BQ14</f>
        <v>0</v>
      </c>
      <c r="BR21" s="205">
        <f>'1b Historical level tables'!BR14</f>
        <v>0</v>
      </c>
      <c r="BS21" s="205">
        <f>'1b Historical level tables'!BS14</f>
        <v>0</v>
      </c>
      <c r="BT21" s="205">
        <f>'1b Historical level tables'!BT14</f>
        <v>0</v>
      </c>
      <c r="BU21" s="205">
        <f>'1b Historical level tables'!BU14</f>
        <v>0</v>
      </c>
      <c r="BV21" s="205">
        <f>'1b Historical level tables'!BV14</f>
        <v>0</v>
      </c>
      <c r="BW21" s="205">
        <f>'1b Historical level tables'!BW14</f>
        <v>0</v>
      </c>
      <c r="BX21" s="144"/>
      <c r="BY21" s="174" t="s">
        <v>550</v>
      </c>
      <c r="BZ21" s="205" t="str">
        <f t="shared" ref="BZ21:BZ32" si="12">IFERROR(C21+BA21,"-")</f>
        <v>-</v>
      </c>
      <c r="CA21" s="205" t="str">
        <f t="shared" ref="CA21:CA32" si="13">IFERROR(D21+BB21,"-")</f>
        <v>-</v>
      </c>
      <c r="CB21" s="205" t="str">
        <f t="shared" ref="CB21:CB32" si="14">IFERROR(E21+BC21,"-")</f>
        <v>-</v>
      </c>
      <c r="CC21" s="205" t="str">
        <f t="shared" ref="CC21:CC32" si="15">IFERROR(F21+BD21,"-")</f>
        <v>-</v>
      </c>
      <c r="CD21" s="205" t="str">
        <f t="shared" ref="CD21:CD32" si="16">IFERROR(G21+BE21,"-")</f>
        <v>-</v>
      </c>
      <c r="CE21" s="205" t="str">
        <f t="shared" ref="CE21:CE32" si="17">IFERROR(H21+BF21,"-")</f>
        <v>-</v>
      </c>
      <c r="CF21" s="205" t="str">
        <f t="shared" ref="CF21:CF32" si="18">IFERROR(I21+BG21,"-")</f>
        <v>-</v>
      </c>
      <c r="CG21" s="205" t="str">
        <f t="shared" ref="CG21:CG32" si="19">IFERROR(J21+BH21,"-")</f>
        <v>-</v>
      </c>
      <c r="CH21" s="205" t="str">
        <f t="shared" ref="CH21:CH32" si="20">IFERROR(K21+BI21,"-")</f>
        <v>-</v>
      </c>
      <c r="CI21" s="205" t="str">
        <f t="shared" ref="CI21:CI32" si="21">IFERROR(L21+BJ21,"-")</f>
        <v>-</v>
      </c>
      <c r="CJ21" s="205" t="str">
        <f t="shared" ref="CJ21:CJ32" si="22">IFERROR(M21+BK21,"-")</f>
        <v>-</v>
      </c>
      <c r="CK21" s="172"/>
      <c r="CL21" s="205" t="str">
        <f t="shared" si="1"/>
        <v>-</v>
      </c>
      <c r="CM21" s="205" t="str">
        <f t="shared" si="2"/>
        <v>-</v>
      </c>
      <c r="CN21" s="205" t="str">
        <f t="shared" si="3"/>
        <v>-</v>
      </c>
      <c r="CO21" s="205" t="str">
        <f t="shared" si="4"/>
        <v>-</v>
      </c>
      <c r="CP21" s="205" t="str">
        <f t="shared" si="5"/>
        <v>-</v>
      </c>
      <c r="CQ21" s="205" t="str">
        <f t="shared" si="6"/>
        <v>-</v>
      </c>
      <c r="CR21" s="205" t="str">
        <f t="shared" si="7"/>
        <v>-</v>
      </c>
      <c r="CS21" s="205" t="str">
        <f t="shared" si="8"/>
        <v>-</v>
      </c>
      <c r="CT21" s="205" t="str">
        <f t="shared" si="9"/>
        <v>-</v>
      </c>
      <c r="CU21" s="205" t="str">
        <f t="shared" si="10"/>
        <v>-</v>
      </c>
      <c r="CV21" s="205" t="str">
        <f t="shared" si="11"/>
        <v>-</v>
      </c>
    </row>
    <row r="22" spans="2:100" s="159" customFormat="1" ht="10.5" customHeight="1">
      <c r="B22" s="174" t="s">
        <v>551</v>
      </c>
      <c r="C22" s="205" t="str">
        <f>'1b Historical level tables'!C15</f>
        <v>-</v>
      </c>
      <c r="D22" s="205" t="str">
        <f>'1b Historical level tables'!D15</f>
        <v>-</v>
      </c>
      <c r="E22" s="205" t="str">
        <f>'1b Historical level tables'!E15</f>
        <v>-</v>
      </c>
      <c r="F22" s="205" t="str">
        <f>'1b Historical level tables'!F15</f>
        <v>-</v>
      </c>
      <c r="G22" s="205" t="str">
        <f>'1b Historical level tables'!G15</f>
        <v>-</v>
      </c>
      <c r="H22" s="205" t="str">
        <f>'1b Historical level tables'!H15</f>
        <v>-</v>
      </c>
      <c r="I22" s="205" t="str">
        <f>'1b Historical level tables'!I15</f>
        <v>-</v>
      </c>
      <c r="J22" s="205">
        <f>'1b Historical level tables'!J15</f>
        <v>0</v>
      </c>
      <c r="K22" s="205">
        <f>'1b Historical level tables'!K15</f>
        <v>1.4870742269298101</v>
      </c>
      <c r="L22" s="205">
        <f>'1b Historical level tables'!L15</f>
        <v>0.70457099735818818</v>
      </c>
      <c r="M22" s="205" t="str">
        <f>'1b Historical level tables'!M15</f>
        <v>-</v>
      </c>
      <c r="N22" s="172"/>
      <c r="O22" s="205">
        <f>'1b Historical level tables'!O15</f>
        <v>0</v>
      </c>
      <c r="P22" s="205">
        <f>'1b Historical level tables'!P15</f>
        <v>0</v>
      </c>
      <c r="Q22" s="205">
        <f>'1b Historical level tables'!Q15</f>
        <v>0.41079125157488544</v>
      </c>
      <c r="R22" s="205">
        <f>'1b Historical level tables'!R15</f>
        <v>0.41079125157488544</v>
      </c>
      <c r="S22" s="205">
        <f>'1b Historical level tables'!S15</f>
        <v>0.41079125157488544</v>
      </c>
      <c r="T22" s="205">
        <f>'1b Historical level tables'!T15</f>
        <v>0.41079125157488544</v>
      </c>
      <c r="U22" s="205">
        <f>'1b Historical level tables'!U15</f>
        <v>0</v>
      </c>
      <c r="V22" s="205">
        <f>'1b Historical level tables'!V15</f>
        <v>0</v>
      </c>
      <c r="W22" s="205">
        <f>'1b Historical level tables'!W15</f>
        <v>0</v>
      </c>
      <c r="X22" s="205">
        <f>'1b Historical level tables'!X15</f>
        <v>0</v>
      </c>
      <c r="Y22" s="205">
        <f>'1b Historical level tables'!Y15</f>
        <v>0</v>
      </c>
      <c r="Z22" s="144"/>
      <c r="AA22" s="174" t="s">
        <v>551</v>
      </c>
      <c r="AB22" s="205" t="str">
        <f>'1b Historical level tables'!AB15</f>
        <v>-</v>
      </c>
      <c r="AC22" s="205" t="str">
        <f>'1b Historical level tables'!AC15</f>
        <v>-</v>
      </c>
      <c r="AD22" s="205" t="str">
        <f>'1b Historical level tables'!AD15</f>
        <v>-</v>
      </c>
      <c r="AE22" s="205" t="str">
        <f>'1b Historical level tables'!AE15</f>
        <v>-</v>
      </c>
      <c r="AF22" s="205" t="str">
        <f>'1b Historical level tables'!AF15</f>
        <v>-</v>
      </c>
      <c r="AG22" s="205" t="str">
        <f>'1b Historical level tables'!AG15</f>
        <v>-</v>
      </c>
      <c r="AH22" s="205" t="str">
        <f>'1b Historical level tables'!AH15</f>
        <v>-</v>
      </c>
      <c r="AI22" s="205">
        <f>'1b Historical level tables'!AI15</f>
        <v>0</v>
      </c>
      <c r="AJ22" s="205">
        <f>'1b Historical level tables'!AJ15</f>
        <v>1.4870742269298101</v>
      </c>
      <c r="AK22" s="205">
        <f>'1b Historical level tables'!AK15</f>
        <v>0.70457099735818818</v>
      </c>
      <c r="AL22" s="205" t="str">
        <f>'1b Historical level tables'!AL15</f>
        <v>-</v>
      </c>
      <c r="AM22" s="172"/>
      <c r="AN22" s="205">
        <f>'1b Historical level tables'!AN15</f>
        <v>0</v>
      </c>
      <c r="AO22" s="205">
        <f>'1b Historical level tables'!AO15</f>
        <v>0</v>
      </c>
      <c r="AP22" s="205">
        <f>'1b Historical level tables'!AP15</f>
        <v>0.41079125157488544</v>
      </c>
      <c r="AQ22" s="205">
        <f>'1b Historical level tables'!AQ15</f>
        <v>0.41079125157488544</v>
      </c>
      <c r="AR22" s="205">
        <f>'1b Historical level tables'!AR15</f>
        <v>0.41079125157488544</v>
      </c>
      <c r="AS22" s="205">
        <f>'1b Historical level tables'!AS15</f>
        <v>0.41079125157488544</v>
      </c>
      <c r="AT22" s="205">
        <f>'1b Historical level tables'!AT15</f>
        <v>0</v>
      </c>
      <c r="AU22" s="205">
        <f>'1b Historical level tables'!AU15</f>
        <v>0</v>
      </c>
      <c r="AV22" s="205">
        <f>'1b Historical level tables'!AV15</f>
        <v>0</v>
      </c>
      <c r="AW22" s="205">
        <f>'1b Historical level tables'!AW15</f>
        <v>0</v>
      </c>
      <c r="AX22" s="205">
        <f>'1b Historical level tables'!AX15</f>
        <v>0</v>
      </c>
      <c r="AZ22" s="174" t="s">
        <v>551</v>
      </c>
      <c r="BA22" s="205" t="str">
        <f>'1b Historical level tables'!BA15</f>
        <v>-</v>
      </c>
      <c r="BB22" s="205" t="str">
        <f>'1b Historical level tables'!BB15</f>
        <v>-</v>
      </c>
      <c r="BC22" s="205" t="str">
        <f>'1b Historical level tables'!BC15</f>
        <v>-</v>
      </c>
      <c r="BD22" s="205" t="str">
        <f>'1b Historical level tables'!BD15</f>
        <v>-</v>
      </c>
      <c r="BE22" s="205" t="str">
        <f>'1b Historical level tables'!BE15</f>
        <v>-</v>
      </c>
      <c r="BF22" s="205" t="str">
        <f>'1b Historical level tables'!BF15</f>
        <v>-</v>
      </c>
      <c r="BG22" s="205" t="str">
        <f>'1b Historical level tables'!BG15</f>
        <v>-</v>
      </c>
      <c r="BH22" s="205">
        <f>'1b Historical level tables'!BH15</f>
        <v>0</v>
      </c>
      <c r="BI22" s="205">
        <f>'1b Historical level tables'!BI15</f>
        <v>1.4870742269298101</v>
      </c>
      <c r="BJ22" s="205">
        <f>'1b Historical level tables'!BJ15</f>
        <v>0.70457099735818818</v>
      </c>
      <c r="BK22" s="205" t="str">
        <f>'1b Historical level tables'!BK15</f>
        <v>-</v>
      </c>
      <c r="BL22" s="172"/>
      <c r="BM22" s="205">
        <f>'1b Historical level tables'!BM15</f>
        <v>0</v>
      </c>
      <c r="BN22" s="205">
        <f>'1b Historical level tables'!BN15</f>
        <v>0</v>
      </c>
      <c r="BO22" s="205">
        <f>'1b Historical level tables'!BO15</f>
        <v>0.41079125157488544</v>
      </c>
      <c r="BP22" s="205">
        <f>'1b Historical level tables'!BP15</f>
        <v>0.41079125157488544</v>
      </c>
      <c r="BQ22" s="205">
        <f>'1b Historical level tables'!BQ15</f>
        <v>0.41079125157488544</v>
      </c>
      <c r="BR22" s="205">
        <f>'1b Historical level tables'!BR15</f>
        <v>0.41079125157488544</v>
      </c>
      <c r="BS22" s="205">
        <f>'1b Historical level tables'!BS15</f>
        <v>0</v>
      </c>
      <c r="BT22" s="205">
        <f>'1b Historical level tables'!BT15</f>
        <v>0</v>
      </c>
      <c r="BU22" s="205">
        <f>'1b Historical level tables'!BU15</f>
        <v>0</v>
      </c>
      <c r="BV22" s="205">
        <f>'1b Historical level tables'!BV15</f>
        <v>0</v>
      </c>
      <c r="BW22" s="205">
        <f>'1b Historical level tables'!BW15</f>
        <v>0</v>
      </c>
      <c r="BX22" s="144"/>
      <c r="BY22" s="174" t="s">
        <v>551</v>
      </c>
      <c r="BZ22" s="205" t="str">
        <f t="shared" si="12"/>
        <v>-</v>
      </c>
      <c r="CA22" s="205" t="str">
        <f t="shared" si="13"/>
        <v>-</v>
      </c>
      <c r="CB22" s="205" t="str">
        <f t="shared" si="14"/>
        <v>-</v>
      </c>
      <c r="CC22" s="205" t="str">
        <f t="shared" si="15"/>
        <v>-</v>
      </c>
      <c r="CD22" s="205" t="str">
        <f t="shared" si="16"/>
        <v>-</v>
      </c>
      <c r="CE22" s="205" t="str">
        <f t="shared" si="17"/>
        <v>-</v>
      </c>
      <c r="CF22" s="205" t="str">
        <f t="shared" si="18"/>
        <v>-</v>
      </c>
      <c r="CG22" s="205">
        <f t="shared" si="19"/>
        <v>0</v>
      </c>
      <c r="CH22" s="205">
        <f t="shared" si="20"/>
        <v>2.9741484538596201</v>
      </c>
      <c r="CI22" s="205">
        <f t="shared" si="21"/>
        <v>1.4091419947163764</v>
      </c>
      <c r="CJ22" s="205" t="str">
        <f t="shared" si="22"/>
        <v>-</v>
      </c>
      <c r="CK22" s="172"/>
      <c r="CL22" s="205">
        <f t="shared" si="1"/>
        <v>0</v>
      </c>
      <c r="CM22" s="205">
        <f t="shared" si="2"/>
        <v>0</v>
      </c>
      <c r="CN22" s="205">
        <f t="shared" si="3"/>
        <v>0.82158250314977088</v>
      </c>
      <c r="CO22" s="205">
        <f t="shared" si="4"/>
        <v>0.82158250314977088</v>
      </c>
      <c r="CP22" s="205">
        <f t="shared" si="5"/>
        <v>0.82158250314977088</v>
      </c>
      <c r="CQ22" s="205">
        <f t="shared" si="6"/>
        <v>0.82158250314977088</v>
      </c>
      <c r="CR22" s="205">
        <f t="shared" si="7"/>
        <v>0</v>
      </c>
      <c r="CS22" s="205">
        <f t="shared" si="8"/>
        <v>0</v>
      </c>
      <c r="CT22" s="205">
        <f t="shared" si="9"/>
        <v>0</v>
      </c>
      <c r="CU22" s="205">
        <f t="shared" si="10"/>
        <v>0</v>
      </c>
      <c r="CV22" s="205">
        <f t="shared" si="11"/>
        <v>0</v>
      </c>
    </row>
    <row r="23" spans="2:100" s="159" customFormat="1" ht="10.5" customHeight="1">
      <c r="B23" s="174" t="s">
        <v>552</v>
      </c>
      <c r="C23" s="205">
        <f>'1b Historical level tables'!C16</f>
        <v>6.6995028867368616</v>
      </c>
      <c r="D23" s="205">
        <f>'1b Historical level tables'!D16</f>
        <v>6.6995028867368616</v>
      </c>
      <c r="E23" s="205">
        <f>'1b Historical level tables'!E16</f>
        <v>7.113121830127354</v>
      </c>
      <c r="F23" s="205">
        <f>'1b Historical level tables'!F16</f>
        <v>7.113121830127354</v>
      </c>
      <c r="G23" s="205">
        <f>'1b Historical level tables'!G16</f>
        <v>7.2804579515147188</v>
      </c>
      <c r="H23" s="205">
        <f>'1b Historical level tables'!H16</f>
        <v>7.1935840895118579</v>
      </c>
      <c r="I23" s="205">
        <f>'1b Historical level tables'!I16</f>
        <v>7.3593999937099719</v>
      </c>
      <c r="J23" s="205">
        <f>'1b Historical level tables'!J16</f>
        <v>7.0492243060839295</v>
      </c>
      <c r="K23" s="205">
        <f>'1b Historical level tables'!K16</f>
        <v>7.1089669218364691</v>
      </c>
      <c r="L23" s="205">
        <f>'1b Historical level tables'!L16</f>
        <v>6.9829560851947958</v>
      </c>
      <c r="M23" s="205">
        <f>'1b Historical level tables'!M16</f>
        <v>9.626223597588794</v>
      </c>
      <c r="N23" s="172"/>
      <c r="O23" s="205">
        <f>'1b Historical level tables'!O16</f>
        <v>9.9504863797742455</v>
      </c>
      <c r="P23" s="205">
        <f>'1b Historical level tables'!P16</f>
        <v>9.9504863797742455</v>
      </c>
      <c r="Q23" s="205">
        <f>'1b Historical level tables'!Q16</f>
        <v>10.298637820906496</v>
      </c>
      <c r="R23" s="205">
        <f>'1b Historical level tables'!R16</f>
        <v>10.298637820906496</v>
      </c>
      <c r="S23" s="205">
        <f>'1b Historical level tables'!S16</f>
        <v>10.298637820906496</v>
      </c>
      <c r="T23" s="205">
        <f>'1b Historical level tables'!T16</f>
        <v>10.298637820906496</v>
      </c>
      <c r="U23" s="205">
        <f>'1b Historical level tables'!U16</f>
        <v>10.909265371253543</v>
      </c>
      <c r="V23" s="205">
        <f>'1b Historical level tables'!V16</f>
        <v>10.909265371253543</v>
      </c>
      <c r="W23" s="205">
        <f>'1b Historical level tables'!W16</f>
        <v>10.909265371253543</v>
      </c>
      <c r="X23" s="205">
        <f>'1b Historical level tables'!X16</f>
        <v>10.909265371253543</v>
      </c>
      <c r="Y23" s="205">
        <f>'1b Historical level tables'!Y16</f>
        <v>10.979819636605354</v>
      </c>
      <c r="Z23" s="144"/>
      <c r="AA23" s="174" t="s">
        <v>552</v>
      </c>
      <c r="AB23" s="205">
        <f>'1b Historical level tables'!AB16</f>
        <v>6.6995028867368616</v>
      </c>
      <c r="AC23" s="205">
        <f>'1b Historical level tables'!AC16</f>
        <v>6.6995028867368616</v>
      </c>
      <c r="AD23" s="205">
        <f>'1b Historical level tables'!AD16</f>
        <v>7.113121830127354</v>
      </c>
      <c r="AE23" s="205">
        <f>'1b Historical level tables'!AE16</f>
        <v>7.113121830127354</v>
      </c>
      <c r="AF23" s="205">
        <f>'1b Historical level tables'!AF16</f>
        <v>7.2804579515147188</v>
      </c>
      <c r="AG23" s="205">
        <f>'1b Historical level tables'!AG16</f>
        <v>7.1935840895118579</v>
      </c>
      <c r="AH23" s="205">
        <f>'1b Historical level tables'!AH16</f>
        <v>7.3593999937099719</v>
      </c>
      <c r="AI23" s="205">
        <f>'1b Historical level tables'!AI16</f>
        <v>7.0492243060839295</v>
      </c>
      <c r="AJ23" s="205">
        <f>'1b Historical level tables'!AJ16</f>
        <v>7.1089669218364691</v>
      </c>
      <c r="AK23" s="205">
        <f>'1b Historical level tables'!AK16</f>
        <v>6.9829560851947958</v>
      </c>
      <c r="AL23" s="205">
        <f>'1b Historical level tables'!AL16</f>
        <v>9.626223597588794</v>
      </c>
      <c r="AM23" s="172"/>
      <c r="AN23" s="205">
        <f>'1b Historical level tables'!AN16</f>
        <v>9.9504863797742455</v>
      </c>
      <c r="AO23" s="205">
        <f>'1b Historical level tables'!AO16</f>
        <v>9.9504863797742455</v>
      </c>
      <c r="AP23" s="205">
        <f>'1b Historical level tables'!AP16</f>
        <v>10.298637820906496</v>
      </c>
      <c r="AQ23" s="205">
        <f>'1b Historical level tables'!AQ16</f>
        <v>10.298637820906496</v>
      </c>
      <c r="AR23" s="205">
        <f>'1b Historical level tables'!AR16</f>
        <v>10.298637820906496</v>
      </c>
      <c r="AS23" s="205">
        <f>'1b Historical level tables'!AS16</f>
        <v>10.298637820906496</v>
      </c>
      <c r="AT23" s="205">
        <f>'1b Historical level tables'!AT16</f>
        <v>10.909265371253543</v>
      </c>
      <c r="AU23" s="205">
        <f>'1b Historical level tables'!AU16</f>
        <v>10.909265371253543</v>
      </c>
      <c r="AV23" s="205">
        <f>'1b Historical level tables'!AV16</f>
        <v>10.909265371253543</v>
      </c>
      <c r="AW23" s="205">
        <f>'1b Historical level tables'!AW16</f>
        <v>10.909265371253543</v>
      </c>
      <c r="AX23" s="205">
        <f>'1b Historical level tables'!AX16</f>
        <v>10.979819636605354</v>
      </c>
      <c r="AZ23" s="174" t="s">
        <v>552</v>
      </c>
      <c r="BA23" s="205">
        <f>'1b Historical level tables'!BA16</f>
        <v>6.6995028867368616</v>
      </c>
      <c r="BB23" s="205">
        <f>'1b Historical level tables'!BB16</f>
        <v>6.6995028867368616</v>
      </c>
      <c r="BC23" s="205">
        <f>'1b Historical level tables'!BC16</f>
        <v>7.113121830127354</v>
      </c>
      <c r="BD23" s="205">
        <f>'1b Historical level tables'!BD16</f>
        <v>7.113121830127354</v>
      </c>
      <c r="BE23" s="205">
        <f>'1b Historical level tables'!BE16</f>
        <v>7.2804579515147188</v>
      </c>
      <c r="BF23" s="205">
        <f>'1b Historical level tables'!BF16</f>
        <v>7.1935840895118579</v>
      </c>
      <c r="BG23" s="205">
        <f>'1b Historical level tables'!BG16</f>
        <v>7.3593999937099719</v>
      </c>
      <c r="BH23" s="205">
        <f>'1b Historical level tables'!BH16</f>
        <v>7.0492243060839295</v>
      </c>
      <c r="BI23" s="205">
        <f>'1b Historical level tables'!BI16</f>
        <v>7.1089669218364691</v>
      </c>
      <c r="BJ23" s="205">
        <f>'1b Historical level tables'!BJ16</f>
        <v>6.9829560851947958</v>
      </c>
      <c r="BK23" s="205">
        <f>'1b Historical level tables'!BK16</f>
        <v>12.319103597588795</v>
      </c>
      <c r="BL23" s="172"/>
      <c r="BM23" s="205">
        <f>'1b Historical level tables'!BM16</f>
        <v>12.643366379774246</v>
      </c>
      <c r="BN23" s="205">
        <f>'1b Historical level tables'!BN16</f>
        <v>12.643366379774246</v>
      </c>
      <c r="BO23" s="205">
        <f>'1b Historical level tables'!BO16</f>
        <v>10.743937820906497</v>
      </c>
      <c r="BP23" s="205">
        <f>'1b Historical level tables'!BP16</f>
        <v>10.743937820906497</v>
      </c>
      <c r="BQ23" s="205">
        <f>'1b Historical level tables'!BQ16</f>
        <v>10.743937820906497</v>
      </c>
      <c r="BR23" s="205">
        <f>'1b Historical level tables'!BR16</f>
        <v>10.743937820906497</v>
      </c>
      <c r="BS23" s="205">
        <f>'1b Historical level tables'!BS16</f>
        <v>11.292515371253547</v>
      </c>
      <c r="BT23" s="205">
        <f>'1b Historical level tables'!BT16</f>
        <v>11.292515371253547</v>
      </c>
      <c r="BU23" s="205">
        <f>'1b Historical level tables'!BU16</f>
        <v>11.292515371253547</v>
      </c>
      <c r="BV23" s="205">
        <f>'1b Historical level tables'!BV16</f>
        <v>11.292515371253547</v>
      </c>
      <c r="BW23" s="205">
        <f>'1b Historical level tables'!BW16</f>
        <v>13.976469636605346</v>
      </c>
      <c r="BX23" s="144"/>
      <c r="BY23" s="174" t="s">
        <v>552</v>
      </c>
      <c r="BZ23" s="205">
        <f t="shared" si="12"/>
        <v>13.399005773473723</v>
      </c>
      <c r="CA23" s="205">
        <f t="shared" si="13"/>
        <v>13.399005773473723</v>
      </c>
      <c r="CB23" s="205">
        <f t="shared" si="14"/>
        <v>14.226243660254708</v>
      </c>
      <c r="CC23" s="205">
        <f t="shared" si="15"/>
        <v>14.226243660254708</v>
      </c>
      <c r="CD23" s="205">
        <f t="shared" si="16"/>
        <v>14.560915903029438</v>
      </c>
      <c r="CE23" s="205">
        <f t="shared" si="17"/>
        <v>14.387168179023716</v>
      </c>
      <c r="CF23" s="205">
        <f t="shared" si="18"/>
        <v>14.718799987419944</v>
      </c>
      <c r="CG23" s="205">
        <f t="shared" si="19"/>
        <v>14.098448612167859</v>
      </c>
      <c r="CH23" s="205">
        <f t="shared" si="20"/>
        <v>14.217933843672938</v>
      </c>
      <c r="CI23" s="205">
        <f t="shared" si="21"/>
        <v>13.965912170389592</v>
      </c>
      <c r="CJ23" s="205">
        <f t="shared" si="22"/>
        <v>21.94532719517759</v>
      </c>
      <c r="CK23" s="172"/>
      <c r="CL23" s="205">
        <f t="shared" si="1"/>
        <v>22.59385275954849</v>
      </c>
      <c r="CM23" s="205">
        <f t="shared" si="2"/>
        <v>22.59385275954849</v>
      </c>
      <c r="CN23" s="205">
        <f t="shared" si="3"/>
        <v>21.042575641812995</v>
      </c>
      <c r="CO23" s="205">
        <f t="shared" si="4"/>
        <v>21.042575641812995</v>
      </c>
      <c r="CP23" s="205">
        <f t="shared" si="5"/>
        <v>21.042575641812995</v>
      </c>
      <c r="CQ23" s="205">
        <f t="shared" si="6"/>
        <v>21.042575641812995</v>
      </c>
      <c r="CR23" s="205">
        <f t="shared" si="7"/>
        <v>22.20178074250709</v>
      </c>
      <c r="CS23" s="205">
        <f t="shared" si="8"/>
        <v>22.20178074250709</v>
      </c>
      <c r="CT23" s="205">
        <f t="shared" si="9"/>
        <v>22.20178074250709</v>
      </c>
      <c r="CU23" s="205">
        <f t="shared" si="10"/>
        <v>22.20178074250709</v>
      </c>
      <c r="CV23" s="205">
        <f t="shared" si="11"/>
        <v>24.9562892732107</v>
      </c>
    </row>
    <row r="24" spans="2:100" s="159" customFormat="1" ht="10.5" customHeight="1">
      <c r="B24" s="174" t="s">
        <v>553</v>
      </c>
      <c r="C24" s="205">
        <f>'1b Historical level tables'!C17</f>
        <v>16.43282142857143</v>
      </c>
      <c r="D24" s="205">
        <f>'1b Historical level tables'!D17</f>
        <v>16.43282142857143</v>
      </c>
      <c r="E24" s="205">
        <f>'1b Historical level tables'!E17</f>
        <v>16.727428571428572</v>
      </c>
      <c r="F24" s="205">
        <f>'1b Historical level tables'!F17</f>
        <v>16.727428571428572</v>
      </c>
      <c r="G24" s="205">
        <f>'1b Historical level tables'!G17</f>
        <v>16.54232142857143</v>
      </c>
      <c r="H24" s="205">
        <f>'1b Historical level tables'!H17</f>
        <v>16.54232142857143</v>
      </c>
      <c r="I24" s="205">
        <f>'1b Historical level tables'!I17</f>
        <v>17.267107142857146</v>
      </c>
      <c r="J24" s="205">
        <f>'1b Historical level tables'!J17</f>
        <v>17.267107142857146</v>
      </c>
      <c r="K24" s="205">
        <f>'1b Historical level tables'!K17</f>
        <v>17.41310714285714</v>
      </c>
      <c r="L24" s="205">
        <f>'1b Historical level tables'!L17</f>
        <v>17.41310714285714</v>
      </c>
      <c r="M24" s="205">
        <f>'1b Historical level tables'!M17</f>
        <v>84.411464285714274</v>
      </c>
      <c r="N24" s="172"/>
      <c r="O24" s="205">
        <f>'1b Historical level tables'!O17</f>
        <v>84.411464285714274</v>
      </c>
      <c r="P24" s="205">
        <f>'1b Historical level tables'!P17</f>
        <v>84.411464285714274</v>
      </c>
      <c r="Q24" s="205">
        <f>'1b Historical level tables'!Q17</f>
        <v>103.14368142857143</v>
      </c>
      <c r="R24" s="205">
        <f>'1b Historical level tables'!R17</f>
        <v>103.14368142857143</v>
      </c>
      <c r="S24" s="205">
        <f>'1b Historical level tables'!S17</f>
        <v>103.14368142857143</v>
      </c>
      <c r="T24" s="205">
        <f>'1b Historical level tables'!T17</f>
        <v>103.14368142857143</v>
      </c>
      <c r="U24" s="205">
        <f>'1b Historical level tables'!U17</f>
        <v>120.5856757142857</v>
      </c>
      <c r="V24" s="205">
        <f>'1b Historical level tables'!V17</f>
        <v>120.5856757142857</v>
      </c>
      <c r="W24" s="205">
        <f>'1b Historical level tables'!W17</f>
        <v>120.5856757142857</v>
      </c>
      <c r="X24" s="205">
        <f>'1b Historical level tables'!X17</f>
        <v>120.5856757142857</v>
      </c>
      <c r="Y24" s="205">
        <f>'1b Historical level tables'!Y17</f>
        <v>95.202480714285699</v>
      </c>
      <c r="Z24" s="144"/>
      <c r="AA24" s="174" t="s">
        <v>553</v>
      </c>
      <c r="AB24" s="205">
        <f>'1b Historical level tables'!AB17</f>
        <v>16.43282142857143</v>
      </c>
      <c r="AC24" s="205">
        <f>'1b Historical level tables'!AC17</f>
        <v>16.43282142857143</v>
      </c>
      <c r="AD24" s="205">
        <f>'1b Historical level tables'!AD17</f>
        <v>16.727428571428572</v>
      </c>
      <c r="AE24" s="205">
        <f>'1b Historical level tables'!AE17</f>
        <v>16.727428571428572</v>
      </c>
      <c r="AF24" s="205">
        <f>'1b Historical level tables'!AF17</f>
        <v>16.54232142857143</v>
      </c>
      <c r="AG24" s="205">
        <f>'1b Historical level tables'!AG17</f>
        <v>16.54232142857143</v>
      </c>
      <c r="AH24" s="205">
        <f>'1b Historical level tables'!AH17</f>
        <v>17.267107142857146</v>
      </c>
      <c r="AI24" s="205">
        <f>'1b Historical level tables'!AI17</f>
        <v>17.267107142857146</v>
      </c>
      <c r="AJ24" s="205">
        <f>'1b Historical level tables'!AJ17</f>
        <v>17.41310714285714</v>
      </c>
      <c r="AK24" s="205">
        <f>'1b Historical level tables'!AK17</f>
        <v>17.41310714285714</v>
      </c>
      <c r="AL24" s="205">
        <f>'1b Historical level tables'!AL17</f>
        <v>84.411464285714274</v>
      </c>
      <c r="AM24" s="172"/>
      <c r="AN24" s="205">
        <f>'1b Historical level tables'!AN17</f>
        <v>84.411464285714274</v>
      </c>
      <c r="AO24" s="205">
        <f>'1b Historical level tables'!AO17</f>
        <v>84.411464285714274</v>
      </c>
      <c r="AP24" s="205">
        <f>'1b Historical level tables'!AP17</f>
        <v>103.14368142857143</v>
      </c>
      <c r="AQ24" s="205">
        <f>'1b Historical level tables'!AQ17</f>
        <v>103.14368142857143</v>
      </c>
      <c r="AR24" s="205">
        <f>'1b Historical level tables'!AR17</f>
        <v>103.14368142857143</v>
      </c>
      <c r="AS24" s="205">
        <f>'1b Historical level tables'!AS17</f>
        <v>103.14368142857143</v>
      </c>
      <c r="AT24" s="205">
        <f>'1b Historical level tables'!AT17</f>
        <v>120.5856757142857</v>
      </c>
      <c r="AU24" s="205">
        <f>'1b Historical level tables'!AU17</f>
        <v>120.5856757142857</v>
      </c>
      <c r="AV24" s="205">
        <f>'1b Historical level tables'!AV17</f>
        <v>120.5856757142857</v>
      </c>
      <c r="AW24" s="205">
        <f>'1b Historical level tables'!AW17</f>
        <v>120.5856757142857</v>
      </c>
      <c r="AX24" s="205">
        <f>'1b Historical level tables'!AX17</f>
        <v>95.202480714285699</v>
      </c>
      <c r="AZ24" s="174" t="s">
        <v>553</v>
      </c>
      <c r="BA24" s="205">
        <f>'1b Historical level tables'!BA17</f>
        <v>0</v>
      </c>
      <c r="BB24" s="205">
        <f>'1b Historical level tables'!BB17</f>
        <v>0</v>
      </c>
      <c r="BC24" s="205">
        <f>'1b Historical level tables'!BC17</f>
        <v>0</v>
      </c>
      <c r="BD24" s="205">
        <f>'1b Historical level tables'!BD17</f>
        <v>0</v>
      </c>
      <c r="BE24" s="205">
        <f>'1b Historical level tables'!BE17</f>
        <v>0</v>
      </c>
      <c r="BF24" s="205">
        <f>'1b Historical level tables'!BF17</f>
        <v>0</v>
      </c>
      <c r="BG24" s="205">
        <f>'1b Historical level tables'!BG17</f>
        <v>0</v>
      </c>
      <c r="BH24" s="205">
        <f>'1b Historical level tables'!BH17</f>
        <v>0</v>
      </c>
      <c r="BI24" s="205">
        <f>'1b Historical level tables'!BI17</f>
        <v>0</v>
      </c>
      <c r="BJ24" s="205">
        <f>'1b Historical level tables'!BJ17</f>
        <v>0</v>
      </c>
      <c r="BK24" s="205">
        <f>'1b Historical level tables'!BK17</f>
        <v>0</v>
      </c>
      <c r="BL24" s="172"/>
      <c r="BM24" s="205">
        <f>'1b Historical level tables'!BM17</f>
        <v>0</v>
      </c>
      <c r="BN24" s="205">
        <f>'1b Historical level tables'!BN17</f>
        <v>0</v>
      </c>
      <c r="BO24" s="205">
        <f>'1b Historical level tables'!BO17</f>
        <v>0</v>
      </c>
      <c r="BP24" s="205">
        <f>'1b Historical level tables'!BP17</f>
        <v>0</v>
      </c>
      <c r="BQ24" s="205">
        <f>'1b Historical level tables'!BQ17</f>
        <v>0</v>
      </c>
      <c r="BR24" s="205">
        <f>'1b Historical level tables'!BR17</f>
        <v>0</v>
      </c>
      <c r="BS24" s="205">
        <f>'1b Historical level tables'!BS17</f>
        <v>0</v>
      </c>
      <c r="BT24" s="205">
        <f>'1b Historical level tables'!BT17</f>
        <v>0</v>
      </c>
      <c r="BU24" s="205">
        <f>'1b Historical level tables'!BU17</f>
        <v>0</v>
      </c>
      <c r="BV24" s="205">
        <f>'1b Historical level tables'!BV17</f>
        <v>0</v>
      </c>
      <c r="BW24" s="205">
        <f>'1b Historical level tables'!BW17</f>
        <v>0</v>
      </c>
      <c r="BX24" s="144"/>
      <c r="BY24" s="174" t="s">
        <v>553</v>
      </c>
      <c r="BZ24" s="205">
        <f t="shared" si="12"/>
        <v>16.43282142857143</v>
      </c>
      <c r="CA24" s="205">
        <f t="shared" si="13"/>
        <v>16.43282142857143</v>
      </c>
      <c r="CB24" s="205">
        <f t="shared" si="14"/>
        <v>16.727428571428572</v>
      </c>
      <c r="CC24" s="205">
        <f t="shared" si="15"/>
        <v>16.727428571428572</v>
      </c>
      <c r="CD24" s="205">
        <f t="shared" si="16"/>
        <v>16.54232142857143</v>
      </c>
      <c r="CE24" s="205">
        <f t="shared" si="17"/>
        <v>16.54232142857143</v>
      </c>
      <c r="CF24" s="205">
        <f t="shared" si="18"/>
        <v>17.267107142857146</v>
      </c>
      <c r="CG24" s="205">
        <f t="shared" si="19"/>
        <v>17.267107142857146</v>
      </c>
      <c r="CH24" s="205">
        <f t="shared" si="20"/>
        <v>17.41310714285714</v>
      </c>
      <c r="CI24" s="205">
        <f t="shared" si="21"/>
        <v>17.41310714285714</v>
      </c>
      <c r="CJ24" s="205">
        <f t="shared" si="22"/>
        <v>84.411464285714274</v>
      </c>
      <c r="CK24" s="172"/>
      <c r="CL24" s="205">
        <f t="shared" si="1"/>
        <v>84.411464285714274</v>
      </c>
      <c r="CM24" s="205">
        <f t="shared" si="2"/>
        <v>84.411464285714274</v>
      </c>
      <c r="CN24" s="205">
        <f t="shared" si="3"/>
        <v>103.14368142857143</v>
      </c>
      <c r="CO24" s="205">
        <f t="shared" si="4"/>
        <v>103.14368142857143</v>
      </c>
      <c r="CP24" s="205">
        <f t="shared" si="5"/>
        <v>103.14368142857143</v>
      </c>
      <c r="CQ24" s="205">
        <f t="shared" si="6"/>
        <v>103.14368142857143</v>
      </c>
      <c r="CR24" s="205">
        <f t="shared" si="7"/>
        <v>120.5856757142857</v>
      </c>
      <c r="CS24" s="205">
        <f t="shared" si="8"/>
        <v>120.5856757142857</v>
      </c>
      <c r="CT24" s="205">
        <f t="shared" si="9"/>
        <v>120.5856757142857</v>
      </c>
      <c r="CU24" s="205">
        <f t="shared" si="10"/>
        <v>120.5856757142857</v>
      </c>
      <c r="CV24" s="205">
        <f t="shared" si="11"/>
        <v>95.202480714285699</v>
      </c>
    </row>
    <row r="25" spans="2:100" s="159" customFormat="1" ht="10.5" customHeight="1">
      <c r="B25" s="174" t="s">
        <v>554</v>
      </c>
      <c r="C25" s="205">
        <f>'1b Historical level tables'!C18</f>
        <v>39.664800000000007</v>
      </c>
      <c r="D25" s="205">
        <f>'1b Historical level tables'!D18</f>
        <v>40.169342465753417</v>
      </c>
      <c r="E25" s="205">
        <f>'1b Historical level tables'!E18</f>
        <v>40.751506849315078</v>
      </c>
      <c r="F25" s="205">
        <f>'1b Historical level tables'!F18</f>
        <v>41.100805479452056</v>
      </c>
      <c r="G25" s="205">
        <f>'1b Historical level tables'!G18</f>
        <v>41.566536986301358</v>
      </c>
      <c r="H25" s="205">
        <f>'1b Historical level tables'!H18</f>
        <v>41.87702465753425</v>
      </c>
      <c r="I25" s="205">
        <f>'1b Historical level tables'!I18</f>
        <v>42.109890410958897</v>
      </c>
      <c r="J25" s="205">
        <f>'1b Historical level tables'!J18</f>
        <v>42.226323287671228</v>
      </c>
      <c r="K25" s="205">
        <f>'1b Historical level tables'!K18</f>
        <v>42.45918904109589</v>
      </c>
      <c r="L25" s="205">
        <f>'1b Historical level tables'!L18</f>
        <v>43.235408219178098</v>
      </c>
      <c r="M25" s="205">
        <f>'1b Historical level tables'!M18</f>
        <v>44.516169863013708</v>
      </c>
      <c r="N25" s="172"/>
      <c r="O25" s="205">
        <f>'1b Historical level tables'!O18</f>
        <v>46.767205479452052</v>
      </c>
      <c r="P25" s="205">
        <f>'1b Historical level tables'!P18</f>
        <v>46.767205479452052</v>
      </c>
      <c r="Q25" s="205">
        <f>'1b Historical level tables'!Q18</f>
        <v>48.630131506849317</v>
      </c>
      <c r="R25" s="205">
        <f>'1b Historical level tables'!R18</f>
        <v>48.630131506849317</v>
      </c>
      <c r="S25" s="205">
        <f>'1b Historical level tables'!S18</f>
        <v>50.221380821917812</v>
      </c>
      <c r="T25" s="205">
        <f>'1b Historical level tables'!T18</f>
        <v>50.221380821917812</v>
      </c>
      <c r="U25" s="205">
        <f>'1b Historical level tables'!U18</f>
        <v>50.648301369863013</v>
      </c>
      <c r="V25" s="205">
        <f>'1b Historical level tables'!V18</f>
        <v>50.648301369863013</v>
      </c>
      <c r="W25" s="205">
        <f>'1b Historical level tables'!W18</f>
        <v>51.618575342465753</v>
      </c>
      <c r="X25" s="205">
        <f>'1b Historical level tables'!X18</f>
        <v>51.618575342465753</v>
      </c>
      <c r="Y25" s="205">
        <f>'1b Historical level tables'!Y18</f>
        <v>52.433605479452048</v>
      </c>
      <c r="Z25" s="144"/>
      <c r="AA25" s="174" t="s">
        <v>554</v>
      </c>
      <c r="AB25" s="205">
        <f>'1b Historical level tables'!AB18</f>
        <v>39.933199999999992</v>
      </c>
      <c r="AC25" s="205">
        <f>'1b Historical level tables'!AC18</f>
        <v>40.441156555772992</v>
      </c>
      <c r="AD25" s="205">
        <f>'1b Historical level tables'!AD18</f>
        <v>41.027260273972608</v>
      </c>
      <c r="AE25" s="205">
        <f>'1b Historical level tables'!AE18</f>
        <v>41.37892250489238</v>
      </c>
      <c r="AF25" s="205">
        <f>'1b Historical level tables'!AF18</f>
        <v>41.847805479452056</v>
      </c>
      <c r="AG25" s="205">
        <f>'1b Historical level tables'!AG18</f>
        <v>42.160394129158519</v>
      </c>
      <c r="AH25" s="205">
        <f>'1b Historical level tables'!AH18</f>
        <v>42.39483561643835</v>
      </c>
      <c r="AI25" s="205">
        <f>'1b Historical level tables'!AI18</f>
        <v>42.51205636007829</v>
      </c>
      <c r="AJ25" s="205">
        <f>'1b Historical level tables'!AJ18</f>
        <v>42.746497847358121</v>
      </c>
      <c r="AK25" s="205">
        <f>'1b Historical level tables'!AK18</f>
        <v>43.527969471624267</v>
      </c>
      <c r="AL25" s="205">
        <f>'1b Historical level tables'!AL18</f>
        <v>44.817397651663399</v>
      </c>
      <c r="AM25" s="172"/>
      <c r="AN25" s="205">
        <f>'1b Historical level tables'!AN18</f>
        <v>47.083665362035234</v>
      </c>
      <c r="AO25" s="205">
        <f>'1b Historical level tables'!AO18</f>
        <v>47.083665362035234</v>
      </c>
      <c r="AP25" s="205">
        <f>'1b Historical level tables'!AP18</f>
        <v>48.959197260273974</v>
      </c>
      <c r="AQ25" s="205">
        <f>'1b Historical level tables'!AQ18</f>
        <v>48.959197260273974</v>
      </c>
      <c r="AR25" s="205">
        <f>'1b Historical level tables'!AR18</f>
        <v>50.561214090019568</v>
      </c>
      <c r="AS25" s="205">
        <f>'1b Historical level tables'!AS18</f>
        <v>50.561214090019568</v>
      </c>
      <c r="AT25" s="205">
        <f>'1b Historical level tables'!AT18</f>
        <v>50.991023483365936</v>
      </c>
      <c r="AU25" s="205">
        <f>'1b Historical level tables'!AU18</f>
        <v>50.991023483365936</v>
      </c>
      <c r="AV25" s="205">
        <f>'1b Historical level tables'!AV18</f>
        <v>51.967863013698626</v>
      </c>
      <c r="AW25" s="205">
        <f>'1b Historical level tables'!AW18</f>
        <v>51.967863013698626</v>
      </c>
      <c r="AX25" s="205">
        <f>'1b Historical level tables'!AX18</f>
        <v>52.788408219178102</v>
      </c>
      <c r="AZ25" s="174" t="s">
        <v>554</v>
      </c>
      <c r="BA25" s="205">
        <f>'1b Historical level tables'!BA18</f>
        <v>64.944500000000033</v>
      </c>
      <c r="BB25" s="205">
        <f>'1b Historical level tables'!BB18</f>
        <v>65.770604207436435</v>
      </c>
      <c r="BC25" s="205">
        <f>'1b Historical level tables'!BC18</f>
        <v>66.723801369863025</v>
      </c>
      <c r="BD25" s="205">
        <f>'1b Historical level tables'!BD18</f>
        <v>67.295719667318977</v>
      </c>
      <c r="BE25" s="205">
        <f>'1b Historical level tables'!BE18</f>
        <v>68.058277397260298</v>
      </c>
      <c r="BF25" s="205">
        <f>'1b Historical level tables'!BF18</f>
        <v>68.566649217221112</v>
      </c>
      <c r="BG25" s="205">
        <f>'1b Historical level tables'!BG18</f>
        <v>68.94792808219178</v>
      </c>
      <c r="BH25" s="205">
        <f>'1b Historical level tables'!BH18</f>
        <v>69.138567514677106</v>
      </c>
      <c r="BI25" s="205">
        <f>'1b Historical level tables'!BI18</f>
        <v>69.519846379647774</v>
      </c>
      <c r="BJ25" s="205">
        <f>'1b Historical level tables'!BJ18</f>
        <v>70.790775929549909</v>
      </c>
      <c r="BK25" s="205">
        <f>'1b Historical level tables'!BK18</f>
        <v>72.887809686888446</v>
      </c>
      <c r="BL25" s="172"/>
      <c r="BM25" s="205">
        <f>'1b Historical level tables'!BM18</f>
        <v>76.573505381604704</v>
      </c>
      <c r="BN25" s="205">
        <f>'1b Historical level tables'!BN18</f>
        <v>76.573505381604704</v>
      </c>
      <c r="BO25" s="205">
        <f>'1b Historical level tables'!BO18</f>
        <v>79.62373630136986</v>
      </c>
      <c r="BP25" s="205">
        <f>'1b Historical level tables'!BP18</f>
        <v>79.62373630136986</v>
      </c>
      <c r="BQ25" s="205">
        <f>'1b Historical level tables'!BQ18</f>
        <v>82.229141878669253</v>
      </c>
      <c r="BR25" s="205">
        <f>'1b Historical level tables'!BR18</f>
        <v>82.229141878669253</v>
      </c>
      <c r="BS25" s="205">
        <f>'1b Historical level tables'!BS18</f>
        <v>82.928153131115451</v>
      </c>
      <c r="BT25" s="205">
        <f>'1b Historical level tables'!BT18</f>
        <v>82.928153131115451</v>
      </c>
      <c r="BU25" s="205">
        <f>'1b Historical level tables'!BU18</f>
        <v>84.516815068493116</v>
      </c>
      <c r="BV25" s="205">
        <f>'1b Historical level tables'!BV18</f>
        <v>84.516815068493116</v>
      </c>
      <c r="BW25" s="205">
        <f>'1b Historical level tables'!BW18</f>
        <v>85.851291095890446</v>
      </c>
      <c r="BX25" s="144"/>
      <c r="BY25" s="174" t="s">
        <v>554</v>
      </c>
      <c r="BZ25" s="205">
        <f t="shared" si="12"/>
        <v>104.60930000000005</v>
      </c>
      <c r="CA25" s="205">
        <f t="shared" si="13"/>
        <v>105.93994667318985</v>
      </c>
      <c r="CB25" s="205">
        <f t="shared" si="14"/>
        <v>107.4753082191781</v>
      </c>
      <c r="CC25" s="205">
        <f t="shared" si="15"/>
        <v>108.39652514677104</v>
      </c>
      <c r="CD25" s="205">
        <f t="shared" si="16"/>
        <v>109.62481438356166</v>
      </c>
      <c r="CE25" s="205">
        <f t="shared" si="17"/>
        <v>110.44367387475536</v>
      </c>
      <c r="CF25" s="205">
        <f t="shared" si="18"/>
        <v>111.05781849315068</v>
      </c>
      <c r="CG25" s="205">
        <f t="shared" si="19"/>
        <v>111.36489080234833</v>
      </c>
      <c r="CH25" s="205">
        <f t="shared" si="20"/>
        <v>111.97903542074366</v>
      </c>
      <c r="CI25" s="205">
        <f t="shared" si="21"/>
        <v>114.02618414872801</v>
      </c>
      <c r="CJ25" s="205">
        <f t="shared" si="22"/>
        <v>117.40397954990215</v>
      </c>
      <c r="CK25" s="172"/>
      <c r="CL25" s="205">
        <f t="shared" si="1"/>
        <v>123.34071086105675</v>
      </c>
      <c r="CM25" s="205">
        <f t="shared" si="2"/>
        <v>123.34071086105675</v>
      </c>
      <c r="CN25" s="205">
        <f t="shared" si="3"/>
        <v>128.25386780821918</v>
      </c>
      <c r="CO25" s="205">
        <f t="shared" si="4"/>
        <v>128.25386780821918</v>
      </c>
      <c r="CP25" s="205">
        <f t="shared" si="5"/>
        <v>132.45052270058707</v>
      </c>
      <c r="CQ25" s="205">
        <f t="shared" si="6"/>
        <v>132.45052270058707</v>
      </c>
      <c r="CR25" s="205">
        <f t="shared" si="7"/>
        <v>133.57645450097846</v>
      </c>
      <c r="CS25" s="205">
        <f t="shared" si="8"/>
        <v>133.57645450097846</v>
      </c>
      <c r="CT25" s="205">
        <f t="shared" si="9"/>
        <v>136.13539041095888</v>
      </c>
      <c r="CU25" s="205">
        <f t="shared" si="10"/>
        <v>136.13539041095888</v>
      </c>
      <c r="CV25" s="205">
        <f t="shared" si="11"/>
        <v>138.28489657534249</v>
      </c>
    </row>
    <row r="26" spans="2:100" s="159" customFormat="1" ht="10.5" customHeight="1">
      <c r="B26" s="174" t="s">
        <v>555</v>
      </c>
      <c r="C26" s="205">
        <f>'1b Historical level tables'!C19</f>
        <v>0</v>
      </c>
      <c r="D26" s="205">
        <f>'1b Historical level tables'!D19</f>
        <v>-0.1310662676190151</v>
      </c>
      <c r="E26" s="205">
        <f>'1b Historical level tables'!E19</f>
        <v>1.6490220555819268</v>
      </c>
      <c r="F26" s="205">
        <f>'1b Historical level tables'!F19</f>
        <v>7.9249822078168828</v>
      </c>
      <c r="G26" s="205">
        <f>'1b Historical level tables'!G19</f>
        <v>9.5945159615724229</v>
      </c>
      <c r="H26" s="205">
        <f>'1b Historical level tables'!H19</f>
        <v>9.6655312765157912</v>
      </c>
      <c r="I26" s="205">
        <f>'1b Historical level tables'!I19</f>
        <v>11.448655558303896</v>
      </c>
      <c r="J26" s="205">
        <f>'1b Historical level tables'!J19</f>
        <v>11.630458109953564</v>
      </c>
      <c r="K26" s="205">
        <f>'1b Historical level tables'!K19</f>
        <v>11.375413031411084</v>
      </c>
      <c r="L26" s="205">
        <f>'1b Historical level tables'!L19</f>
        <v>11.405483218834176</v>
      </c>
      <c r="M26" s="205">
        <f>'1b Historical level tables'!M19</f>
        <v>10.452988037960663</v>
      </c>
      <c r="N26" s="172"/>
      <c r="O26" s="205">
        <f>'1b Historical level tables'!O19</f>
        <v>11.090106502704797</v>
      </c>
      <c r="P26" s="205">
        <f>'1b Historical level tables'!P19</f>
        <v>11.090106502704797</v>
      </c>
      <c r="Q26" s="205">
        <f>'1b Historical level tables'!Q19</f>
        <v>11.951673643525851</v>
      </c>
      <c r="R26" s="205">
        <f>'1b Historical level tables'!R19</f>
        <v>11.951673643525851</v>
      </c>
      <c r="S26" s="205">
        <f>'1b Historical level tables'!S19</f>
        <v>10.69908760649443</v>
      </c>
      <c r="T26" s="205">
        <f>'1b Historical level tables'!T19</f>
        <v>10.69908760649443</v>
      </c>
      <c r="U26" s="205">
        <f>'1b Historical level tables'!U19</f>
        <v>11.082285041361699</v>
      </c>
      <c r="V26" s="205">
        <f>'1b Historical level tables'!V19</f>
        <v>11.082285041361699</v>
      </c>
      <c r="W26" s="205">
        <f>'1b Historical level tables'!W19</f>
        <v>13.25048425965346</v>
      </c>
      <c r="X26" s="205">
        <f>'1b Historical level tables'!X19</f>
        <v>13.25048425965346</v>
      </c>
      <c r="Y26" s="205">
        <f>'1b Historical level tables'!Y19</f>
        <v>13.675063223126843</v>
      </c>
      <c r="Z26" s="144"/>
      <c r="AA26" s="174" t="s">
        <v>555</v>
      </c>
      <c r="AB26" s="205">
        <f>'1b Historical level tables'!AB19</f>
        <v>0</v>
      </c>
      <c r="AC26" s="205">
        <f>'1b Historical level tables'!AC19</f>
        <v>-0.1310662676190151</v>
      </c>
      <c r="AD26" s="205">
        <f>'1b Historical level tables'!AD19</f>
        <v>1.6490220555819268</v>
      </c>
      <c r="AE26" s="205">
        <f>'1b Historical level tables'!AE19</f>
        <v>7.9249822078168828</v>
      </c>
      <c r="AF26" s="205">
        <f>'1b Historical level tables'!AF19</f>
        <v>9.5945159615724229</v>
      </c>
      <c r="AG26" s="205">
        <f>'1b Historical level tables'!AG19</f>
        <v>9.6655312765157912</v>
      </c>
      <c r="AH26" s="205">
        <f>'1b Historical level tables'!AH19</f>
        <v>11.448655558303896</v>
      </c>
      <c r="AI26" s="205">
        <f>'1b Historical level tables'!AI19</f>
        <v>11.630458109953564</v>
      </c>
      <c r="AJ26" s="205">
        <f>'1b Historical level tables'!AJ19</f>
        <v>11.375413031411084</v>
      </c>
      <c r="AK26" s="205">
        <f>'1b Historical level tables'!AK19</f>
        <v>11.405483218834176</v>
      </c>
      <c r="AL26" s="205">
        <f>'1b Historical level tables'!AL19</f>
        <v>10.452988037960663</v>
      </c>
      <c r="AM26" s="172"/>
      <c r="AN26" s="205">
        <f>'1b Historical level tables'!AN19</f>
        <v>11.090106502704797</v>
      </c>
      <c r="AO26" s="205">
        <f>'1b Historical level tables'!AO19</f>
        <v>11.090106502704797</v>
      </c>
      <c r="AP26" s="205">
        <f>'1b Historical level tables'!AP19</f>
        <v>11.951673643525851</v>
      </c>
      <c r="AQ26" s="205">
        <f>'1b Historical level tables'!AQ19</f>
        <v>11.951673643525851</v>
      </c>
      <c r="AR26" s="205">
        <f>'1b Historical level tables'!AR19</f>
        <v>10.69908760649443</v>
      </c>
      <c r="AS26" s="205">
        <f>'1b Historical level tables'!AS19</f>
        <v>10.69908760649443</v>
      </c>
      <c r="AT26" s="205">
        <f>'1b Historical level tables'!AT19</f>
        <v>11.082285041361699</v>
      </c>
      <c r="AU26" s="205">
        <f>'1b Historical level tables'!AU19</f>
        <v>11.082285041361699</v>
      </c>
      <c r="AV26" s="205">
        <f>'1b Historical level tables'!AV19</f>
        <v>13.25048425965346</v>
      </c>
      <c r="AW26" s="205">
        <f>'1b Historical level tables'!AW19</f>
        <v>13.25048425965346</v>
      </c>
      <c r="AX26" s="205">
        <f>'1b Historical level tables'!AX19</f>
        <v>13.675063223126843</v>
      </c>
      <c r="AZ26" s="174" t="s">
        <v>555</v>
      </c>
      <c r="BA26" s="205">
        <f>'1b Historical level tables'!BA19</f>
        <v>0</v>
      </c>
      <c r="BB26" s="205">
        <f>'1b Historical level tables'!BB19</f>
        <v>-0.1023941345466083</v>
      </c>
      <c r="BC26" s="205">
        <f>'1b Historical level tables'!BC19</f>
        <v>1.3107897268148034</v>
      </c>
      <c r="BD26" s="205">
        <f>'1b Historical level tables'!BD19</f>
        <v>8.7391024854837429</v>
      </c>
      <c r="BE26" s="205">
        <f>'1b Historical level tables'!BE19</f>
        <v>10.102089688688181</v>
      </c>
      <c r="BF26" s="205">
        <f>'1b Historical level tables'!BF19</f>
        <v>10.300173121233545</v>
      </c>
      <c r="BG26" s="205">
        <f>'1b Historical level tables'!BG19</f>
        <v>11.847822371645295</v>
      </c>
      <c r="BH26" s="205">
        <f>'1b Historical level tables'!BH19</f>
        <v>7.7038430079225835</v>
      </c>
      <c r="BI26" s="205">
        <f>'1b Historical level tables'!BI19</f>
        <v>7.5210837283470982</v>
      </c>
      <c r="BJ26" s="205">
        <f>'1b Historical level tables'!BJ19</f>
        <v>5.503966281336238</v>
      </c>
      <c r="BK26" s="205">
        <f>'1b Historical level tables'!BK19</f>
        <v>2.3340147638275894</v>
      </c>
      <c r="BL26" s="172"/>
      <c r="BM26" s="205">
        <f>'1b Historical level tables'!BM19</f>
        <v>2.3848554466543854</v>
      </c>
      <c r="BN26" s="205">
        <f>'1b Historical level tables'!BN19</f>
        <v>2.3848554466543854</v>
      </c>
      <c r="BO26" s="205">
        <f>'1b Historical level tables'!BO19</f>
        <v>2.7714012178486205</v>
      </c>
      <c r="BP26" s="205">
        <f>'1b Historical level tables'!BP19</f>
        <v>2.7714012178486205</v>
      </c>
      <c r="BQ26" s="205">
        <f>'1b Historical level tables'!BQ19</f>
        <v>1.1467264798929691</v>
      </c>
      <c r="BR26" s="205">
        <f>'1b Historical level tables'!BR19</f>
        <v>1.1467264798929691</v>
      </c>
      <c r="BS26" s="205">
        <f>'1b Historical level tables'!BS19</f>
        <v>0.70545632255527646</v>
      </c>
      <c r="BT26" s="205">
        <f>'1b Historical level tables'!BT19</f>
        <v>0.70545632255527646</v>
      </c>
      <c r="BU26" s="205">
        <f>'1b Historical level tables'!BU19</f>
        <v>2.1778100222622738</v>
      </c>
      <c r="BV26" s="205">
        <f>'1b Historical level tables'!BV19</f>
        <v>2.1778100222622738</v>
      </c>
      <c r="BW26" s="205">
        <f>'1b Historical level tables'!BW19</f>
        <v>1.9909760329379227</v>
      </c>
      <c r="BX26" s="144"/>
      <c r="BY26" s="174" t="s">
        <v>555</v>
      </c>
      <c r="BZ26" s="205">
        <f t="shared" si="12"/>
        <v>0</v>
      </c>
      <c r="CA26" s="205">
        <f t="shared" si="13"/>
        <v>-0.23346040216562342</v>
      </c>
      <c r="CB26" s="205">
        <f t="shared" si="14"/>
        <v>2.9598117823967303</v>
      </c>
      <c r="CC26" s="205">
        <f t="shared" si="15"/>
        <v>16.664084693300627</v>
      </c>
      <c r="CD26" s="205">
        <f t="shared" si="16"/>
        <v>19.696605650260604</v>
      </c>
      <c r="CE26" s="205">
        <f t="shared" si="17"/>
        <v>19.965704397749334</v>
      </c>
      <c r="CF26" s="205">
        <f t="shared" si="18"/>
        <v>23.296477929949191</v>
      </c>
      <c r="CG26" s="205">
        <f t="shared" si="19"/>
        <v>19.334301117876148</v>
      </c>
      <c r="CH26" s="205">
        <f t="shared" si="20"/>
        <v>18.896496759758183</v>
      </c>
      <c r="CI26" s="205">
        <f t="shared" si="21"/>
        <v>16.909449500170414</v>
      </c>
      <c r="CJ26" s="205">
        <f t="shared" si="22"/>
        <v>12.787002801788253</v>
      </c>
      <c r="CK26" s="172"/>
      <c r="CL26" s="205">
        <f t="shared" si="1"/>
        <v>13.474961949359184</v>
      </c>
      <c r="CM26" s="205">
        <f t="shared" si="2"/>
        <v>13.474961949359184</v>
      </c>
      <c r="CN26" s="205">
        <f t="shared" si="3"/>
        <v>14.723074861374471</v>
      </c>
      <c r="CO26" s="205">
        <f t="shared" si="4"/>
        <v>14.723074861374471</v>
      </c>
      <c r="CP26" s="205">
        <f t="shared" si="5"/>
        <v>11.845814086387399</v>
      </c>
      <c r="CQ26" s="205">
        <f t="shared" si="6"/>
        <v>11.845814086387399</v>
      </c>
      <c r="CR26" s="205">
        <f t="shared" si="7"/>
        <v>11.787741363916975</v>
      </c>
      <c r="CS26" s="205">
        <f t="shared" si="8"/>
        <v>11.787741363916975</v>
      </c>
      <c r="CT26" s="205">
        <f t="shared" si="9"/>
        <v>15.428294281915733</v>
      </c>
      <c r="CU26" s="205">
        <f t="shared" si="10"/>
        <v>15.428294281915733</v>
      </c>
      <c r="CV26" s="205">
        <f t="shared" si="11"/>
        <v>15.666039256064765</v>
      </c>
    </row>
    <row r="27" spans="2:100" s="159" customFormat="1" ht="10.5" customHeight="1">
      <c r="B27" s="174" t="s">
        <v>556</v>
      </c>
      <c r="C27" s="205">
        <f>'1b Historical level tables'!C20</f>
        <v>3.4230999999999985</v>
      </c>
      <c r="D27" s="205">
        <f>'1b Historical level tables'!D20</f>
        <v>3.4666423679060681</v>
      </c>
      <c r="E27" s="205">
        <f>'1b Historical level tables'!E20</f>
        <v>3.516883561643835</v>
      </c>
      <c r="F27" s="205">
        <f>'1b Historical level tables'!F20</f>
        <v>3.547028277886497</v>
      </c>
      <c r="G27" s="205">
        <f>'1b Historical level tables'!G20</f>
        <v>3.5872212328767126</v>
      </c>
      <c r="H27" s="205">
        <f>'1b Historical level tables'!H20</f>
        <v>3.6140165362035224</v>
      </c>
      <c r="I27" s="205">
        <f>'1b Historical level tables'!I20</f>
        <v>3.6341130136986304</v>
      </c>
      <c r="J27" s="205">
        <f>'1b Historical level tables'!J20</f>
        <v>3.6441612524461822</v>
      </c>
      <c r="K27" s="205">
        <f>'1b Historical level tables'!K20</f>
        <v>3.6642577299412911</v>
      </c>
      <c r="L27" s="205">
        <f>'1b Historical level tables'!L20</f>
        <v>3.731245988258316</v>
      </c>
      <c r="M27" s="205">
        <f>'1b Historical level tables'!M20</f>
        <v>3.8417766144814105</v>
      </c>
      <c r="N27" s="172"/>
      <c r="O27" s="205">
        <f>'1b Historical level tables'!O20</f>
        <v>4.0360425636007813</v>
      </c>
      <c r="P27" s="205">
        <f>'1b Historical level tables'!P20</f>
        <v>4.0360425636007813</v>
      </c>
      <c r="Q27" s="205">
        <f>'1b Historical level tables'!Q20</f>
        <v>4.1968143835616436</v>
      </c>
      <c r="R27" s="205">
        <f>'1b Historical level tables'!R20</f>
        <v>4.1968143835616436</v>
      </c>
      <c r="S27" s="205">
        <f>'1b Historical level tables'!S20</f>
        <v>4.3341403131115461</v>
      </c>
      <c r="T27" s="205">
        <f>'1b Historical level tables'!T20</f>
        <v>4.3341403131115461</v>
      </c>
      <c r="U27" s="205">
        <f>'1b Historical level tables'!U20</f>
        <v>4.3709838551859104</v>
      </c>
      <c r="V27" s="205">
        <f>'1b Historical level tables'!V20</f>
        <v>4.3709838551859104</v>
      </c>
      <c r="W27" s="205">
        <f>'1b Historical level tables'!W20</f>
        <v>4.4547191780821924</v>
      </c>
      <c r="X27" s="205">
        <f>'1b Historical level tables'!X20</f>
        <v>4.4547191780821924</v>
      </c>
      <c r="Y27" s="205">
        <f>'1b Historical level tables'!Y20</f>
        <v>4.5250568493150691</v>
      </c>
      <c r="Z27" s="144"/>
      <c r="AA27" s="174" t="s">
        <v>556</v>
      </c>
      <c r="AB27" s="205">
        <f>'1b Historical level tables'!AB20</f>
        <v>3.4230999999999985</v>
      </c>
      <c r="AC27" s="205">
        <f>'1b Historical level tables'!AC20</f>
        <v>3.4666423679060681</v>
      </c>
      <c r="AD27" s="205">
        <f>'1b Historical level tables'!AD20</f>
        <v>3.516883561643835</v>
      </c>
      <c r="AE27" s="205">
        <f>'1b Historical level tables'!AE20</f>
        <v>3.547028277886497</v>
      </c>
      <c r="AF27" s="205">
        <f>'1b Historical level tables'!AF20</f>
        <v>3.5872212328767126</v>
      </c>
      <c r="AG27" s="205">
        <f>'1b Historical level tables'!AG20</f>
        <v>3.6140165362035224</v>
      </c>
      <c r="AH27" s="205">
        <f>'1b Historical level tables'!AH20</f>
        <v>3.6341130136986304</v>
      </c>
      <c r="AI27" s="205">
        <f>'1b Historical level tables'!AI20</f>
        <v>3.6441612524461822</v>
      </c>
      <c r="AJ27" s="205">
        <f>'1b Historical level tables'!AJ20</f>
        <v>3.6642577299412911</v>
      </c>
      <c r="AK27" s="205">
        <f>'1b Historical level tables'!AK20</f>
        <v>3.731245988258316</v>
      </c>
      <c r="AL27" s="205">
        <f>'1b Historical level tables'!AL20</f>
        <v>3.8417766144814105</v>
      </c>
      <c r="AM27" s="172"/>
      <c r="AN27" s="205">
        <f>'1b Historical level tables'!AN20</f>
        <v>4.0360425636007813</v>
      </c>
      <c r="AO27" s="205">
        <f>'1b Historical level tables'!AO20</f>
        <v>4.0360425636007813</v>
      </c>
      <c r="AP27" s="205">
        <f>'1b Historical level tables'!AP20</f>
        <v>4.1968143835616436</v>
      </c>
      <c r="AQ27" s="205">
        <f>'1b Historical level tables'!AQ20</f>
        <v>4.1968143835616436</v>
      </c>
      <c r="AR27" s="205">
        <f>'1b Historical level tables'!AR20</f>
        <v>4.3341403131115461</v>
      </c>
      <c r="AS27" s="205">
        <f>'1b Historical level tables'!AS20</f>
        <v>4.3341403131115461</v>
      </c>
      <c r="AT27" s="205">
        <f>'1b Historical level tables'!AT20</f>
        <v>4.3709838551859104</v>
      </c>
      <c r="AU27" s="205">
        <f>'1b Historical level tables'!AU20</f>
        <v>4.3709838551859104</v>
      </c>
      <c r="AV27" s="205">
        <f>'1b Historical level tables'!AV20</f>
        <v>4.4547191780821924</v>
      </c>
      <c r="AW27" s="205">
        <f>'1b Historical level tables'!AW20</f>
        <v>4.4547191780821924</v>
      </c>
      <c r="AX27" s="205">
        <f>'1b Historical level tables'!AX20</f>
        <v>4.5250568493150691</v>
      </c>
      <c r="AZ27" s="174" t="s">
        <v>556</v>
      </c>
      <c r="BA27" s="205">
        <f>'1b Historical level tables'!BA20</f>
        <v>3.1859000000000006</v>
      </c>
      <c r="BB27" s="205">
        <f>'1b Historical level tables'!BB20</f>
        <v>3.2264251467710374</v>
      </c>
      <c r="BC27" s="205">
        <f>'1b Historical level tables'!BC20</f>
        <v>3.2731849315068478</v>
      </c>
      <c r="BD27" s="205">
        <f>'1b Historical level tables'!BD20</f>
        <v>3.3012408023483384</v>
      </c>
      <c r="BE27" s="205">
        <f>'1b Historical level tables'!BE20</f>
        <v>3.3386486301369867</v>
      </c>
      <c r="BF27" s="205">
        <f>'1b Historical level tables'!BF20</f>
        <v>3.3635871819960861</v>
      </c>
      <c r="BG27" s="205">
        <f>'1b Historical level tables'!BG20</f>
        <v>3.3822910958904111</v>
      </c>
      <c r="BH27" s="205">
        <f>'1b Historical level tables'!BH20</f>
        <v>3.3916430528375732</v>
      </c>
      <c r="BI27" s="205">
        <f>'1b Historical level tables'!BI20</f>
        <v>3.4103469667319</v>
      </c>
      <c r="BJ27" s="205">
        <f>'1b Historical level tables'!BJ20</f>
        <v>3.4726933463796494</v>
      </c>
      <c r="BK27" s="205">
        <f>'1b Historical level tables'!BK20</f>
        <v>3.5755648727984357</v>
      </c>
      <c r="BL27" s="172"/>
      <c r="BM27" s="205">
        <f>'1b Historical level tables'!BM20</f>
        <v>3.7563693737769079</v>
      </c>
      <c r="BN27" s="205">
        <f>'1b Historical level tables'!BN20</f>
        <v>3.7563693737769079</v>
      </c>
      <c r="BO27" s="205">
        <f>'1b Historical level tables'!BO20</f>
        <v>3.9060006849315063</v>
      </c>
      <c r="BP27" s="205">
        <f>'1b Historical level tables'!BP20</f>
        <v>3.9060006849315063</v>
      </c>
      <c r="BQ27" s="205">
        <f>'1b Historical level tables'!BQ20</f>
        <v>4.0338107632093942</v>
      </c>
      <c r="BR27" s="205">
        <f>'1b Historical level tables'!BR20</f>
        <v>4.0338107632093942</v>
      </c>
      <c r="BS27" s="205">
        <f>'1b Historical level tables'!BS20</f>
        <v>4.0681012720156549</v>
      </c>
      <c r="BT27" s="205">
        <f>'1b Historical level tables'!BT20</f>
        <v>4.0681012720156549</v>
      </c>
      <c r="BU27" s="205">
        <f>'1b Historical level tables'!BU20</f>
        <v>4.1460342465753417</v>
      </c>
      <c r="BV27" s="205">
        <f>'1b Historical level tables'!BV20</f>
        <v>4.1460342465753417</v>
      </c>
      <c r="BW27" s="205">
        <f>'1b Historical level tables'!BW20</f>
        <v>4.2114979452054797</v>
      </c>
      <c r="BX27" s="144"/>
      <c r="BY27" s="174" t="s">
        <v>556</v>
      </c>
      <c r="BZ27" s="205">
        <f t="shared" si="12"/>
        <v>6.6089999999999991</v>
      </c>
      <c r="CA27" s="205">
        <f t="shared" si="13"/>
        <v>6.6930675146771055</v>
      </c>
      <c r="CB27" s="205">
        <f t="shared" si="14"/>
        <v>6.7900684931506827</v>
      </c>
      <c r="CC27" s="205">
        <f t="shared" si="15"/>
        <v>6.8482690802348358</v>
      </c>
      <c r="CD27" s="205">
        <f t="shared" si="16"/>
        <v>6.9258698630136992</v>
      </c>
      <c r="CE27" s="205">
        <f t="shared" si="17"/>
        <v>6.9776037181996085</v>
      </c>
      <c r="CF27" s="205">
        <f t="shared" si="18"/>
        <v>7.0164041095890415</v>
      </c>
      <c r="CG27" s="205">
        <f t="shared" si="19"/>
        <v>7.0358043052837553</v>
      </c>
      <c r="CH27" s="205">
        <f t="shared" si="20"/>
        <v>7.074604696673191</v>
      </c>
      <c r="CI27" s="205">
        <f t="shared" si="21"/>
        <v>7.2039393346379654</v>
      </c>
      <c r="CJ27" s="205">
        <f t="shared" si="22"/>
        <v>7.4173414872798462</v>
      </c>
      <c r="CK27" s="172"/>
      <c r="CL27" s="205">
        <f t="shared" si="1"/>
        <v>7.7924119373776897</v>
      </c>
      <c r="CM27" s="205">
        <f t="shared" si="2"/>
        <v>7.7924119373776897</v>
      </c>
      <c r="CN27" s="205">
        <f t="shared" si="3"/>
        <v>8.1028150684931504</v>
      </c>
      <c r="CO27" s="205">
        <f t="shared" si="4"/>
        <v>8.1028150684931504</v>
      </c>
      <c r="CP27" s="205">
        <f t="shared" si="5"/>
        <v>8.3679510763209404</v>
      </c>
      <c r="CQ27" s="205">
        <f t="shared" si="6"/>
        <v>8.3679510763209404</v>
      </c>
      <c r="CR27" s="205">
        <f t="shared" si="7"/>
        <v>8.4390851272015652</v>
      </c>
      <c r="CS27" s="205">
        <f t="shared" si="8"/>
        <v>8.4390851272015652</v>
      </c>
      <c r="CT27" s="205">
        <f t="shared" si="9"/>
        <v>8.6007534246575332</v>
      </c>
      <c r="CU27" s="205">
        <f t="shared" si="10"/>
        <v>8.6007534246575332</v>
      </c>
      <c r="CV27" s="205">
        <f t="shared" si="11"/>
        <v>8.7365547945205488</v>
      </c>
    </row>
    <row r="28" spans="2:100" s="159" customFormat="1" ht="10.5" customHeight="1">
      <c r="B28" s="174" t="s">
        <v>557</v>
      </c>
      <c r="C28" s="205">
        <f>'1b Historical level tables'!C21</f>
        <v>0.3048172414265064</v>
      </c>
      <c r="D28" s="205">
        <f>'1b Historical level tables'!D21</f>
        <v>0.30663009489225096</v>
      </c>
      <c r="E28" s="205">
        <f>'1b Historical level tables'!E21</f>
        <v>0.32153419895352242</v>
      </c>
      <c r="F28" s="205">
        <f>'1b Historical level tables'!F21</f>
        <v>0.35369320508315588</v>
      </c>
      <c r="G28" s="205">
        <f>'1b Historical level tables'!G21</f>
        <v>0.36397152211991751</v>
      </c>
      <c r="H28" s="205">
        <f>'1b Historical level tables'!H21</f>
        <v>0.3654016518886552</v>
      </c>
      <c r="I28" s="205">
        <f>'1b Historical level tables'!I21</f>
        <v>0.37951024777569842</v>
      </c>
      <c r="J28" s="205">
        <f>'1b Historical level tables'!J21</f>
        <v>0.37945228975723061</v>
      </c>
      <c r="K28" s="205">
        <f>'1b Historical level tables'!K21</f>
        <v>0.38756156426748894</v>
      </c>
      <c r="L28" s="205">
        <f>'1b Historical level tables'!L21</f>
        <v>0.38706536557025223</v>
      </c>
      <c r="M28" s="205">
        <f>'1b Historical level tables'!M21</f>
        <v>0.72327922943688272</v>
      </c>
      <c r="N28" s="172"/>
      <c r="O28" s="205">
        <f>'1b Historical level tables'!O21</f>
        <v>0.73887230089167066</v>
      </c>
      <c r="P28" s="205">
        <f>'1b Historical level tables'!P21</f>
        <v>0.73887230089167066</v>
      </c>
      <c r="Q28" s="205">
        <f>'1b Historical level tables'!Q21</f>
        <v>0.84670708057203137</v>
      </c>
      <c r="R28" s="205">
        <f>'1b Historical level tables'!R21</f>
        <v>0.84670708057203137</v>
      </c>
      <c r="S28" s="205">
        <f>'1b Historical level tables'!S21</f>
        <v>0.84835095212362333</v>
      </c>
      <c r="T28" s="205">
        <f>'1b Historical level tables'!T21</f>
        <v>0.84835095212362333</v>
      </c>
      <c r="U28" s="205">
        <f>'1b Historical level tables'!U21</f>
        <v>0.93791671046929215</v>
      </c>
      <c r="V28" s="205">
        <f>'1b Historical level tables'!V21</f>
        <v>0.93791671046929215</v>
      </c>
      <c r="W28" s="205">
        <f>'1b Historical level tables'!W21</f>
        <v>0.95315085933789412</v>
      </c>
      <c r="X28" s="205">
        <f>'1b Historical level tables'!X21</f>
        <v>0.95315085933789412</v>
      </c>
      <c r="Y28" s="205">
        <f>'1b Historical level tables'!Y21</f>
        <v>0.83630036378554318</v>
      </c>
      <c r="Z28" s="144"/>
      <c r="AA28" s="174" t="s">
        <v>557</v>
      </c>
      <c r="AB28" s="205">
        <f>'1b Historical level tables'!AB21</f>
        <v>0.30183159937306542</v>
      </c>
      <c r="AC28" s="205">
        <f>'1b Historical level tables'!AC21</f>
        <v>0.30363539629217046</v>
      </c>
      <c r="AD28" s="205">
        <f>'1b Historical level tables'!AD21</f>
        <v>0.31834956145109461</v>
      </c>
      <c r="AE28" s="205">
        <f>'1b Historical level tables'!AE21</f>
        <v>0.35006936217687307</v>
      </c>
      <c r="AF28" s="205">
        <f>'1b Historical level tables'!AF21</f>
        <v>0.36021877252983547</v>
      </c>
      <c r="AG28" s="205">
        <f>'1b Historical level tables'!AG21</f>
        <v>0.36163892280110382</v>
      </c>
      <c r="AH28" s="205">
        <f>'1b Historical level tables'!AH21</f>
        <v>0.37555741191792663</v>
      </c>
      <c r="AI28" s="205">
        <f>'1b Historical level tables'!AI21</f>
        <v>0.37550403656820436</v>
      </c>
      <c r="AJ28" s="205">
        <f>'1b Historical level tables'!AJ21</f>
        <v>0.38350724918949913</v>
      </c>
      <c r="AK28" s="205">
        <f>'1b Historical level tables'!AK21</f>
        <v>0.38304313997934702</v>
      </c>
      <c r="AL28" s="205">
        <f>'1b Historical level tables'!AL21</f>
        <v>0.71458844012002942</v>
      </c>
      <c r="AM28" s="172"/>
      <c r="AN28" s="205">
        <f>'1b Historical level tables'!AN21</f>
        <v>0.73003596802967397</v>
      </c>
      <c r="AO28" s="205">
        <f>'1b Historical level tables'!AO21</f>
        <v>0.73003596802967397</v>
      </c>
      <c r="AP28" s="205">
        <f>'1b Historical level tables'!AP21</f>
        <v>0.83642041500362485</v>
      </c>
      <c r="AQ28" s="205">
        <f>'1b Historical level tables'!AQ21</f>
        <v>0.83642041500362485</v>
      </c>
      <c r="AR28" s="205">
        <f>'1b Historical level tables'!AR21</f>
        <v>0.83809279077755483</v>
      </c>
      <c r="AS28" s="205">
        <f>'1b Historical level tables'!AS21</f>
        <v>0.83809279077755483</v>
      </c>
      <c r="AT28" s="205">
        <f>'1b Historical level tables'!AT21</f>
        <v>0.92641764263473747</v>
      </c>
      <c r="AU28" s="205">
        <f>'1b Historical level tables'!AU21</f>
        <v>0.92641764263473747</v>
      </c>
      <c r="AV28" s="205">
        <f>'1b Historical level tables'!AV21</f>
        <v>0.94146979808565412</v>
      </c>
      <c r="AW28" s="205">
        <f>'1b Historical level tables'!AW21</f>
        <v>0.94146979808565412</v>
      </c>
      <c r="AX28" s="205">
        <f>'1b Historical level tables'!AX21</f>
        <v>0.82628266380223603</v>
      </c>
      <c r="AZ28" s="174" t="s">
        <v>557</v>
      </c>
      <c r="BA28" s="205">
        <f>'1b Historical level tables'!BA21</f>
        <v>0.29624795193665687</v>
      </c>
      <c r="BB28" s="205">
        <f>'1b Historical level tables'!BB21</f>
        <v>0.29924049308805628</v>
      </c>
      <c r="BC28" s="205">
        <f>'1b Historical level tables'!BC21</f>
        <v>0.31073579295233944</v>
      </c>
      <c r="BD28" s="205">
        <f>'1b Historical level tables'!BD21</f>
        <v>0.34381674836941578</v>
      </c>
      <c r="BE28" s="205">
        <f>'1b Historical level tables'!BE21</f>
        <v>0.3532978115299103</v>
      </c>
      <c r="BF28" s="205">
        <f>'1b Historical level tables'!BF21</f>
        <v>0.35585978057964157</v>
      </c>
      <c r="BG28" s="205">
        <f>'1b Historical level tables'!BG21</f>
        <v>0.36452154710060708</v>
      </c>
      <c r="BH28" s="205">
        <f>'1b Historical level tables'!BH21</f>
        <v>0.34689191001660669</v>
      </c>
      <c r="BI28" s="205">
        <f>'1b Historical level tables'!BI21</f>
        <v>0.35410887614670727</v>
      </c>
      <c r="BJ28" s="205">
        <f>'1b Historical level tables'!BJ21</f>
        <v>0.34726668352837076</v>
      </c>
      <c r="BK28" s="205">
        <f>'1b Historical level tables'!BK21</f>
        <v>0.3619817374797405</v>
      </c>
      <c r="BL28" s="172"/>
      <c r="BM28" s="205">
        <f>'1b Historical level tables'!BM21</f>
        <v>0.37877314200521778</v>
      </c>
      <c r="BN28" s="205">
        <f>'1b Historical level tables'!BN21</f>
        <v>0.37877314200521778</v>
      </c>
      <c r="BO28" s="205">
        <f>'1b Historical level tables'!BO21</f>
        <v>0.38682869835667899</v>
      </c>
      <c r="BP28" s="205">
        <f>'1b Historical level tables'!BP21</f>
        <v>0.38682869835667899</v>
      </c>
      <c r="BQ28" s="205">
        <f>'1b Historical level tables'!BQ21</f>
        <v>0.39088402037736542</v>
      </c>
      <c r="BR28" s="205">
        <f>'1b Historical level tables'!BR21</f>
        <v>0.39088402037736542</v>
      </c>
      <c r="BS28" s="205">
        <f>'1b Historical level tables'!BS21</f>
        <v>0.39251952615106195</v>
      </c>
      <c r="BT28" s="205">
        <f>'1b Historical level tables'!BT21</f>
        <v>0.39251952615106195</v>
      </c>
      <c r="BU28" s="205">
        <f>'1b Historical level tables'!BU21</f>
        <v>0.40517682581040698</v>
      </c>
      <c r="BV28" s="205">
        <f>'1b Historical level tables'!BV21</f>
        <v>0.40517682581040698</v>
      </c>
      <c r="BW28" s="205">
        <f>'1b Historical level tables'!BW21</f>
        <v>0.4210204765250683</v>
      </c>
      <c r="BX28" s="144"/>
      <c r="BY28" s="174" t="s">
        <v>557</v>
      </c>
      <c r="BZ28" s="205">
        <f t="shared" si="12"/>
        <v>0.60106519336316322</v>
      </c>
      <c r="CA28" s="205">
        <f t="shared" si="13"/>
        <v>0.60587058798030724</v>
      </c>
      <c r="CB28" s="205">
        <f t="shared" si="14"/>
        <v>0.63226999190586186</v>
      </c>
      <c r="CC28" s="205">
        <f t="shared" si="15"/>
        <v>0.69750995345257172</v>
      </c>
      <c r="CD28" s="205">
        <f t="shared" si="16"/>
        <v>0.71726933364982781</v>
      </c>
      <c r="CE28" s="205">
        <f t="shared" si="17"/>
        <v>0.72126143246829677</v>
      </c>
      <c r="CF28" s="205">
        <f t="shared" si="18"/>
        <v>0.74403179487630555</v>
      </c>
      <c r="CG28" s="205">
        <f t="shared" si="19"/>
        <v>0.72634419977383735</v>
      </c>
      <c r="CH28" s="205">
        <f t="shared" si="20"/>
        <v>0.74167044041419627</v>
      </c>
      <c r="CI28" s="205">
        <f t="shared" si="21"/>
        <v>0.73433204909862293</v>
      </c>
      <c r="CJ28" s="205">
        <f t="shared" si="22"/>
        <v>1.0852609669166231</v>
      </c>
      <c r="CK28" s="172"/>
      <c r="CL28" s="205">
        <f t="shared" si="1"/>
        <v>1.1176454428968885</v>
      </c>
      <c r="CM28" s="205">
        <f t="shared" si="2"/>
        <v>1.1176454428968885</v>
      </c>
      <c r="CN28" s="205">
        <f t="shared" si="3"/>
        <v>1.2335357789287102</v>
      </c>
      <c r="CO28" s="205">
        <f t="shared" si="4"/>
        <v>1.2335357789287102</v>
      </c>
      <c r="CP28" s="205">
        <f t="shared" si="5"/>
        <v>1.2392349725009888</v>
      </c>
      <c r="CQ28" s="205">
        <f t="shared" si="6"/>
        <v>1.2392349725009888</v>
      </c>
      <c r="CR28" s="205">
        <f t="shared" si="7"/>
        <v>1.3304362366203542</v>
      </c>
      <c r="CS28" s="205">
        <f t="shared" si="8"/>
        <v>1.3304362366203542</v>
      </c>
      <c r="CT28" s="205">
        <f t="shared" si="9"/>
        <v>1.358327685148301</v>
      </c>
      <c r="CU28" s="205">
        <f t="shared" si="10"/>
        <v>1.358327685148301</v>
      </c>
      <c r="CV28" s="205">
        <f t="shared" si="11"/>
        <v>1.2573208403106115</v>
      </c>
    </row>
    <row r="29" spans="2:100" s="159" customFormat="1" ht="10.5" customHeight="1">
      <c r="B29" s="174" t="s">
        <v>558</v>
      </c>
      <c r="C29" s="205">
        <f>'1b Historical level tables'!C22</f>
        <v>1.2884570048708395</v>
      </c>
      <c r="D29" s="205">
        <f>'1b Historical level tables'!D22</f>
        <v>1.2965689318038363</v>
      </c>
      <c r="E29" s="205">
        <f>'1b Historical level tables'!E22</f>
        <v>1.3572996991946298</v>
      </c>
      <c r="F29" s="205">
        <f>'1b Historical level tables'!F22</f>
        <v>1.486824409786516</v>
      </c>
      <c r="G29" s="205">
        <f>'1b Historical level tables'!G22</f>
        <v>1.528813565806703</v>
      </c>
      <c r="H29" s="205">
        <f>'1b Historical level tables'!H22</f>
        <v>1.5350666128718873</v>
      </c>
      <c r="I29" s="205">
        <f>'1b Historical level tables'!I22</f>
        <v>1.5920239638819484</v>
      </c>
      <c r="J29" s="205">
        <f>'1b Historical level tables'!J22</f>
        <v>1.5919861966976829</v>
      </c>
      <c r="K29" s="205">
        <f>'1b Historical level tables'!K22</f>
        <v>1.6248893931427131</v>
      </c>
      <c r="L29" s="205">
        <f>'1b Historical level tables'!L22</f>
        <v>1.6241973233501166</v>
      </c>
      <c r="M29" s="205">
        <f>'1b Historical level tables'!M22</f>
        <v>2.9743805907348948</v>
      </c>
      <c r="N29" s="172"/>
      <c r="O29" s="205">
        <f>'1b Historical level tables'!O22</f>
        <v>3.0406632300550855</v>
      </c>
      <c r="P29" s="205">
        <f>'1b Historical level tables'!P22</f>
        <v>3.0406632300550855</v>
      </c>
      <c r="Q29" s="205">
        <f>'1b Historical level tables'!Q22</f>
        <v>3.4761383700541981</v>
      </c>
      <c r="R29" s="205">
        <f>'1b Historical level tables'!R22</f>
        <v>3.4761383700541981</v>
      </c>
      <c r="S29" s="205">
        <f>'1b Historical level tables'!S22</f>
        <v>4.366720211324739</v>
      </c>
      <c r="T29" s="205">
        <f>'1b Historical level tables'!T22</f>
        <v>4.2994526626847129</v>
      </c>
      <c r="U29" s="205">
        <f>'1b Historical level tables'!U22</f>
        <v>4.9620018304185054</v>
      </c>
      <c r="V29" s="205">
        <f>'1b Historical level tables'!V22</f>
        <v>5.1236595215730114</v>
      </c>
      <c r="W29" s="205">
        <f>'1b Historical level tables'!W22</f>
        <v>5.3325754566302601</v>
      </c>
      <c r="X29" s="205">
        <f>'1b Historical level tables'!X22</f>
        <v>5.3060960475226446</v>
      </c>
      <c r="Y29" s="205">
        <f>'1b Historical level tables'!Y22</f>
        <v>4.6192375122809732</v>
      </c>
      <c r="Z29" s="144"/>
      <c r="AA29" s="174" t="s">
        <v>558</v>
      </c>
      <c r="AB29" s="205">
        <f>'1b Historical level tables'!AB22</f>
        <v>1.2935975501555486</v>
      </c>
      <c r="AC29" s="205">
        <f>'1b Historical level tables'!AC22</f>
        <v>1.3017754257768488</v>
      </c>
      <c r="AD29" s="205">
        <f>'1b Historical level tables'!AD22</f>
        <v>1.3625788114642496</v>
      </c>
      <c r="AE29" s="205">
        <f>'1b Historical level tables'!AE22</f>
        <v>1.4921407937458351</v>
      </c>
      <c r="AF29" s="205">
        <f>'1b Historical level tables'!AF22</f>
        <v>1.5341884907279846</v>
      </c>
      <c r="AG29" s="205">
        <f>'1b Historical level tables'!AG22</f>
        <v>1.5404820362613385</v>
      </c>
      <c r="AH29" s="205">
        <f>'1b Historical level tables'!AH22</f>
        <v>1.5974662240967812</v>
      </c>
      <c r="AI29" s="205">
        <f>'1b Historical level tables'!AI22</f>
        <v>1.597443805076298</v>
      </c>
      <c r="AJ29" s="205">
        <f>'1b Historical level tables'!AJ22</f>
        <v>1.6303754661279695</v>
      </c>
      <c r="AK29" s="205">
        <f>'1b Historical level tables'!AK22</f>
        <v>1.6297857472222499</v>
      </c>
      <c r="AL29" s="205">
        <f>'1b Historical level tables'!AL22</f>
        <v>2.9800464473379735</v>
      </c>
      <c r="AM29" s="172"/>
      <c r="AN29" s="205">
        <f>'1b Historical level tables'!AN22</f>
        <v>3.0466212829660857</v>
      </c>
      <c r="AO29" s="205">
        <f>'1b Historical level tables'!AO22</f>
        <v>3.0466212829660857</v>
      </c>
      <c r="AP29" s="205">
        <f>'1b Historical level tables'!AP22</f>
        <v>3.4823124834277976</v>
      </c>
      <c r="AQ29" s="205">
        <f>'1b Historical level tables'!AQ22</f>
        <v>3.4823124834277976</v>
      </c>
      <c r="AR29" s="205">
        <f>'1b Historical level tables'!AR22</f>
        <v>4.0081679499342568</v>
      </c>
      <c r="AS29" s="205">
        <f>'1b Historical level tables'!AS22</f>
        <v>3.9456044015220599</v>
      </c>
      <c r="AT29" s="205">
        <f>'1b Historical level tables'!AT22</f>
        <v>4.5696546812301877</v>
      </c>
      <c r="AU29" s="205">
        <f>'1b Historical level tables'!AU22</f>
        <v>4.7251982341144565</v>
      </c>
      <c r="AV29" s="205">
        <f>'1b Historical level tables'!AV22</f>
        <v>4.9036126552404351</v>
      </c>
      <c r="AW29" s="205">
        <f>'1b Historical level tables'!AW22</f>
        <v>4.8708461717025004</v>
      </c>
      <c r="AX29" s="205">
        <f>'1b Historical level tables'!AX22</f>
        <v>4.2380605216366734</v>
      </c>
      <c r="AZ29" s="174" t="s">
        <v>558</v>
      </c>
      <c r="BA29" s="205">
        <f>'1b Historical level tables'!BA22</f>
        <v>1.4550432894434291</v>
      </c>
      <c r="BB29" s="205">
        <f>'1b Historical level tables'!BB22</f>
        <v>1.4699029567148401</v>
      </c>
      <c r="BC29" s="205">
        <f>'1b Historical level tables'!BC22</f>
        <v>1.5248742805576883</v>
      </c>
      <c r="BD29" s="205">
        <f>'1b Historical level tables'!BD22</f>
        <v>1.6810068537036915</v>
      </c>
      <c r="BE29" s="205">
        <f>'1b Historical level tables'!BE22</f>
        <v>1.7263235180077918</v>
      </c>
      <c r="BF29" s="205">
        <f>'1b Historical level tables'!BF22</f>
        <v>1.7388562004680221</v>
      </c>
      <c r="BG29" s="205">
        <f>'1b Historical level tables'!BG22</f>
        <v>1.779957221137541</v>
      </c>
      <c r="BH29" s="205">
        <f>'1b Historical level tables'!BH22</f>
        <v>1.6972211285225038</v>
      </c>
      <c r="BI29" s="205">
        <f>'1b Historical level tables'!BI22</f>
        <v>1.7315268400658221</v>
      </c>
      <c r="BJ29" s="205">
        <f>'1b Historical level tables'!BJ22</f>
        <v>1.7005535775345881</v>
      </c>
      <c r="BK29" s="205">
        <f>'1b Historical level tables'!BK22</f>
        <v>1.7717550971874358</v>
      </c>
      <c r="BL29" s="172"/>
      <c r="BM29" s="205">
        <f>'1b Historical level tables'!BM22</f>
        <v>1.8542316928108573</v>
      </c>
      <c r="BN29" s="205">
        <f>'1b Historical level tables'!BN22</f>
        <v>1.8542316928108573</v>
      </c>
      <c r="BO29" s="205">
        <f>'1b Historical level tables'!BO22</f>
        <v>1.8950173356435691</v>
      </c>
      <c r="BP29" s="205">
        <f>'1b Historical level tables'!BP22</f>
        <v>1.8950173356435691</v>
      </c>
      <c r="BQ29" s="205">
        <f>'1b Historical level tables'!BQ22</f>
        <v>2.5219569187259716</v>
      </c>
      <c r="BR29" s="205">
        <f>'1b Historical level tables'!BR22</f>
        <v>2.4496055863783206</v>
      </c>
      <c r="BS29" s="205">
        <f>'1b Historical level tables'!BS22</f>
        <v>2.6756078027163208</v>
      </c>
      <c r="BT29" s="205">
        <f>'1b Historical level tables'!BT22</f>
        <v>2.7907179007312517</v>
      </c>
      <c r="BU29" s="205">
        <f>'1b Historical level tables'!BU22</f>
        <v>2.8806120497907917</v>
      </c>
      <c r="BV29" s="205">
        <f>'1b Historical level tables'!BV22</f>
        <v>2.8616600888245385</v>
      </c>
      <c r="BW29" s="205">
        <f>'1b Historical level tables'!BW22</f>
        <v>2.8681802803624414</v>
      </c>
      <c r="BX29" s="144"/>
      <c r="BY29" s="174" t="s">
        <v>558</v>
      </c>
      <c r="BZ29" s="205">
        <f t="shared" si="12"/>
        <v>2.7435002943142686</v>
      </c>
      <c r="CA29" s="205">
        <f t="shared" si="13"/>
        <v>2.7664718885186765</v>
      </c>
      <c r="CB29" s="205">
        <f t="shared" si="14"/>
        <v>2.8821739797523183</v>
      </c>
      <c r="CC29" s="205">
        <f t="shared" si="15"/>
        <v>3.1678312634902075</v>
      </c>
      <c r="CD29" s="205">
        <f t="shared" si="16"/>
        <v>3.2551370838144948</v>
      </c>
      <c r="CE29" s="205">
        <f t="shared" si="17"/>
        <v>3.2739228133399094</v>
      </c>
      <c r="CF29" s="205">
        <f t="shared" si="18"/>
        <v>3.3719811850194894</v>
      </c>
      <c r="CG29" s="205">
        <f t="shared" si="19"/>
        <v>3.289207325220187</v>
      </c>
      <c r="CH29" s="205">
        <f t="shared" si="20"/>
        <v>3.3564162332085354</v>
      </c>
      <c r="CI29" s="205">
        <f t="shared" si="21"/>
        <v>3.3247509008847045</v>
      </c>
      <c r="CJ29" s="205">
        <f t="shared" si="22"/>
        <v>4.7461356879223304</v>
      </c>
      <c r="CK29" s="172"/>
      <c r="CL29" s="205">
        <f t="shared" si="1"/>
        <v>4.8948949228659426</v>
      </c>
      <c r="CM29" s="205">
        <f t="shared" si="2"/>
        <v>4.8948949228659426</v>
      </c>
      <c r="CN29" s="205">
        <f t="shared" si="3"/>
        <v>5.3711557056977668</v>
      </c>
      <c r="CO29" s="205">
        <f t="shared" si="4"/>
        <v>5.3711557056977668</v>
      </c>
      <c r="CP29" s="205">
        <f t="shared" si="5"/>
        <v>6.888677130050711</v>
      </c>
      <c r="CQ29" s="205">
        <f t="shared" si="6"/>
        <v>6.7490582490630331</v>
      </c>
      <c r="CR29" s="205">
        <f t="shared" si="7"/>
        <v>7.6376096331348258</v>
      </c>
      <c r="CS29" s="205">
        <f t="shared" si="8"/>
        <v>7.9143774223042627</v>
      </c>
      <c r="CT29" s="205">
        <f t="shared" si="9"/>
        <v>8.2131875064210522</v>
      </c>
      <c r="CU29" s="205">
        <f t="shared" si="10"/>
        <v>8.1677561363471831</v>
      </c>
      <c r="CV29" s="205">
        <f t="shared" si="11"/>
        <v>7.4874177926434147</v>
      </c>
    </row>
    <row r="30" spans="2:100" s="159" customFormat="1" ht="10.5" customHeight="1">
      <c r="B30" s="175" t="s">
        <v>559</v>
      </c>
      <c r="C30" s="205">
        <f>'1b Historical level tables'!C23</f>
        <v>0.75226449390475369</v>
      </c>
      <c r="D30" s="205">
        <f>'1b Historical level tables'!D23</f>
        <v>0.7585153714399705</v>
      </c>
      <c r="E30" s="205">
        <f>'1b Historical level tables'!E23</f>
        <v>0.80099985974030585</v>
      </c>
      <c r="F30" s="205">
        <f>'1b Historical level tables'!F23</f>
        <v>0.90080883366004194</v>
      </c>
      <c r="G30" s="205">
        <f>'1b Historical level tables'!G23</f>
        <v>0.93587493362082863</v>
      </c>
      <c r="H30" s="205">
        <f>'1b Historical level tables'!H23</f>
        <v>0.94069339805588448</v>
      </c>
      <c r="I30" s="205">
        <f>'1b Historical level tables'!I23</f>
        <v>0.97397192787032549</v>
      </c>
      <c r="J30" s="205">
        <f>'1b Historical level tables'!J23</f>
        <v>0.97394282528525022</v>
      </c>
      <c r="K30" s="205">
        <f>'1b Historical level tables'!K23</f>
        <v>0.99715973929417523</v>
      </c>
      <c r="L30" s="205">
        <f>'1b Historical level tables'!L23</f>
        <v>0.99662644510216869</v>
      </c>
      <c r="M30" s="205">
        <f>'1b Historical level tables'!M23</f>
        <v>1.0561258693602202</v>
      </c>
      <c r="N30" s="172"/>
      <c r="O30" s="205">
        <f>'1b Historical level tables'!O23</f>
        <v>1.1072018546993037</v>
      </c>
      <c r="P30" s="205">
        <f>'1b Historical level tables'!P23</f>
        <v>1.1072018546993037</v>
      </c>
      <c r="Q30" s="205">
        <f>'1b Historical level tables'!Q23</f>
        <v>1.1685112998891873</v>
      </c>
      <c r="R30" s="205">
        <f>'1b Historical level tables'!R23</f>
        <v>1.1685112998891873</v>
      </c>
      <c r="S30" s="205">
        <f>'1b Historical level tables'!S23</f>
        <v>1.1885433345388972</v>
      </c>
      <c r="T30" s="205">
        <f>'1b Historical level tables'!T23</f>
        <v>1.1875584703592585</v>
      </c>
      <c r="U30" s="205">
        <f>'1b Historical level tables'!U23</f>
        <v>1.2138963519281791</v>
      </c>
      <c r="V30" s="205">
        <f>'1b Historical level tables'!V23</f>
        <v>1.2162631821843723</v>
      </c>
      <c r="W30" s="205">
        <f>'1b Historical level tables'!W23</f>
        <v>1.2667213184135411</v>
      </c>
      <c r="X30" s="205">
        <f>'1b Historical level tables'!X23</f>
        <v>1.2663336333847968</v>
      </c>
      <c r="Y30" s="205">
        <f>'1b Historical level tables'!Y23</f>
        <v>1.2747784451483086</v>
      </c>
      <c r="Z30" s="144"/>
      <c r="AA30" s="175" t="s">
        <v>559</v>
      </c>
      <c r="AB30" s="205">
        <f>'1b Historical level tables'!AB23</f>
        <v>0.75622568824296266</v>
      </c>
      <c r="AC30" s="205">
        <f>'1b Historical level tables'!AC23</f>
        <v>0.76252738442800205</v>
      </c>
      <c r="AD30" s="205">
        <f>'1b Historical level tables'!AD23</f>
        <v>0.80506783083578337</v>
      </c>
      <c r="AE30" s="205">
        <f>'1b Historical level tables'!AE23</f>
        <v>0.90490552552307146</v>
      </c>
      <c r="AF30" s="205">
        <f>'1b Historical level tables'!AF23</f>
        <v>0.94001673589807211</v>
      </c>
      <c r="AG30" s="205">
        <f>'1b Historical level tables'!AG23</f>
        <v>0.94486640758720952</v>
      </c>
      <c r="AH30" s="205">
        <f>'1b Historical level tables'!AH23</f>
        <v>0.9781656172857619</v>
      </c>
      <c r="AI30" s="205">
        <f>'1b Historical level tables'!AI23</f>
        <v>0.9781483416676926</v>
      </c>
      <c r="AJ30" s="205">
        <f>'1b Historical level tables'!AJ23</f>
        <v>1.0013871898941809</v>
      </c>
      <c r="AK30" s="205">
        <f>'1b Historical level tables'!AK23</f>
        <v>1.0009327651082691</v>
      </c>
      <c r="AL30" s="205">
        <f>'1b Historical level tables'!AL23</f>
        <v>1.0604918573739783</v>
      </c>
      <c r="AM30" s="172"/>
      <c r="AN30" s="205">
        <f>'1b Historical level tables'!AN23</f>
        <v>1.1117930029434413</v>
      </c>
      <c r="AO30" s="205">
        <f>'1b Historical level tables'!AO23</f>
        <v>1.1117930029434413</v>
      </c>
      <c r="AP30" s="205">
        <f>'1b Historical level tables'!AP23</f>
        <v>1.1732689397083937</v>
      </c>
      <c r="AQ30" s="205">
        <f>'1b Historical level tables'!AQ23</f>
        <v>1.1732689397083937</v>
      </c>
      <c r="AR30" s="205">
        <f>'1b Historical level tables'!AR23</f>
        <v>1.1881190800178894</v>
      </c>
      <c r="AS30" s="205">
        <f>'1b Historical level tables'!AS23</f>
        <v>1.1872030871055863</v>
      </c>
      <c r="AT30" s="205">
        <f>'1b Historical level tables'!AT23</f>
        <v>1.2130014339285438</v>
      </c>
      <c r="AU30" s="205">
        <f>'1b Historical level tables'!AU23</f>
        <v>1.2152787470863224</v>
      </c>
      <c r="AV30" s="205">
        <f>'1b Historical level tables'!AV23</f>
        <v>1.2653837724151196</v>
      </c>
      <c r="AW30" s="205">
        <f>'1b Historical level tables'!AW23</f>
        <v>1.2649040383296408</v>
      </c>
      <c r="AX30" s="205">
        <f>'1b Historical level tables'!AX23</f>
        <v>1.2742456305951582</v>
      </c>
      <c r="AZ30" s="175" t="s">
        <v>559</v>
      </c>
      <c r="BA30" s="205">
        <f>'1b Historical level tables'!BA23</f>
        <v>1.1212252632297603</v>
      </c>
      <c r="BB30" s="205">
        <f>'1b Historical level tables'!BB23</f>
        <v>1.1326758052643326</v>
      </c>
      <c r="BC30" s="205">
        <f>'1b Historical level tables'!BC23</f>
        <v>1.1750355326298065</v>
      </c>
      <c r="BD30" s="205">
        <f>'1b Historical level tables'!BD23</f>
        <v>1.2953479567992134</v>
      </c>
      <c r="BE30" s="205">
        <f>'1b Historical level tables'!BE23</f>
        <v>1.3302680098530959</v>
      </c>
      <c r="BF30" s="205">
        <f>'1b Historical level tables'!BF23</f>
        <v>1.3399254271219816</v>
      </c>
      <c r="BG30" s="205">
        <f>'1b Historical level tables'!BG23</f>
        <v>1.3715969952832423</v>
      </c>
      <c r="BH30" s="205">
        <f>'1b Historical level tables'!BH23</f>
        <v>1.3078423304606033</v>
      </c>
      <c r="BI30" s="205">
        <f>'1b Historical level tables'!BI23</f>
        <v>1.3342775786312289</v>
      </c>
      <c r="BJ30" s="205">
        <f>'1b Historical level tables'!BJ23</f>
        <v>1.3104102444518093</v>
      </c>
      <c r="BK30" s="205">
        <f>'1b Historical level tables'!BK23</f>
        <v>1.3652766138542349</v>
      </c>
      <c r="BL30" s="172"/>
      <c r="BM30" s="205">
        <f>'1b Historical level tables'!BM23</f>
        <v>1.4288313158408257</v>
      </c>
      <c r="BN30" s="205">
        <f>'1b Historical level tables'!BN23</f>
        <v>1.4288313158408257</v>
      </c>
      <c r="BO30" s="205">
        <f>'1b Historical level tables'!BO23</f>
        <v>1.460259860580958</v>
      </c>
      <c r="BP30" s="205">
        <f>'1b Historical level tables'!BP23</f>
        <v>1.460259860580958</v>
      </c>
      <c r="BQ30" s="205">
        <f>'1b Historical level tables'!BQ23</f>
        <v>1.4857284045614705</v>
      </c>
      <c r="BR30" s="205">
        <f>'1b Historical level tables'!BR23</f>
        <v>1.4846691087045687</v>
      </c>
      <c r="BS30" s="205">
        <f>'1b Historical level tables'!BS23</f>
        <v>1.4942949165072452</v>
      </c>
      <c r="BT30" s="205">
        <f>'1b Historical level tables'!BT23</f>
        <v>1.4959802434522818</v>
      </c>
      <c r="BU30" s="205">
        <f>'1b Historical level tables'!BU23</f>
        <v>1.5434390458360598</v>
      </c>
      <c r="BV30" s="205">
        <f>'1b Historical level tables'!BV23</f>
        <v>1.5431615701755528</v>
      </c>
      <c r="BW30" s="205">
        <f>'1b Historical level tables'!BW23</f>
        <v>1.6005458546800579</v>
      </c>
      <c r="BX30" s="144"/>
      <c r="BY30" s="175" t="s">
        <v>559</v>
      </c>
      <c r="BZ30" s="205">
        <f t="shared" si="12"/>
        <v>1.8734897571345139</v>
      </c>
      <c r="CA30" s="205">
        <f t="shared" si="13"/>
        <v>1.8911911767043033</v>
      </c>
      <c r="CB30" s="205">
        <f t="shared" si="14"/>
        <v>1.9760353923701124</v>
      </c>
      <c r="CC30" s="205">
        <f t="shared" si="15"/>
        <v>2.1961567904592556</v>
      </c>
      <c r="CD30" s="205">
        <f t="shared" si="16"/>
        <v>2.2661429434739246</v>
      </c>
      <c r="CE30" s="205">
        <f t="shared" si="17"/>
        <v>2.2806188251778661</v>
      </c>
      <c r="CF30" s="205">
        <f t="shared" si="18"/>
        <v>2.3455689231535679</v>
      </c>
      <c r="CG30" s="205">
        <f t="shared" si="19"/>
        <v>2.2817851557458537</v>
      </c>
      <c r="CH30" s="205">
        <f t="shared" si="20"/>
        <v>2.331437317925404</v>
      </c>
      <c r="CI30" s="205">
        <f t="shared" si="21"/>
        <v>2.307036689553978</v>
      </c>
      <c r="CJ30" s="205">
        <f t="shared" si="22"/>
        <v>2.4214024832144552</v>
      </c>
      <c r="CK30" s="172"/>
      <c r="CL30" s="205">
        <f t="shared" si="1"/>
        <v>2.5360331705401293</v>
      </c>
      <c r="CM30" s="205">
        <f t="shared" si="2"/>
        <v>2.5360331705401293</v>
      </c>
      <c r="CN30" s="205">
        <f t="shared" si="3"/>
        <v>2.6287711604701451</v>
      </c>
      <c r="CO30" s="205">
        <f t="shared" si="4"/>
        <v>2.6287711604701451</v>
      </c>
      <c r="CP30" s="205">
        <f t="shared" si="5"/>
        <v>2.6742717391003676</v>
      </c>
      <c r="CQ30" s="205">
        <f t="shared" si="6"/>
        <v>2.6722275790638275</v>
      </c>
      <c r="CR30" s="205">
        <f t="shared" si="7"/>
        <v>2.7081912684354243</v>
      </c>
      <c r="CS30" s="205">
        <f t="shared" si="8"/>
        <v>2.7122434256366539</v>
      </c>
      <c r="CT30" s="205">
        <f t="shared" si="9"/>
        <v>2.8101603642496009</v>
      </c>
      <c r="CU30" s="205">
        <f t="shared" si="10"/>
        <v>2.8094952035603495</v>
      </c>
      <c r="CV30" s="205">
        <f t="shared" si="11"/>
        <v>2.8753242998283666</v>
      </c>
    </row>
    <row r="31" spans="2:100" s="159" customFormat="1" ht="10.5" customHeight="1">
      <c r="B31" s="174" t="s">
        <v>560</v>
      </c>
      <c r="C31" s="205">
        <f>'1b Historical level tables'!C24</f>
        <v>0</v>
      </c>
      <c r="D31" s="205">
        <f>'1b Historical level tables'!D24</f>
        <v>0</v>
      </c>
      <c r="E31" s="205">
        <f>'1b Historical level tables'!E24</f>
        <v>0</v>
      </c>
      <c r="F31" s="205">
        <f>'1b Historical level tables'!F24</f>
        <v>0</v>
      </c>
      <c r="G31" s="205">
        <f>'1b Historical level tables'!G24</f>
        <v>0</v>
      </c>
      <c r="H31" s="205">
        <f>'1b Historical level tables'!H24</f>
        <v>0</v>
      </c>
      <c r="I31" s="205">
        <f>'1b Historical level tables'!I24</f>
        <v>0</v>
      </c>
      <c r="J31" s="205">
        <f>'1b Historical level tables'!J24</f>
        <v>0</v>
      </c>
      <c r="K31" s="205">
        <f>'1b Historical level tables'!K24</f>
        <v>0</v>
      </c>
      <c r="L31" s="205">
        <f>'1b Historical level tables'!L24</f>
        <v>0</v>
      </c>
      <c r="M31" s="205">
        <f>'1b Historical level tables'!M24</f>
        <v>0</v>
      </c>
      <c r="N31" s="172"/>
      <c r="O31" s="205">
        <f>'1b Historical level tables'!O24</f>
        <v>0</v>
      </c>
      <c r="P31" s="205">
        <f>'1b Historical level tables'!P24</f>
        <v>0</v>
      </c>
      <c r="Q31" s="205">
        <f>'1b Historical level tables'!Q24</f>
        <v>0</v>
      </c>
      <c r="R31" s="205">
        <f>'1b Historical level tables'!R24</f>
        <v>0</v>
      </c>
      <c r="S31" s="205">
        <f>'1b Historical level tables'!S24</f>
        <v>0</v>
      </c>
      <c r="T31" s="205">
        <f>'1b Historical level tables'!T24</f>
        <v>0</v>
      </c>
      <c r="U31" s="205">
        <f>'1b Historical level tables'!U24</f>
        <v>4.2026916091874842</v>
      </c>
      <c r="V31" s="205">
        <f>'1b Historical level tables'!V24</f>
        <v>4.101284161540768</v>
      </c>
      <c r="W31" s="205">
        <f>'1b Historical level tables'!W24</f>
        <v>3.6313634427668116</v>
      </c>
      <c r="X31" s="205">
        <f>'1b Historical level tables'!X24</f>
        <v>3.6094886397100647</v>
      </c>
      <c r="Y31" s="205">
        <f>'1b Historical level tables'!Y24</f>
        <v>3.4849647547456195</v>
      </c>
      <c r="Z31" s="144"/>
      <c r="AA31" s="174" t="s">
        <v>560</v>
      </c>
      <c r="AB31" s="205">
        <f>'1b Historical level tables'!AB24</f>
        <v>0</v>
      </c>
      <c r="AC31" s="205">
        <f>'1b Historical level tables'!AC24</f>
        <v>0</v>
      </c>
      <c r="AD31" s="205">
        <f>'1b Historical level tables'!AD24</f>
        <v>0</v>
      </c>
      <c r="AE31" s="205">
        <f>'1b Historical level tables'!AE24</f>
        <v>0</v>
      </c>
      <c r="AF31" s="205">
        <f>'1b Historical level tables'!AF24</f>
        <v>0</v>
      </c>
      <c r="AG31" s="205">
        <f>'1b Historical level tables'!AG24</f>
        <v>0</v>
      </c>
      <c r="AH31" s="205">
        <f>'1b Historical level tables'!AH24</f>
        <v>0</v>
      </c>
      <c r="AI31" s="205">
        <f>'1b Historical level tables'!AI24</f>
        <v>0</v>
      </c>
      <c r="AJ31" s="205">
        <f>'1b Historical level tables'!AJ24</f>
        <v>0</v>
      </c>
      <c r="AK31" s="205">
        <f>'1b Historical level tables'!AK24</f>
        <v>0</v>
      </c>
      <c r="AL31" s="205">
        <f>'1b Historical level tables'!AL24</f>
        <v>0</v>
      </c>
      <c r="AM31" s="172"/>
      <c r="AN31" s="205">
        <f>'1b Historical level tables'!AN24</f>
        <v>0</v>
      </c>
      <c r="AO31" s="205">
        <f>'1b Historical level tables'!AO24</f>
        <v>0</v>
      </c>
      <c r="AP31" s="205">
        <f>'1b Historical level tables'!AP24</f>
        <v>0</v>
      </c>
      <c r="AQ31" s="205">
        <f>'1b Historical level tables'!AQ24</f>
        <v>0</v>
      </c>
      <c r="AR31" s="205">
        <f>'1b Historical level tables'!AR24</f>
        <v>0</v>
      </c>
      <c r="AS31" s="205">
        <f>'1b Historical level tables'!AS24</f>
        <v>0</v>
      </c>
      <c r="AT31" s="205">
        <f>'1b Historical level tables'!AT24</f>
        <v>5.0878666300591666</v>
      </c>
      <c r="AU31" s="205">
        <f>'1b Historical level tables'!AU24</f>
        <v>4.8343661242711251</v>
      </c>
      <c r="AV31" s="205">
        <f>'1b Historical level tables'!AV24</f>
        <v>4.1672519089652997</v>
      </c>
      <c r="AW31" s="205">
        <f>'1b Historical level tables'!AW24</f>
        <v>3.9600809722442847</v>
      </c>
      <c r="AX31" s="205">
        <f>'1b Historical level tables'!AX24</f>
        <v>3.649411965900712</v>
      </c>
      <c r="AZ31" s="174" t="s">
        <v>560</v>
      </c>
      <c r="BA31" s="205">
        <f>'1b Historical level tables'!BA24</f>
        <v>0</v>
      </c>
      <c r="BB31" s="205">
        <f>'1b Historical level tables'!BB24</f>
        <v>0</v>
      </c>
      <c r="BC31" s="205">
        <f>'1b Historical level tables'!BC24</f>
        <v>0</v>
      </c>
      <c r="BD31" s="205">
        <f>'1b Historical level tables'!BD24</f>
        <v>0</v>
      </c>
      <c r="BE31" s="205">
        <f>'1b Historical level tables'!BE24</f>
        <v>0</v>
      </c>
      <c r="BF31" s="205">
        <f>'1b Historical level tables'!BF24</f>
        <v>0</v>
      </c>
      <c r="BG31" s="205">
        <f>'1b Historical level tables'!BG24</f>
        <v>0</v>
      </c>
      <c r="BH31" s="205">
        <f>'1b Historical level tables'!BH24</f>
        <v>0</v>
      </c>
      <c r="BI31" s="205">
        <f>'1b Historical level tables'!BI24</f>
        <v>0</v>
      </c>
      <c r="BJ31" s="205">
        <f>'1b Historical level tables'!BJ24</f>
        <v>0</v>
      </c>
      <c r="BK31" s="205">
        <f>'1b Historical level tables'!BK24</f>
        <v>0</v>
      </c>
      <c r="BL31" s="172"/>
      <c r="BM31" s="205">
        <f>'1b Historical level tables'!BM24</f>
        <v>0</v>
      </c>
      <c r="BN31" s="205">
        <f>'1b Historical level tables'!BN24</f>
        <v>0</v>
      </c>
      <c r="BO31" s="205">
        <f>'1b Historical level tables'!BO24</f>
        <v>0</v>
      </c>
      <c r="BP31" s="205">
        <f>'1b Historical level tables'!BP24</f>
        <v>0</v>
      </c>
      <c r="BQ31" s="205">
        <f>'1b Historical level tables'!BQ24</f>
        <v>0</v>
      </c>
      <c r="BR31" s="205">
        <f>'1b Historical level tables'!BR24</f>
        <v>0</v>
      </c>
      <c r="BS31" s="205">
        <f>'1b Historical level tables'!BS24</f>
        <v>5.6891861700116113</v>
      </c>
      <c r="BT31" s="205">
        <f>'1b Historical level tables'!BT24</f>
        <v>5.5264017807629031</v>
      </c>
      <c r="BU31" s="205">
        <f>'1b Historical level tables'!BU24</f>
        <v>3.0873399400630888</v>
      </c>
      <c r="BV31" s="205">
        <f>'1b Historical level tables'!BV24</f>
        <v>3.0755185558051426</v>
      </c>
      <c r="BW31" s="205">
        <f>'1b Historical level tables'!BW24</f>
        <v>2.6357697907324487</v>
      </c>
      <c r="BX31" s="144"/>
      <c r="BY31" s="174" t="s">
        <v>560</v>
      </c>
      <c r="BZ31" s="205">
        <f t="shared" si="12"/>
        <v>0</v>
      </c>
      <c r="CA31" s="205">
        <f t="shared" si="13"/>
        <v>0</v>
      </c>
      <c r="CB31" s="205">
        <f t="shared" si="14"/>
        <v>0</v>
      </c>
      <c r="CC31" s="205">
        <f t="shared" si="15"/>
        <v>0</v>
      </c>
      <c r="CD31" s="205">
        <f t="shared" si="16"/>
        <v>0</v>
      </c>
      <c r="CE31" s="205">
        <f t="shared" si="17"/>
        <v>0</v>
      </c>
      <c r="CF31" s="205">
        <f t="shared" si="18"/>
        <v>0</v>
      </c>
      <c r="CG31" s="205">
        <f t="shared" si="19"/>
        <v>0</v>
      </c>
      <c r="CH31" s="205">
        <f t="shared" si="20"/>
        <v>0</v>
      </c>
      <c r="CI31" s="205">
        <f t="shared" si="21"/>
        <v>0</v>
      </c>
      <c r="CJ31" s="205">
        <f t="shared" si="22"/>
        <v>0</v>
      </c>
      <c r="CK31" s="172"/>
      <c r="CL31" s="205">
        <f t="shared" si="1"/>
        <v>0</v>
      </c>
      <c r="CM31" s="205">
        <f t="shared" si="2"/>
        <v>0</v>
      </c>
      <c r="CN31" s="205">
        <f t="shared" si="3"/>
        <v>0</v>
      </c>
      <c r="CO31" s="205">
        <f t="shared" si="4"/>
        <v>0</v>
      </c>
      <c r="CP31" s="205">
        <f t="shared" si="5"/>
        <v>0</v>
      </c>
      <c r="CQ31" s="205">
        <f t="shared" si="6"/>
        <v>0</v>
      </c>
      <c r="CR31" s="205">
        <f t="shared" si="7"/>
        <v>9.8918777791990955</v>
      </c>
      <c r="CS31" s="205">
        <f t="shared" si="8"/>
        <v>9.6276859423036711</v>
      </c>
      <c r="CT31" s="205">
        <f t="shared" si="9"/>
        <v>6.7187033828299008</v>
      </c>
      <c r="CU31" s="205">
        <f t="shared" si="10"/>
        <v>6.6850071955152073</v>
      </c>
      <c r="CV31" s="205">
        <f t="shared" si="11"/>
        <v>6.1207345454780686</v>
      </c>
    </row>
    <row r="32" spans="2:100" s="159" customFormat="1" ht="10.5" customHeight="1">
      <c r="B32" s="174" t="s">
        <v>561</v>
      </c>
      <c r="C32" s="205">
        <f>'1b Historical level tables'!C25</f>
        <v>68.565763055510402</v>
      </c>
      <c r="D32" s="205">
        <f>'1b Historical level tables'!D25</f>
        <v>68.998957279484827</v>
      </c>
      <c r="E32" s="205">
        <f>'1b Historical level tables'!E25</f>
        <v>72.237796625985212</v>
      </c>
      <c r="F32" s="205">
        <f>'1b Historical level tables'!F25</f>
        <v>79.154692815241077</v>
      </c>
      <c r="G32" s="205">
        <f>'1b Historical level tables'!G25</f>
        <v>81.399713582384081</v>
      </c>
      <c r="H32" s="205">
        <f>'1b Historical level tables'!H25</f>
        <v>81.733639651153254</v>
      </c>
      <c r="I32" s="205">
        <f>'1b Historical level tables'!I25</f>
        <v>84.76467225905651</v>
      </c>
      <c r="J32" s="205">
        <f>'1b Historical level tables'!J25</f>
        <v>84.762655410752217</v>
      </c>
      <c r="K32" s="205">
        <f>'1b Historical level tables'!K25</f>
        <v>86.517618790776069</v>
      </c>
      <c r="L32" s="205">
        <f>'1b Historical level tables'!L25</f>
        <v>86.480660785703222</v>
      </c>
      <c r="M32" s="205">
        <f>'1b Historical level tables'!M25</f>
        <v>157.60240808829082</v>
      </c>
      <c r="N32" s="172"/>
      <c r="O32" s="205">
        <f>'1b Historical level tables'!O25</f>
        <v>161.14204259689222</v>
      </c>
      <c r="P32" s="205">
        <f>'1b Historical level tables'!P25</f>
        <v>161.14204259689222</v>
      </c>
      <c r="Q32" s="205">
        <f>'1b Historical level tables'!Q25</f>
        <v>184.12308678550502</v>
      </c>
      <c r="R32" s="205">
        <f>'1b Historical level tables'!R25</f>
        <v>184.12308678550502</v>
      </c>
      <c r="S32" s="205">
        <f>'1b Historical level tables'!S25</f>
        <v>185.51133374056386</v>
      </c>
      <c r="T32" s="205">
        <f>'1b Historical level tables'!T25</f>
        <v>185.44308132774415</v>
      </c>
      <c r="U32" s="205">
        <f>'1b Historical level tables'!U25</f>
        <v>208.91301785395333</v>
      </c>
      <c r="V32" s="205">
        <f>'1b Historical level tables'!V25</f>
        <v>208.97563492771732</v>
      </c>
      <c r="W32" s="205">
        <f>'1b Historical level tables'!W25</f>
        <v>212.00253094288914</v>
      </c>
      <c r="X32" s="205">
        <f>'1b Historical level tables'!X25</f>
        <v>211.95378904569606</v>
      </c>
      <c r="Y32" s="205">
        <f>'1b Historical level tables'!Y25</f>
        <v>187.03130697874545</v>
      </c>
      <c r="Z32" s="144"/>
      <c r="AA32" s="174" t="s">
        <v>561</v>
      </c>
      <c r="AB32" s="205">
        <f>'1b Historical level tables'!AB25</f>
        <v>68.840279153079877</v>
      </c>
      <c r="AC32" s="205">
        <f>'1b Historical level tables'!AC25</f>
        <v>69.276995177865359</v>
      </c>
      <c r="AD32" s="205">
        <f>'1b Historical level tables'!AD25</f>
        <v>72.519712496505406</v>
      </c>
      <c r="AE32" s="205">
        <f>'1b Historical level tables'!AE25</f>
        <v>79.438599073597445</v>
      </c>
      <c r="AF32" s="205">
        <f>'1b Historical level tables'!AF25</f>
        <v>81.686746053143224</v>
      </c>
      <c r="AG32" s="205">
        <f>'1b Historical level tables'!AG25</f>
        <v>82.022834826610762</v>
      </c>
      <c r="AH32" s="205">
        <f>'1b Historical level tables'!AH25</f>
        <v>85.055300578308461</v>
      </c>
      <c r="AI32" s="205">
        <f>'1b Historical level tables'!AI25</f>
        <v>85.054103354731296</v>
      </c>
      <c r="AJ32" s="205">
        <f>'1b Historical level tables'!AJ25</f>
        <v>86.810586805545583</v>
      </c>
      <c r="AK32" s="205">
        <f>'1b Historical level tables'!AK25</f>
        <v>86.779094556436775</v>
      </c>
      <c r="AL32" s="205">
        <f>'1b Historical level tables'!AL25</f>
        <v>157.90497693224054</v>
      </c>
      <c r="AM32" s="172"/>
      <c r="AN32" s="205">
        <f>'1b Historical level tables'!AN25</f>
        <v>161.46021534776852</v>
      </c>
      <c r="AO32" s="205">
        <f>'1b Historical level tables'!AO25</f>
        <v>161.46021534776852</v>
      </c>
      <c r="AP32" s="205">
        <f>'1b Historical level tables'!AP25</f>
        <v>184.45279762655409</v>
      </c>
      <c r="AQ32" s="205">
        <f>'1b Historical level tables'!AQ25</f>
        <v>184.45279762655409</v>
      </c>
      <c r="AR32" s="205">
        <f>'1b Historical level tables'!AR25</f>
        <v>185.48193233140805</v>
      </c>
      <c r="AS32" s="205">
        <f>'1b Historical level tables'!AS25</f>
        <v>185.41845279008353</v>
      </c>
      <c r="AT32" s="205">
        <f>'1b Historical level tables'!AT25</f>
        <v>209.73617385330539</v>
      </c>
      <c r="AU32" s="205">
        <f>'1b Historical level tables'!AU25</f>
        <v>209.64049421355941</v>
      </c>
      <c r="AV32" s="205">
        <f>'1b Historical level tables'!AV25</f>
        <v>212.44572567168004</v>
      </c>
      <c r="AW32" s="205">
        <f>'1b Historical level tables'!AW25</f>
        <v>212.2053085173356</v>
      </c>
      <c r="AX32" s="205">
        <f>'1b Historical level tables'!AX25</f>
        <v>187.15882942444583</v>
      </c>
      <c r="AZ32" s="174" t="s">
        <v>561</v>
      </c>
      <c r="BA32" s="205">
        <f>'1b Historical level tables'!BA25</f>
        <v>77.702419391346695</v>
      </c>
      <c r="BB32" s="205">
        <f>'1b Historical level tables'!BB25</f>
        <v>78.495957361464903</v>
      </c>
      <c r="BC32" s="205">
        <f>'1b Historical level tables'!BC25</f>
        <v>81.431543464451835</v>
      </c>
      <c r="BD32" s="205">
        <f>'1b Historical level tables'!BD25</f>
        <v>89.769356344150751</v>
      </c>
      <c r="BE32" s="205">
        <f>'1b Historical level tables'!BE25</f>
        <v>92.189363006991002</v>
      </c>
      <c r="BF32" s="205">
        <f>'1b Historical level tables'!BF25</f>
        <v>92.858635018132276</v>
      </c>
      <c r="BG32" s="205">
        <f>'1b Historical level tables'!BG25</f>
        <v>95.053517306958852</v>
      </c>
      <c r="BH32" s="205">
        <f>'1b Historical level tables'!BH25</f>
        <v>90.63523325052094</v>
      </c>
      <c r="BI32" s="205">
        <f>'1b Historical level tables'!BI25</f>
        <v>92.467231518336789</v>
      </c>
      <c r="BJ32" s="205">
        <f>'1b Historical level tables'!BJ25</f>
        <v>90.813193145333557</v>
      </c>
      <c r="BK32" s="205">
        <f>'1b Historical level tables'!BK25</f>
        <v>94.615506369624669</v>
      </c>
      <c r="BL32" s="172"/>
      <c r="BM32" s="205">
        <f>'1b Historical level tables'!BM25</f>
        <v>99.019932732467154</v>
      </c>
      <c r="BN32" s="205">
        <f>'1b Historical level tables'!BN25</f>
        <v>99.019932732467154</v>
      </c>
      <c r="BO32" s="205">
        <f>'1b Historical level tables'!BO25</f>
        <v>101.19797317121264</v>
      </c>
      <c r="BP32" s="205">
        <f>'1b Historical level tables'!BP25</f>
        <v>101.19797317121264</v>
      </c>
      <c r="BQ32" s="205">
        <f>'1b Historical level tables'!BQ25</f>
        <v>102.96297753791782</v>
      </c>
      <c r="BR32" s="205">
        <f>'1b Historical level tables'!BR25</f>
        <v>102.88956690971327</v>
      </c>
      <c r="BS32" s="205">
        <f>'1b Historical level tables'!BS25</f>
        <v>109.24583451232616</v>
      </c>
      <c r="BT32" s="205">
        <f>'1b Historical level tables'!BT25</f>
        <v>109.19984554803742</v>
      </c>
      <c r="BU32" s="205">
        <f>'1b Historical level tables'!BU25</f>
        <v>110.04974257008463</v>
      </c>
      <c r="BV32" s="205">
        <f>'1b Historical level tables'!BV25</f>
        <v>110.01869174919992</v>
      </c>
      <c r="BW32" s="205">
        <f>'1b Historical level tables'!BW25</f>
        <v>113.55575111293922</v>
      </c>
      <c r="BX32" s="144"/>
      <c r="BY32" s="174" t="s">
        <v>561</v>
      </c>
      <c r="BZ32" s="205">
        <f t="shared" si="12"/>
        <v>146.26818244685711</v>
      </c>
      <c r="CA32" s="205">
        <f t="shared" si="13"/>
        <v>147.49491464094973</v>
      </c>
      <c r="CB32" s="205">
        <f t="shared" si="14"/>
        <v>153.66934009043706</v>
      </c>
      <c r="CC32" s="205">
        <f t="shared" si="15"/>
        <v>168.92404915939181</v>
      </c>
      <c r="CD32" s="205">
        <f t="shared" si="16"/>
        <v>173.58907658937508</v>
      </c>
      <c r="CE32" s="205">
        <f t="shared" si="17"/>
        <v>174.59227466928553</v>
      </c>
      <c r="CF32" s="205">
        <f t="shared" si="18"/>
        <v>179.81818956601535</v>
      </c>
      <c r="CG32" s="205">
        <f t="shared" si="19"/>
        <v>175.39788866127316</v>
      </c>
      <c r="CH32" s="205">
        <f t="shared" si="20"/>
        <v>178.98485030911286</v>
      </c>
      <c r="CI32" s="205">
        <f t="shared" si="21"/>
        <v>177.29385393103678</v>
      </c>
      <c r="CJ32" s="205">
        <f t="shared" si="22"/>
        <v>252.21791445791547</v>
      </c>
      <c r="CK32" s="172"/>
      <c r="CL32" s="205">
        <f t="shared" si="1"/>
        <v>260.16197532935939</v>
      </c>
      <c r="CM32" s="205">
        <f t="shared" si="2"/>
        <v>260.16197532935939</v>
      </c>
      <c r="CN32" s="205">
        <f t="shared" si="3"/>
        <v>285.32105995671765</v>
      </c>
      <c r="CO32" s="205">
        <f t="shared" si="4"/>
        <v>285.32105995671765</v>
      </c>
      <c r="CP32" s="205">
        <f t="shared" si="5"/>
        <v>288.47431127848165</v>
      </c>
      <c r="CQ32" s="205">
        <f t="shared" si="6"/>
        <v>288.33264823745742</v>
      </c>
      <c r="CR32" s="205">
        <f t="shared" si="7"/>
        <v>318.15885236627946</v>
      </c>
      <c r="CS32" s="205">
        <f t="shared" si="8"/>
        <v>318.17548047575474</v>
      </c>
      <c r="CT32" s="205">
        <f t="shared" si="9"/>
        <v>322.05227351297378</v>
      </c>
      <c r="CU32" s="205">
        <f t="shared" si="10"/>
        <v>321.972480794896</v>
      </c>
      <c r="CV32" s="205">
        <f t="shared" si="11"/>
        <v>300.58705809168464</v>
      </c>
    </row>
    <row r="33" spans="2:100" s="159" customFormat="1" ht="10.5" customHeight="1">
      <c r="B33"/>
      <c r="C33"/>
      <c r="D33"/>
      <c r="E33"/>
      <c r="F33"/>
      <c r="G33"/>
      <c r="H33"/>
      <c r="I33"/>
      <c r="J33"/>
      <c r="K33"/>
      <c r="L33"/>
      <c r="M33"/>
      <c r="N33"/>
      <c r="O33"/>
      <c r="P33"/>
      <c r="Q33"/>
      <c r="R33"/>
      <c r="S33"/>
      <c r="T33"/>
      <c r="U33"/>
      <c r="V33"/>
      <c r="W33"/>
      <c r="X33"/>
      <c r="Y33"/>
      <c r="Z33" s="144"/>
      <c r="AA33"/>
      <c r="AB33"/>
      <c r="AC33"/>
      <c r="AD33"/>
      <c r="AE33"/>
      <c r="AF33"/>
      <c r="AG33"/>
      <c r="AH33"/>
      <c r="AI33"/>
      <c r="AJ33"/>
      <c r="AK33"/>
      <c r="AL33"/>
      <c r="AM33"/>
      <c r="AV33"/>
      <c r="AW33"/>
      <c r="AX33"/>
      <c r="AZ33"/>
      <c r="BA33"/>
      <c r="BB33"/>
      <c r="BC33"/>
      <c r="BD33"/>
      <c r="BE33"/>
      <c r="BF33"/>
      <c r="BG33"/>
      <c r="BH33"/>
      <c r="BI33"/>
      <c r="BJ33"/>
      <c r="BK33"/>
      <c r="BL33"/>
      <c r="BM33"/>
      <c r="BN33"/>
      <c r="BO33"/>
      <c r="BP33"/>
      <c r="BQ33"/>
      <c r="BR33"/>
      <c r="BS33"/>
      <c r="BT33"/>
      <c r="BU33"/>
      <c r="BV33"/>
      <c r="BW33"/>
      <c r="BX33" s="144"/>
      <c r="BY33" s="174" t="s">
        <v>562</v>
      </c>
      <c r="BZ33" s="205">
        <f>BZ32*1.05</f>
        <v>153.58159156919999</v>
      </c>
      <c r="CA33" s="205">
        <f t="shared" ref="CA33:CQ33" si="23">CA32*1.05</f>
        <v>154.86966037299723</v>
      </c>
      <c r="CB33" s="205">
        <f t="shared" si="23"/>
        <v>161.35280709495893</v>
      </c>
      <c r="CC33" s="205">
        <f t="shared" si="23"/>
        <v>177.37025161736142</v>
      </c>
      <c r="CD33" s="205">
        <f t="shared" si="23"/>
        <v>182.26853041884385</v>
      </c>
      <c r="CE33" s="205">
        <f t="shared" si="23"/>
        <v>183.32188840274981</v>
      </c>
      <c r="CF33" s="205">
        <f t="shared" si="23"/>
        <v>188.80909904431613</v>
      </c>
      <c r="CG33" s="205">
        <f t="shared" si="23"/>
        <v>184.16778309433681</v>
      </c>
      <c r="CH33" s="205">
        <f t="shared" si="23"/>
        <v>187.93409282456849</v>
      </c>
      <c r="CI33" s="205">
        <f t="shared" si="23"/>
        <v>186.15854662758863</v>
      </c>
      <c r="CJ33" s="205">
        <f t="shared" si="23"/>
        <v>264.82881018081127</v>
      </c>
      <c r="CK33" s="172"/>
      <c r="CL33" s="205">
        <f t="shared" si="23"/>
        <v>273.17007409582737</v>
      </c>
      <c r="CM33" s="205">
        <f t="shared" si="23"/>
        <v>273.17007409582737</v>
      </c>
      <c r="CN33" s="205">
        <f t="shared" si="23"/>
        <v>299.58711295455356</v>
      </c>
      <c r="CO33" s="205">
        <f t="shared" si="23"/>
        <v>299.58711295455356</v>
      </c>
      <c r="CP33" s="205">
        <f t="shared" si="23"/>
        <v>302.89802684240573</v>
      </c>
      <c r="CQ33" s="205">
        <f t="shared" si="23"/>
        <v>302.74928064933033</v>
      </c>
      <c r="CR33" s="205">
        <f t="shared" ref="CR33" si="24">CR32*1.05</f>
        <v>334.06679498459346</v>
      </c>
      <c r="CS33" s="205">
        <f t="shared" ref="CS33:CT33" si="25">CS32*1.05</f>
        <v>334.08425449954251</v>
      </c>
      <c r="CT33" s="205">
        <f t="shared" si="25"/>
        <v>338.15488718862247</v>
      </c>
      <c r="CU33" s="205">
        <f t="shared" ref="CU33:CV33" si="26">CU32*1.05</f>
        <v>338.07110483464083</v>
      </c>
      <c r="CV33" s="205">
        <f t="shared" si="26"/>
        <v>315.61641099626888</v>
      </c>
    </row>
    <row r="34" spans="2:100" s="161" customFormat="1" ht="10.5" customHeight="1">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T34" s="168"/>
      <c r="CU34" s="168"/>
      <c r="CV34" s="168"/>
    </row>
    <row r="35" spans="2:100" s="159" customFormat="1" ht="38.25" customHeight="1">
      <c r="B35" s="170" t="s">
        <v>563</v>
      </c>
      <c r="C35" s="171" t="s">
        <v>531</v>
      </c>
      <c r="D35" s="171" t="s">
        <v>532</v>
      </c>
      <c r="E35" s="171" t="s">
        <v>533</v>
      </c>
      <c r="F35" s="171" t="s">
        <v>534</v>
      </c>
      <c r="G35" s="171" t="s">
        <v>535</v>
      </c>
      <c r="H35" s="171" t="s">
        <v>536</v>
      </c>
      <c r="I35" s="171" t="s">
        <v>537</v>
      </c>
      <c r="J35" s="171" t="s">
        <v>538</v>
      </c>
      <c r="K35" s="171" t="s">
        <v>539</v>
      </c>
      <c r="L35" s="171" t="s">
        <v>540</v>
      </c>
      <c r="M35" s="171" t="s">
        <v>541</v>
      </c>
      <c r="N35" s="172"/>
      <c r="O35" s="171" t="s">
        <v>542</v>
      </c>
      <c r="P35" s="171" t="s">
        <v>543</v>
      </c>
      <c r="Q35" s="171" t="s">
        <v>544</v>
      </c>
      <c r="R35" s="173" t="s">
        <v>545</v>
      </c>
      <c r="S35" s="173" t="s">
        <v>546</v>
      </c>
      <c r="T35" s="173" t="s">
        <v>547</v>
      </c>
      <c r="U35" s="173" t="s">
        <v>104</v>
      </c>
      <c r="V35" s="173" t="s">
        <v>105</v>
      </c>
      <c r="W35" s="173" t="s">
        <v>596</v>
      </c>
      <c r="X35" s="173" t="s">
        <v>599</v>
      </c>
      <c r="Y35" s="171" t="s">
        <v>602</v>
      </c>
      <c r="Z35" s="144"/>
      <c r="AA35" s="170" t="s">
        <v>563</v>
      </c>
      <c r="AB35" s="171" t="s">
        <v>531</v>
      </c>
      <c r="AC35" s="171" t="s">
        <v>532</v>
      </c>
      <c r="AD35" s="171" t="s">
        <v>533</v>
      </c>
      <c r="AE35" s="171" t="s">
        <v>534</v>
      </c>
      <c r="AF35" s="171" t="s">
        <v>535</v>
      </c>
      <c r="AG35" s="171" t="s">
        <v>536</v>
      </c>
      <c r="AH35" s="171" t="s">
        <v>537</v>
      </c>
      <c r="AI35" s="171" t="s">
        <v>538</v>
      </c>
      <c r="AJ35" s="171" t="s">
        <v>539</v>
      </c>
      <c r="AK35" s="171" t="s">
        <v>540</v>
      </c>
      <c r="AL35" s="171" t="s">
        <v>541</v>
      </c>
      <c r="AM35" s="172"/>
      <c r="AN35" s="171" t="s">
        <v>542</v>
      </c>
      <c r="AO35" s="171" t="s">
        <v>543</v>
      </c>
      <c r="AP35" s="171" t="s">
        <v>544</v>
      </c>
      <c r="AQ35" s="173" t="s">
        <v>545</v>
      </c>
      <c r="AR35" s="173" t="s">
        <v>546</v>
      </c>
      <c r="AS35" s="173" t="s">
        <v>547</v>
      </c>
      <c r="AT35" s="173" t="s">
        <v>104</v>
      </c>
      <c r="AU35" s="173" t="s">
        <v>105</v>
      </c>
      <c r="AV35" s="173" t="s">
        <v>596</v>
      </c>
      <c r="AW35" s="173" t="s">
        <v>599</v>
      </c>
      <c r="AX35" s="171" t="s">
        <v>602</v>
      </c>
      <c r="AZ35" s="170" t="s">
        <v>563</v>
      </c>
      <c r="BA35" s="171" t="s">
        <v>531</v>
      </c>
      <c r="BB35" s="171" t="s">
        <v>532</v>
      </c>
      <c r="BC35" s="171" t="s">
        <v>533</v>
      </c>
      <c r="BD35" s="171" t="s">
        <v>534</v>
      </c>
      <c r="BE35" s="171" t="s">
        <v>535</v>
      </c>
      <c r="BF35" s="171" t="s">
        <v>536</v>
      </c>
      <c r="BG35" s="171" t="s">
        <v>537</v>
      </c>
      <c r="BH35" s="171" t="s">
        <v>538</v>
      </c>
      <c r="BI35" s="171" t="s">
        <v>539</v>
      </c>
      <c r="BJ35" s="171" t="s">
        <v>540</v>
      </c>
      <c r="BK35" s="171" t="s">
        <v>541</v>
      </c>
      <c r="BL35" s="172"/>
      <c r="BM35" s="171" t="s">
        <v>542</v>
      </c>
      <c r="BN35" s="171" t="s">
        <v>543</v>
      </c>
      <c r="BO35" s="171" t="s">
        <v>544</v>
      </c>
      <c r="BP35" s="173" t="s">
        <v>545</v>
      </c>
      <c r="BQ35" s="173" t="s">
        <v>546</v>
      </c>
      <c r="BR35" s="173" t="s">
        <v>547</v>
      </c>
      <c r="BS35" s="173" t="s">
        <v>104</v>
      </c>
      <c r="BT35" s="173" t="s">
        <v>105</v>
      </c>
      <c r="BU35" s="173" t="s">
        <v>596</v>
      </c>
      <c r="BV35" s="173" t="s">
        <v>599</v>
      </c>
      <c r="BW35" s="171" t="s">
        <v>602</v>
      </c>
      <c r="BX35" s="144"/>
      <c r="BY35" s="170" t="s">
        <v>563</v>
      </c>
      <c r="BZ35" s="171" t="s">
        <v>531</v>
      </c>
      <c r="CA35" s="171" t="s">
        <v>532</v>
      </c>
      <c r="CB35" s="171" t="s">
        <v>533</v>
      </c>
      <c r="CC35" s="171" t="s">
        <v>534</v>
      </c>
      <c r="CD35" s="171" t="s">
        <v>535</v>
      </c>
      <c r="CE35" s="171" t="s">
        <v>536</v>
      </c>
      <c r="CF35" s="171" t="s">
        <v>537</v>
      </c>
      <c r="CG35" s="171" t="s">
        <v>538</v>
      </c>
      <c r="CH35" s="171" t="s">
        <v>539</v>
      </c>
      <c r="CI35" s="171" t="s">
        <v>540</v>
      </c>
      <c r="CJ35" s="171" t="s">
        <v>541</v>
      </c>
      <c r="CK35" s="172"/>
      <c r="CL35" s="171" t="s">
        <v>542</v>
      </c>
      <c r="CM35" s="171" t="s">
        <v>543</v>
      </c>
      <c r="CN35" s="171" t="s">
        <v>544</v>
      </c>
      <c r="CO35" s="173" t="s">
        <v>545</v>
      </c>
      <c r="CP35" s="173" t="s">
        <v>546</v>
      </c>
      <c r="CQ35" s="173" t="s">
        <v>547</v>
      </c>
      <c r="CR35" s="173" t="s">
        <v>104</v>
      </c>
      <c r="CS35" s="173" t="s">
        <v>105</v>
      </c>
      <c r="CT35" s="173" t="s">
        <v>596</v>
      </c>
      <c r="CU35" s="173" t="s">
        <v>599</v>
      </c>
      <c r="CV35" s="171" t="s">
        <v>602</v>
      </c>
    </row>
    <row r="36" spans="2:100" s="159" customFormat="1" ht="10.5" customHeight="1">
      <c r="B36" s="174" t="s">
        <v>548</v>
      </c>
      <c r="C36" s="205">
        <f>((IF('1b Historical level tables'!C29="-",0,'1b Historical level tables'!C29)-(IF('1b Historical level tables'!C13="-",0,'1b Historical level tables'!C13)))*'1c Consumption adjusted levels'!$C$7/3.1)+IF('1b Historical level tables'!C13="-",0,'1b Historical level tables'!C13)</f>
        <v>155.90441726789425</v>
      </c>
      <c r="D36" s="205">
        <f>((IF('1b Historical level tables'!D29="-",0,'1b Historical level tables'!D29)-(IF('1b Historical level tables'!D13="-",0,'1b Historical level tables'!D13)))*'1c Consumption adjusted levels'!$C$7/3.1)+IF('1b Historical level tables'!D13="-",0,'1b Historical level tables'!D13)</f>
        <v>149.18325460968612</v>
      </c>
      <c r="E36" s="205">
        <f>((IF('1b Historical level tables'!E29="-",0,'1b Historical level tables'!E29)-(IF('1b Historical level tables'!E13="-",0,'1b Historical level tables'!E13)))*'1c Consumption adjusted levels'!$C$7/3.1)+IF('1b Historical level tables'!E13="-",0,'1b Historical level tables'!E13)</f>
        <v>164.00030154598235</v>
      </c>
      <c r="F36" s="205">
        <f>((IF('1b Historical level tables'!F29="-",0,'1b Historical level tables'!F29)-(IF('1b Historical level tables'!F13="-",0,'1b Historical level tables'!F13)))*'1c Consumption adjusted levels'!$C$7/3.1)+IF('1b Historical level tables'!F13="-",0,'1b Historical level tables'!F13)</f>
        <v>179.11213462343758</v>
      </c>
      <c r="G36" s="205">
        <f>((IF('1b Historical level tables'!G29="-",0,'1b Historical level tables'!G29)-(IF('1b Historical level tables'!G13="-",0,'1b Historical level tables'!G13)))*'1c Consumption adjusted levels'!$C$7/3.1)+IF('1b Historical level tables'!G13="-",0,'1b Historical level tables'!G13)</f>
        <v>212.82249469929468</v>
      </c>
      <c r="H36" s="205">
        <f>((IF('1b Historical level tables'!H29="-",0,'1b Historical level tables'!H29)-(IF('1b Historical level tables'!H13="-",0,'1b Historical level tables'!H13)))*'1c Consumption adjusted levels'!$C$7/3.1)+IF('1b Historical level tables'!H13="-",0,'1b Historical level tables'!H13)</f>
        <v>192.33767067495862</v>
      </c>
      <c r="I36" s="205">
        <f>((IF('1b Historical level tables'!I29="-",0,'1b Historical level tables'!I29)-(IF('1b Historical level tables'!I13="-",0,'1b Historical level tables'!I13)))*'1c Consumption adjusted levels'!$C$7/3.1)+IF('1b Historical level tables'!I13="-",0,'1b Historical level tables'!I13)</f>
        <v>185.67579969586257</v>
      </c>
      <c r="J36" s="205">
        <f>((IF('1b Historical level tables'!J29="-",0,'1b Historical level tables'!J29)-(IF('1b Historical level tables'!J13="-",0,'1b Historical level tables'!J13)))*'1c Consumption adjusted levels'!$C$7/3.1)+IF('1b Historical level tables'!J13="-",0,'1b Historical level tables'!J13)</f>
        <v>162.24939907170486</v>
      </c>
      <c r="K36" s="205">
        <f>((IF('1b Historical level tables'!K29="-",0,'1b Historical level tables'!K29)-(IF('1b Historical level tables'!K13="-",0,'1b Historical level tables'!K13)))*'1c Consumption adjusted levels'!$C$7/3.1)+IF('1b Historical level tables'!K13="-",0,'1b Historical level tables'!K13)</f>
        <v>192.83894706919443</v>
      </c>
      <c r="L36" s="205">
        <f>((IF('1b Historical level tables'!L29="-",0,'1b Historical level tables'!L29)-(IF('1b Historical level tables'!L13="-",0,'1b Historical level tables'!L13)))*'1c Consumption adjusted levels'!$C$7/3.1)+IF('1b Historical level tables'!L13="-",0,'1b Historical level tables'!L13)</f>
        <v>242.04584304675112</v>
      </c>
      <c r="M36" s="205">
        <f>((IF('1b Historical level tables'!M29="-",0,'1b Historical level tables'!M29)-(IF('1b Historical level tables'!M13="-",0,'1b Historical level tables'!M13)))*'1c Consumption adjusted levels'!$C$7/3.1)+IF('1b Historical level tables'!M13="-",0,'1b Historical level tables'!M13)</f>
        <v>448.79754415583545</v>
      </c>
      <c r="N36" s="172"/>
      <c r="O36" s="205">
        <f>((IF('1b Historical level tables'!O29="-",0,'1b Historical level tables'!O29)-(IF('1b Historical level tables'!O13="-",0,'1b Historical level tables'!O13)))*'1c Consumption adjusted levels'!$C$7/3.1)+IF('1b Historical level tables'!O13="-",0,'1b Historical level tables'!O13)</f>
        <v>1005.5136076845566</v>
      </c>
      <c r="P36" s="205">
        <f>((IF('1b Historical level tables'!P29="-",0,'1b Historical level tables'!P29)-(IF('1b Historical level tables'!P13="-",0,'1b Historical level tables'!P13)))*'1c Consumption adjusted levels'!$C$7/3.1)+IF('1b Historical level tables'!P13="-",0,'1b Historical level tables'!P13)</f>
        <v>1391.0875001094882</v>
      </c>
      <c r="Q36" s="205">
        <f>((IF('1b Historical level tables'!Q29="-",0,'1b Historical level tables'!Q29)-(IF('1b Historical level tables'!Q13="-",0,'1b Historical level tables'!Q13)))*'1c Consumption adjusted levels'!$C$7/3.1)+IF('1b Historical level tables'!Q13="-",0,'1b Historical level tables'!Q13)</f>
        <v>949.320472505373</v>
      </c>
      <c r="R36" s="205">
        <f>((IF('1b Historical level tables'!R29="-",0,'1b Historical level tables'!R29)-(IF('1b Historical level tables'!R13="-",0,'1b Historical level tables'!R13)))*'1c Consumption adjusted levels'!$C$7/3.1)+IF('1b Historical level tables'!R13="-",0,'1b Historical level tables'!R13)</f>
        <v>429.66879065618389</v>
      </c>
      <c r="S36" s="205">
        <f>((IF('1b Historical level tables'!S29="-",0,'1b Historical level tables'!S29)-(IF('1b Historical level tables'!S13="-",0,'1b Historical level tables'!S13)))*'1c Consumption adjusted levels'!$C$7/3.1)+IF('1b Historical level tables'!S13="-",0,'1b Historical level tables'!S13)</f>
        <v>380.99959429095202</v>
      </c>
      <c r="T36" s="205">
        <f>((IF('1b Historical level tables'!T29="-",0,'1b Historical level tables'!T29)-(IF('1b Historical level tables'!T13="-",0,'1b Historical level tables'!T13)))*'1c Consumption adjusted levels'!$C$7/3.1)+IF('1b Historical level tables'!T13="-",0,'1b Historical level tables'!T13)</f>
        <v>412.38837562438863</v>
      </c>
      <c r="U36" s="205">
        <f>((IF('1b Historical level tables'!U29="-",0,'1b Historical level tables'!U29)-(IF('1b Historical level tables'!U13="-",0,'1b Historical level tables'!U13)))*'1c Consumption adjusted levels'!$C$7/3.1)+IF('1b Historical level tables'!U13="-",0,'1b Historical level tables'!U13)</f>
        <v>307.29200619142603</v>
      </c>
      <c r="V36" s="205">
        <f>((IF('1b Historical level tables'!V29="-",0,'1b Historical level tables'!V29)-(IF('1b Historical level tables'!V13="-",0,'1b Historical level tables'!V13)))*'1c Consumption adjusted levels'!$C$7/3.1)+IF('1b Historical level tables'!V13="-",0,'1b Historical level tables'!V13)</f>
        <v>261.26459396984194</v>
      </c>
      <c r="W36" s="205">
        <f>((IF('1b Historical level tables'!W29="-",0,'1b Historical level tables'!W29)-(IF('1b Historical level tables'!W13="-",0,'1b Historical level tables'!W13)))*'1c Consumption adjusted levels'!$C$7/3.1)+IF('1b Historical level tables'!W13="-",0,'1b Historical level tables'!W13)</f>
        <v>301.2131609460929</v>
      </c>
      <c r="X36" s="205">
        <f>((IF('1b Historical level tables'!X29="-",0,'1b Historical level tables'!X29)-(IF('1b Historical level tables'!X13="-",0,'1b Historical level tables'!X13)))*'1c Consumption adjusted levels'!$C$7/3.1)+IF('1b Historical level tables'!X13="-",0,'1b Historical level tables'!X13)</f>
        <v>309.98346980319485</v>
      </c>
      <c r="Y36" s="205">
        <f>((IF('1b Historical level tables'!Y29="-",0,'1b Historical level tables'!Y29)-(IF('1b Historical level tables'!Y13="-",0,'1b Historical level tables'!Y13)))*'1c Consumption adjusted levels'!$C$7/3.1)+IF('1b Historical level tables'!Y13="-",0,'1b Historical level tables'!Y13)</f>
        <v>337.29699490019135</v>
      </c>
      <c r="Z36" s="144"/>
      <c r="AA36" s="174" t="s">
        <v>548</v>
      </c>
      <c r="AB36" s="205">
        <f>((IF('1b Historical level tables'!AB29="-",0,'1b Historical level tables'!AB29)-(IF('1b Historical level tables'!AB13="-",0,'1b Historical level tables'!AB13)))*'1c Consumption adjusted levels'!$C$8/4.2)+IF('1b Historical level tables'!AB13="-",0,'1b Historical level tables'!AB13)</f>
        <v>226.16666492980605</v>
      </c>
      <c r="AC36" s="205">
        <f>((IF('1b Historical level tables'!AC29="-",0,'1b Historical level tables'!AC29)-(IF('1b Historical level tables'!AC13="-",0,'1b Historical level tables'!AC13)))*'1c Consumption adjusted levels'!$C$8/4.2)+IF('1b Historical level tables'!AC13="-",0,'1b Historical level tables'!AC13)</f>
        <v>216.71667203233801</v>
      </c>
      <c r="AD36" s="205">
        <f>((IF('1b Historical level tables'!AD29="-",0,'1b Historical level tables'!AD29)-(IF('1b Historical level tables'!AD13="-",0,'1b Historical level tables'!AD13)))*'1c Consumption adjusted levels'!$C$8/4.2)+IF('1b Historical level tables'!AD13="-",0,'1b Historical level tables'!AD13)</f>
        <v>237.68157317828059</v>
      </c>
      <c r="AE36" s="205">
        <f>((IF('1b Historical level tables'!AE29="-",0,'1b Historical level tables'!AE29)-(IF('1b Historical level tables'!AE13="-",0,'1b Historical level tables'!AE13)))*'1c Consumption adjusted levels'!$C$8/4.2)+IF('1b Historical level tables'!AE13="-",0,'1b Historical level tables'!AE13)</f>
        <v>260.32623700119535</v>
      </c>
      <c r="AF36" s="205">
        <f>((IF('1b Historical level tables'!AF29="-",0,'1b Historical level tables'!AF29)-(IF('1b Historical level tables'!AF13="-",0,'1b Historical level tables'!AF13)))*'1c Consumption adjusted levels'!$C$8/4.2)+IF('1b Historical level tables'!AF13="-",0,'1b Historical level tables'!AF13)</f>
        <v>308.17593487294073</v>
      </c>
      <c r="AG36" s="205">
        <f>((IF('1b Historical level tables'!AG29="-",0,'1b Historical level tables'!AG29)-(IF('1b Historical level tables'!AG13="-",0,'1b Historical level tables'!AG13)))*'1c Consumption adjusted levels'!$C$8/4.2)+IF('1b Historical level tables'!AG13="-",0,'1b Historical level tables'!AG13)</f>
        <v>279.36327701404275</v>
      </c>
      <c r="AH36" s="205">
        <f>((IF('1b Historical level tables'!AH29="-",0,'1b Historical level tables'!AH29)-(IF('1b Historical level tables'!AH13="-",0,'1b Historical level tables'!AH13)))*'1c Consumption adjusted levels'!$C$8/4.2)+IF('1b Historical level tables'!AH13="-",0,'1b Historical level tables'!AH13)</f>
        <v>269.59714111455742</v>
      </c>
      <c r="AI36" s="205">
        <f>((IF('1b Historical level tables'!AI29="-",0,'1b Historical level tables'!AI29)-(IF('1b Historical level tables'!AI13="-",0,'1b Historical level tables'!AI13)))*'1c Consumption adjusted levels'!$C$8/4.2)+IF('1b Historical level tables'!AI13="-",0,'1b Historical level tables'!AI13)</f>
        <v>235.24936524828624</v>
      </c>
      <c r="AJ36" s="205">
        <f>((IF('1b Historical level tables'!AJ29="-",0,'1b Historical level tables'!AJ29)-(IF('1b Historical level tables'!AJ13="-",0,'1b Historical level tables'!AJ13)))*'1c Consumption adjusted levels'!$C$8/4.2)+IF('1b Historical level tables'!AJ13="-",0,'1b Historical level tables'!AJ13)</f>
        <v>279.663438943686</v>
      </c>
      <c r="AK36" s="205">
        <f>((IF('1b Historical level tables'!AK29="-",0,'1b Historical level tables'!AK29)-(IF('1b Historical level tables'!AK13="-",0,'1b Historical level tables'!AK13)))*'1c Consumption adjusted levels'!$C$8/4.2)+IF('1b Historical level tables'!AK13="-",0,'1b Historical level tables'!AK13)</f>
        <v>352.97708076708869</v>
      </c>
      <c r="AL36" s="205">
        <f>((IF('1b Historical level tables'!AL29="-",0,'1b Historical level tables'!AL29)-(IF('1b Historical level tables'!AL13="-",0,'1b Historical level tables'!AL13)))*'1c Consumption adjusted levels'!$C$8/4.2)+IF('1b Historical level tables'!AL13="-",0,'1b Historical level tables'!AL13)</f>
        <v>637.86883617816898</v>
      </c>
      <c r="AM36" s="172"/>
      <c r="AN36" s="205">
        <f>((IF('1b Historical level tables'!AN29="-",0,'1b Historical level tables'!AN29)-(IF('1b Historical level tables'!AN13="-",0,'1b Historical level tables'!AN13)))*'1c Consumption adjusted levels'!$C$8/4.2)+IF('1b Historical level tables'!AN13="-",0,'1b Historical level tables'!AN13)</f>
        <v>1404.751663852825</v>
      </c>
      <c r="AO36" s="205">
        <f>((IF('1b Historical level tables'!AO29="-",0,'1b Historical level tables'!AO29)-(IF('1b Historical level tables'!AO13="-",0,'1b Historical level tables'!AO13)))*'1c Consumption adjusted levels'!$C$8/4.2)+IF('1b Historical level tables'!AO13="-",0,'1b Historical level tables'!AO13)</f>
        <v>2050.6003254343541</v>
      </c>
      <c r="AP36" s="205">
        <f>((IF('1b Historical level tables'!AP29="-",0,'1b Historical level tables'!AP29)-(IF('1b Historical level tables'!AP13="-",0,'1b Historical level tables'!AP13)))*'1c Consumption adjusted levels'!$C$8/4.2)+IF('1b Historical level tables'!AP13="-",0,'1b Historical level tables'!AP13)</f>
        <v>1387.4638236146354</v>
      </c>
      <c r="AQ36" s="205">
        <f>((IF('1b Historical level tables'!AQ29="-",0,'1b Historical level tables'!AQ29)-(IF('1b Historical level tables'!AQ13="-",0,'1b Historical level tables'!AQ13)))*'1c Consumption adjusted levels'!$C$8/4.2)+IF('1b Historical level tables'!AQ13="-",0,'1b Historical level tables'!AQ13)</f>
        <v>619.02384770664548</v>
      </c>
      <c r="AR36" s="205">
        <f>((IF('1b Historical level tables'!AR29="-",0,'1b Historical level tables'!AR29)-(IF('1b Historical level tables'!AR13="-",0,'1b Historical level tables'!AR13)))*'1c Consumption adjusted levels'!$C$8/4.2)+IF('1b Historical level tables'!AR13="-",0,'1b Historical level tables'!AR13)</f>
        <v>551.83510461059029</v>
      </c>
      <c r="AS36" s="205">
        <f>((IF('1b Historical level tables'!AS29="-",0,'1b Historical level tables'!AS29)-(IF('1b Historical level tables'!AS13="-",0,'1b Historical level tables'!AS13)))*'1c Consumption adjusted levels'!$C$8/4.2)+IF('1b Historical level tables'!AS13="-",0,'1b Historical level tables'!AS13)</f>
        <v>600.37633227709614</v>
      </c>
      <c r="AT36" s="205">
        <f>((IF('1b Historical level tables'!AT29="-",0,'1b Historical level tables'!AT29)-(IF('1b Historical level tables'!AT13="-",0,'1b Historical level tables'!AT13)))*'1c Consumption adjusted levels'!$C$8/4.2)+IF('1b Historical level tables'!AT13="-",0,'1b Historical level tables'!AT13)</f>
        <v>443.08462386660591</v>
      </c>
      <c r="AU36" s="205">
        <f>((IF('1b Historical level tables'!AU29="-",0,'1b Historical level tables'!AU29)-(IF('1b Historical level tables'!AU13="-",0,'1b Historical level tables'!AU13)))*'1c Consumption adjusted levels'!$C$8/4.2)+IF('1b Historical level tables'!AU13="-",0,'1b Historical level tables'!AU13)</f>
        <v>372.13007580088663</v>
      </c>
      <c r="AV36" s="205">
        <f>((IF('1b Historical level tables'!AV29="-",0,'1b Historical level tables'!AV29)-(IF('1b Historical level tables'!AV13="-",0,'1b Historical level tables'!AV13)))*'1c Consumption adjusted levels'!$C$8/4.2)+IF('1b Historical level tables'!AV13="-",0,'1b Historical level tables'!AV13)</f>
        <v>434.32470549842611</v>
      </c>
      <c r="AW36" s="205">
        <f>((IF('1b Historical level tables'!AW29="-",0,'1b Historical level tables'!AW29)-(IF('1b Historical level tables'!AW13="-",0,'1b Historical level tables'!AW13)))*'1c Consumption adjusted levels'!$C$8/4.2)+IF('1b Historical level tables'!AW13="-",0,'1b Historical level tables'!AW13)</f>
        <v>451.7412591309012</v>
      </c>
      <c r="AX36" s="205">
        <f>((IF('1b Historical level tables'!AX29="-",0,'1b Historical level tables'!AX29)-(IF('1b Historical level tables'!AX13="-",0,'1b Historical level tables'!AX13)))*'1c Consumption adjusted levels'!$C$8/4.2)+IF('1b Historical level tables'!AX13="-",0,'1b Historical level tables'!AX13)</f>
        <v>490.03835655304511</v>
      </c>
      <c r="AZ36" s="174" t="s">
        <v>548</v>
      </c>
      <c r="BA36" s="205">
        <f>((IF('1b Historical level tables'!BA29="-",0,'1b Historical level tables'!BA29)-(IF('1b Historical level tables'!BA13="-",0,'1b Historical level tables'!BA13)))*'1c Consumption adjusted levels'!$C$9/12)+IF('1b Historical level tables'!BA13="-",0,'1b Historical level tables'!BA13)</f>
        <v>192.38541666666666</v>
      </c>
      <c r="BB36" s="205">
        <f>((IF('1b Historical level tables'!BB29="-",0,'1b Historical level tables'!BB29)-(IF('1b Historical level tables'!BB13="-",0,'1b Historical level tables'!BB13)))*'1c Consumption adjusted levels'!$C$9/12)+IF('1b Historical level tables'!BB13="-",0,'1b Historical level tables'!BB13)</f>
        <v>190.76583333333329</v>
      </c>
      <c r="BC36" s="205">
        <f>((IF('1b Historical level tables'!BC29="-",0,'1b Historical level tables'!BC29)-(IF('1b Historical level tables'!BC13="-",0,'1b Historical level tables'!BC13)))*'1c Consumption adjusted levels'!$C$9/12)+IF('1b Historical level tables'!BC13="-",0,'1b Historical level tables'!BC13)</f>
        <v>206.77958333333333</v>
      </c>
      <c r="BD36" s="205">
        <f>((IF('1b Historical level tables'!BD29="-",0,'1b Historical level tables'!BD29)-(IF('1b Historical level tables'!BD13="-",0,'1b Historical level tables'!BD13)))*'1c Consumption adjusted levels'!$C$9/12)+IF('1b Historical level tables'!BD13="-",0,'1b Historical level tables'!BD13)</f>
        <v>233.22000000000011</v>
      </c>
      <c r="BE36" s="205">
        <f>((IF('1b Historical level tables'!BE29="-",0,'1b Historical level tables'!BE29)-(IF('1b Historical level tables'!BE13="-",0,'1b Historical level tables'!BE13)))*'1c Consumption adjusted levels'!$C$9/12)+IF('1b Historical level tables'!BE13="-",0,'1b Historical level tables'!BE13)</f>
        <v>269.46416666666659</v>
      </c>
      <c r="BF36" s="205">
        <f>((IF('1b Historical level tables'!BF29="-",0,'1b Historical level tables'!BF29)-(IF('1b Historical level tables'!BF13="-",0,'1b Historical level tables'!BF13)))*'1c Consumption adjusted levels'!$C$9/12)+IF('1b Historical level tables'!BF13="-",0,'1b Historical level tables'!BF13)</f>
        <v>221.16416666666672</v>
      </c>
      <c r="BG36" s="205">
        <f>((IF('1b Historical level tables'!BG29="-",0,'1b Historical level tables'!BG29)-(IF('1b Historical level tables'!BG13="-",0,'1b Historical level tables'!BG13)))*'1c Consumption adjusted levels'!$C$9/12)+IF('1b Historical level tables'!BG13="-",0,'1b Historical level tables'!BG13)</f>
        <v>197.72333333333336</v>
      </c>
      <c r="BH36" s="205">
        <f>((IF('1b Historical level tables'!BH29="-",0,'1b Historical level tables'!BH29)-(IF('1b Historical level tables'!BH13="-",0,'1b Historical level tables'!BH13)))*'1c Consumption adjusted levels'!$C$9/12)+IF('1b Historical level tables'!BH13="-",0,'1b Historical level tables'!BH13)</f>
        <v>139.0829166666667</v>
      </c>
      <c r="BI36" s="205">
        <f>((IF('1b Historical level tables'!BI29="-",0,'1b Historical level tables'!BI29)-(IF('1b Historical level tables'!BI13="-",0,'1b Historical level tables'!BI13)))*'1c Consumption adjusted levels'!$C$9/12)+IF('1b Historical level tables'!BI13="-",0,'1b Historical level tables'!BI13)</f>
        <v>179.27541666666664</v>
      </c>
      <c r="BJ36" s="205">
        <f>((IF('1b Historical level tables'!BJ29="-",0,'1b Historical level tables'!BJ29)-(IF('1b Historical level tables'!BJ13="-",0,'1b Historical level tables'!BJ13)))*'1c Consumption adjusted levels'!$C$9/12)+IF('1b Historical level tables'!BJ13="-",0,'1b Historical level tables'!BJ13)</f>
        <v>264.9887500000001</v>
      </c>
      <c r="BK36" s="205">
        <f>((IF('1b Historical level tables'!BK29="-",0,'1b Historical level tables'!BK29)-(IF('1b Historical level tables'!BK13="-",0,'1b Historical level tables'!BK13)))*'1c Consumption adjusted levels'!$C$9/12)+IF('1b Historical level tables'!BK13="-",0,'1b Historical level tables'!BK13)</f>
        <v>562.35958333333303</v>
      </c>
      <c r="BL36" s="172"/>
      <c r="BM36" s="205">
        <f>((IF('1b Historical level tables'!BM29="-",0,'1b Historical level tables'!BM29)-(IF('1b Historical level tables'!BM13="-",0,'1b Historical level tables'!BM13)))*'1c Consumption adjusted levels'!$C$9/12)+IF('1b Historical level tables'!BM13="-",0,'1b Historical level tables'!BM13)</f>
        <v>1319.4342193423115</v>
      </c>
      <c r="BN36" s="205">
        <f>((IF('1b Historical level tables'!BN29="-",0,'1b Historical level tables'!BN29)-(IF('1b Historical level tables'!BN13="-",0,'1b Historical level tables'!BN13)))*'1c Consumption adjusted levels'!$C$9/12)+IF('1b Historical level tables'!BN13="-",0,'1b Historical level tables'!BN13)</f>
        <v>1563.9148782406958</v>
      </c>
      <c r="BO36" s="205">
        <f>((IF('1b Historical level tables'!BO29="-",0,'1b Historical level tables'!BO29)-(IF('1b Historical level tables'!BO13="-",0,'1b Historical level tables'!BO13)))*'1c Consumption adjusted levels'!$C$9/12)+IF('1b Historical level tables'!BO13="-",0,'1b Historical level tables'!BO13)</f>
        <v>1086.1980817632191</v>
      </c>
      <c r="BP36" s="205">
        <f>((IF('1b Historical level tables'!BP29="-",0,'1b Historical level tables'!BP29)-(IF('1b Historical level tables'!BP13="-",0,'1b Historical level tables'!BP13)))*'1c Consumption adjusted levels'!$C$9/12)+IF('1b Historical level tables'!BP13="-",0,'1b Historical level tables'!BP13)</f>
        <v>548.41830421309407</v>
      </c>
      <c r="BQ36" s="205">
        <f>((IF('1b Historical level tables'!BQ29="-",0,'1b Historical level tables'!BQ29)-(IF('1b Historical level tables'!BQ13="-",0,'1b Historical level tables'!BQ13)))*'1c Consumption adjusted levels'!$C$9/12)+IF('1b Historical level tables'!BQ13="-",0,'1b Historical level tables'!BQ13)</f>
        <v>502.43927229075365</v>
      </c>
      <c r="BR36" s="205">
        <f>((IF('1b Historical level tables'!BR29="-",0,'1b Historical level tables'!BR29)-(IF('1b Historical level tables'!BR13="-",0,'1b Historical level tables'!BR13)))*'1c Consumption adjusted levels'!$C$9/12)+IF('1b Historical level tables'!BR13="-",0,'1b Historical level tables'!BR13)</f>
        <v>557.99070540670186</v>
      </c>
      <c r="BS36" s="205">
        <f>((IF('1b Historical level tables'!BS29="-",0,'1b Historical level tables'!BS29)-(IF('1b Historical level tables'!BS13="-",0,'1b Historical level tables'!BS13)))*'1c Consumption adjusted levels'!$C$9/12)+IF('1b Historical level tables'!BS13="-",0,'1b Historical level tables'!BS13)</f>
        <v>392.51556679385232</v>
      </c>
      <c r="BT36" s="205">
        <f>((IF('1b Historical level tables'!BT29="-",0,'1b Historical level tables'!BT29)-(IF('1b Historical level tables'!BT13="-",0,'1b Historical level tables'!BT13)))*'1c Consumption adjusted levels'!$C$9/12)+IF('1b Historical level tables'!BT13="-",0,'1b Historical level tables'!BT13)</f>
        <v>333.03242164346898</v>
      </c>
      <c r="BU36" s="205">
        <f>((IF('1b Historical level tables'!BU29="-",0,'1b Historical level tables'!BU29)-(IF('1b Historical level tables'!BU13="-",0,'1b Historical level tables'!BU13)))*'1c Consumption adjusted levels'!$C$9/12)+IF('1b Historical level tables'!BU13="-",0,'1b Historical level tables'!BU13)</f>
        <v>416.45323275461004</v>
      </c>
      <c r="BV36" s="205">
        <f>((IF('1b Historical level tables'!BV29="-",0,'1b Historical level tables'!BV29)-(IF('1b Historical level tables'!BV13="-",0,'1b Historical level tables'!BV13)))*'1c Consumption adjusted levels'!$C$9/12)+IF('1b Historical level tables'!BV13="-",0,'1b Historical level tables'!BV13)</f>
        <v>426.91005889809657</v>
      </c>
      <c r="BW36" s="205">
        <f>((IF('1b Historical level tables'!BW29="-",0,'1b Historical level tables'!BW29)-(IF('1b Historical level tables'!BW13="-",0,'1b Historical level tables'!BW13)))*'1c Consumption adjusted levels'!$C$9/12)+IF('1b Historical level tables'!BW13="-",0,'1b Historical level tables'!BW13)</f>
        <v>478.78879136924775</v>
      </c>
      <c r="BX36" s="144"/>
      <c r="BY36" s="174" t="s">
        <v>548</v>
      </c>
      <c r="BZ36" s="205">
        <f t="shared" ref="BZ36:CJ36" si="27">IFERROR(C36+BA36,"-")</f>
        <v>348.28983393456087</v>
      </c>
      <c r="CA36" s="205">
        <f t="shared" si="27"/>
        <v>339.94908794301944</v>
      </c>
      <c r="CB36" s="205">
        <f t="shared" si="27"/>
        <v>370.77988487931566</v>
      </c>
      <c r="CC36" s="205">
        <f t="shared" si="27"/>
        <v>412.3321346234377</v>
      </c>
      <c r="CD36" s="205">
        <f t="shared" si="27"/>
        <v>482.28666136596127</v>
      </c>
      <c r="CE36" s="205">
        <f t="shared" si="27"/>
        <v>413.50183734162533</v>
      </c>
      <c r="CF36" s="205">
        <f t="shared" si="27"/>
        <v>383.39913302919592</v>
      </c>
      <c r="CG36" s="205">
        <f t="shared" si="27"/>
        <v>301.33231573837156</v>
      </c>
      <c r="CH36" s="205">
        <f t="shared" si="27"/>
        <v>372.11436373586105</v>
      </c>
      <c r="CI36" s="205">
        <f t="shared" si="27"/>
        <v>507.03459304675118</v>
      </c>
      <c r="CJ36" s="205">
        <f t="shared" si="27"/>
        <v>1011.1571274891685</v>
      </c>
      <c r="CK36" s="172"/>
      <c r="CL36" s="205">
        <f t="shared" ref="CL36:CL48" si="28">IFERROR(O36+BM36,"-")</f>
        <v>2324.9478270268683</v>
      </c>
      <c r="CM36" s="205">
        <f t="shared" ref="CM36:CM48" si="29">IFERROR(P36+BN36,"-")</f>
        <v>2955.0023783501838</v>
      </c>
      <c r="CN36" s="205">
        <f t="shared" ref="CN36:CN48" si="30">IFERROR(Q36+BO36,"-")</f>
        <v>2035.5185542685922</v>
      </c>
      <c r="CO36" s="205">
        <f t="shared" ref="CO36:CO48" si="31">IFERROR(R36+BP36,"-")</f>
        <v>978.08709486927796</v>
      </c>
      <c r="CP36" s="205">
        <f t="shared" ref="CP36:CP48" si="32">IFERROR(S36+BQ36,"-")</f>
        <v>883.43886658170572</v>
      </c>
      <c r="CQ36" s="205">
        <f t="shared" ref="CQ36:CQ48" si="33">IFERROR(T36+BR36,"-")</f>
        <v>970.37908103109044</v>
      </c>
      <c r="CR36" s="205">
        <f t="shared" ref="CR36:CR48" si="34">IFERROR(U36+BS36,"-")</f>
        <v>699.80757298527828</v>
      </c>
      <c r="CS36" s="205">
        <f t="shared" ref="CS36:CS48" si="35">IFERROR(V36+BT36,"-")</f>
        <v>594.29701561331092</v>
      </c>
      <c r="CT36" s="205">
        <f t="shared" ref="CT36:CT48" si="36">IFERROR(W36+BU36,"-")</f>
        <v>717.66639370070288</v>
      </c>
      <c r="CU36" s="205">
        <f t="shared" ref="CU36:CV48" si="37">IFERROR(X36+BV36,"-")</f>
        <v>736.89352870129142</v>
      </c>
      <c r="CV36" s="205">
        <f t="shared" si="37"/>
        <v>816.08578626943904</v>
      </c>
    </row>
    <row r="37" spans="2:100" s="159" customFormat="1" ht="10.5" customHeight="1">
      <c r="B37" s="174" t="s">
        <v>550</v>
      </c>
      <c r="C37" s="205">
        <f>((IF('1b Historical level tables'!C30="-",0,'1b Historical level tables'!C30)-(IF('1b Historical level tables'!C14="-",0,'1b Historical level tables'!C14)))*'1c Consumption adjusted levels'!$C$7/3.1)+IF('1b Historical level tables'!C14="-",0,'1b Historical level tables'!C14)</f>
        <v>3.0178024987068612</v>
      </c>
      <c r="D37" s="205">
        <f>((IF('1b Historical level tables'!D30="-",0,'1b Historical level tables'!D30)-(IF('1b Historical level tables'!D14="-",0,'1b Historical level tables'!D14)))*'1c Consumption adjusted levels'!$C$7/3.1)+IF('1b Historical level tables'!D14="-",0,'1b Historical level tables'!D14)</f>
        <v>2.9275733668216319</v>
      </c>
      <c r="E37" s="205">
        <f>((IF('1b Historical level tables'!E30="-",0,'1b Historical level tables'!E30)-(IF('1b Historical level tables'!E14="-",0,'1b Historical level tables'!E14)))*'1c Consumption adjusted levels'!$C$7/3.1)+IF('1b Historical level tables'!E14="-",0,'1b Historical level tables'!E14)</f>
        <v>10.148867182390159</v>
      </c>
      <c r="F37" s="205">
        <f>((IF('1b Historical level tables'!F30="-",0,'1b Historical level tables'!F30)-(IF('1b Historical level tables'!F14="-",0,'1b Historical level tables'!F14)))*'1c Consumption adjusted levels'!$C$7/3.1)+IF('1b Historical level tables'!F14="-",0,'1b Historical level tables'!F14)</f>
        <v>9.6478018269985082</v>
      </c>
      <c r="G37" s="205">
        <f>((IF('1b Historical level tables'!G30="-",0,'1b Historical level tables'!G30)-(IF('1b Historical level tables'!G14="-",0,'1b Historical level tables'!G14)))*'1c Consumption adjusted levels'!$C$7/3.1)+IF('1b Historical level tables'!G14="-",0,'1b Historical level tables'!G14)</f>
        <v>12.962813788471427</v>
      </c>
      <c r="H37" s="205">
        <f>((IF('1b Historical level tables'!H30="-",0,'1b Historical level tables'!H30)-(IF('1b Historical level tables'!H14="-",0,'1b Historical level tables'!H14)))*'1c Consumption adjusted levels'!$C$7/3.1)+IF('1b Historical level tables'!H14="-",0,'1b Historical level tables'!H14)</f>
        <v>12.907024738230101</v>
      </c>
      <c r="I37" s="205">
        <f>((IF('1b Historical level tables'!I30="-",0,'1b Historical level tables'!I30)-(IF('1b Historical level tables'!I14="-",0,'1b Historical level tables'!I14)))*'1c Consumption adjusted levels'!$C$7/3.1)+IF('1b Historical level tables'!I14="-",0,'1b Historical level tables'!I14)</f>
        <v>15.369185645012525</v>
      </c>
      <c r="J37" s="205">
        <f>((IF('1b Historical level tables'!J30="-",0,'1b Historical level tables'!J30)-(IF('1b Historical level tables'!J14="-",0,'1b Historical level tables'!J14)))*'1c Consumption adjusted levels'!$C$7/3.1)+IF('1b Historical level tables'!J14="-",0,'1b Historical level tables'!J14)</f>
        <v>16.300531252799225</v>
      </c>
      <c r="K37" s="205">
        <f>((IF('1b Historical level tables'!K30="-",0,'1b Historical level tables'!K30)-(IF('1b Historical level tables'!K14="-",0,'1b Historical level tables'!K14)))*'1c Consumption adjusted levels'!$C$7/3.1)+IF('1b Historical level tables'!K14="-",0,'1b Historical level tables'!K14)</f>
        <v>12.462323766546612</v>
      </c>
      <c r="L37" s="205">
        <f>((IF('1b Historical level tables'!L30="-",0,'1b Historical level tables'!L30)-(IF('1b Historical level tables'!L14="-",0,'1b Historical level tables'!L14)))*'1c Consumption adjusted levels'!$C$7/3.1)+IF('1b Historical level tables'!L14="-",0,'1b Historical level tables'!L14)</f>
        <v>12.781381976151758</v>
      </c>
      <c r="M37" s="205">
        <f>((IF('1b Historical level tables'!M30="-",0,'1b Historical level tables'!M30)-(IF('1b Historical level tables'!M14="-",0,'1b Historical level tables'!M14)))*'1c Consumption adjusted levels'!$C$7/3.1)+IF('1b Historical level tables'!M14="-",0,'1b Historical level tables'!M14)</f>
        <v>8.027955576017515</v>
      </c>
      <c r="N37" s="172"/>
      <c r="O37" s="205">
        <f>((IF('1b Historical level tables'!O30="-",0,'1b Historical level tables'!O30)-(IF('1b Historical level tables'!O14="-",0,'1b Historical level tables'!O14)))*'1c Consumption adjusted levels'!$C$7/3.1)+IF('1b Historical level tables'!O14="-",0,'1b Historical level tables'!O14)</f>
        <v>10.165169355686436</v>
      </c>
      <c r="P37" s="205">
        <f>((IF('1b Historical level tables'!P30="-",0,'1b Historical level tables'!P30)-(IF('1b Historical level tables'!P14="-",0,'1b Historical level tables'!P14)))*'1c Consumption adjusted levels'!$C$7/3.1)+IF('1b Historical level tables'!P14="-",0,'1b Historical level tables'!P14)</f>
        <v>10.165169355686436</v>
      </c>
      <c r="Q37" s="205">
        <f>((IF('1b Historical level tables'!Q30="-",0,'1b Historical level tables'!Q30)-(IF('1b Historical level tables'!Q14="-",0,'1b Historical level tables'!Q14)))*'1c Consumption adjusted levels'!$C$7/3.1)+IF('1b Historical level tables'!Q14="-",0,'1b Historical level tables'!Q14)</f>
        <v>15.677465161842026</v>
      </c>
      <c r="R37" s="205">
        <f>((IF('1b Historical level tables'!R30="-",0,'1b Historical level tables'!R30)-(IF('1b Historical level tables'!R14="-",0,'1b Historical level tables'!R14)))*'1c Consumption adjusted levels'!$C$7/3.1)+IF('1b Historical level tables'!R14="-",0,'1b Historical level tables'!R14)</f>
        <v>15.677465161842026</v>
      </c>
      <c r="S37" s="205">
        <f>((IF('1b Historical level tables'!S30="-",0,'1b Historical level tables'!S30)-(IF('1b Historical level tables'!S14="-",0,'1b Historical level tables'!S14)))*'1c Consumption adjusted levels'!$C$7/3.1)+IF('1b Historical level tables'!S14="-",0,'1b Historical level tables'!S14)</f>
        <v>14.99509996659647</v>
      </c>
      <c r="T37" s="205">
        <f>((IF('1b Historical level tables'!T30="-",0,'1b Historical level tables'!T30)-(IF('1b Historical level tables'!T14="-",0,'1b Historical level tables'!T14)))*'1c Consumption adjusted levels'!$C$7/3.1)+IF('1b Historical level tables'!T14="-",0,'1b Historical level tables'!T14)</f>
        <v>14.99509996659647</v>
      </c>
      <c r="U37" s="205">
        <f>((IF('1b Historical level tables'!U30="-",0,'1b Historical level tables'!U30)-(IF('1b Historical level tables'!U14="-",0,'1b Historical level tables'!U14)))*'1c Consumption adjusted levels'!$C$7/3.1)+IF('1b Historical level tables'!U14="-",0,'1b Historical level tables'!U14)</f>
        <v>20.441897115770779</v>
      </c>
      <c r="V37" s="205">
        <f>((IF('1b Historical level tables'!V30="-",0,'1b Historical level tables'!V30)-(IF('1b Historical level tables'!V14="-",0,'1b Historical level tables'!V14)))*'1c Consumption adjusted levels'!$C$7/3.1)+IF('1b Historical level tables'!V14="-",0,'1b Historical level tables'!V14)</f>
        <v>18.824863196865326</v>
      </c>
      <c r="W37" s="205">
        <f>((IF('1b Historical level tables'!W30="-",0,'1b Historical level tables'!W30)-(IF('1b Historical level tables'!W14="-",0,'1b Historical level tables'!W14)))*'1c Consumption adjusted levels'!$C$7/3.1)+IF('1b Historical level tables'!W14="-",0,'1b Historical level tables'!W14)</f>
        <v>18.114702593767056</v>
      </c>
      <c r="X37" s="205">
        <f>((IF('1b Historical level tables'!X30="-",0,'1b Historical level tables'!X30)-(IF('1b Historical level tables'!X14="-",0,'1b Historical level tables'!X14)))*'1c Consumption adjusted levels'!$C$7/3.1)+IF('1b Historical level tables'!X14="-",0,'1b Historical level tables'!X14)</f>
        <v>18.114702593767056</v>
      </c>
      <c r="Y37" s="205">
        <f>((IF('1b Historical level tables'!Y30="-",0,'1b Historical level tables'!Y30)-(IF('1b Historical level tables'!Y14="-",0,'1b Historical level tables'!Y14)))*'1c Consumption adjusted levels'!$C$7/3.1)+IF('1b Historical level tables'!Y14="-",0,'1b Historical level tables'!Y14)</f>
        <v>24.69209794609964</v>
      </c>
      <c r="Z37" s="144"/>
      <c r="AA37" s="174" t="s">
        <v>550</v>
      </c>
      <c r="AB37" s="205">
        <f>((IF('1b Historical level tables'!AB30="-",0,'1b Historical level tables'!AB30)-(IF('1b Historical level tables'!AB14="-",0,'1b Historical level tables'!AB14)))*'1c Consumption adjusted levels'!$C$8/4.2)+IF('1b Historical level tables'!AB14="-",0,'1b Historical level tables'!AB14)</f>
        <v>3.4318500067423954</v>
      </c>
      <c r="AC37" s="205">
        <f>((IF('1b Historical level tables'!AC30="-",0,'1b Historical level tables'!AC30)-(IF('1b Historical level tables'!AC14="-",0,'1b Historical level tables'!AC14)))*'1c Consumption adjusted levels'!$C$8/4.2)+IF('1b Historical level tables'!AC14="-",0,'1b Historical level tables'!AC14)</f>
        <v>3.3292412883118923</v>
      </c>
      <c r="AD37" s="205">
        <f>((IF('1b Historical level tables'!AD30="-",0,'1b Historical level tables'!AD30)-(IF('1b Historical level tables'!AD14="-",0,'1b Historical level tables'!AD14)))*'1c Consumption adjusted levels'!$C$8/4.2)+IF('1b Historical level tables'!AD14="-",0,'1b Historical level tables'!AD14)</f>
        <v>11.541307738016066</v>
      </c>
      <c r="AE37" s="205">
        <f>((IF('1b Historical level tables'!AE30="-",0,'1b Historical level tables'!AE30)-(IF('1b Historical level tables'!AE14="-",0,'1b Historical level tables'!AE14)))*'1c Consumption adjusted levels'!$C$8/4.2)+IF('1b Historical level tables'!AE14="-",0,'1b Historical level tables'!AE14)</f>
        <v>10.971495426996002</v>
      </c>
      <c r="AF37" s="205">
        <f>((IF('1b Historical level tables'!AF30="-",0,'1b Historical level tables'!AF30)-(IF('1b Historical level tables'!AF14="-",0,'1b Historical level tables'!AF14)))*'1c Consumption adjusted levels'!$C$8/4.2)+IF('1b Historical level tables'!AF14="-",0,'1b Historical level tables'!AF14)</f>
        <v>14.741329760952985</v>
      </c>
      <c r="AG37" s="205">
        <f>((IF('1b Historical level tables'!AG30="-",0,'1b Historical level tables'!AG30)-(IF('1b Historical level tables'!AG14="-",0,'1b Historical level tables'!AG14)))*'1c Consumption adjusted levels'!$C$8/4.2)+IF('1b Historical level tables'!AG14="-",0,'1b Historical level tables'!AG14)</f>
        <v>14.163052298014744</v>
      </c>
      <c r="AH37" s="205">
        <f>((IF('1b Historical level tables'!AH30="-",0,'1b Historical level tables'!AH30)-(IF('1b Historical level tables'!AH14="-",0,'1b Historical level tables'!AH14)))*'1c Consumption adjusted levels'!$C$8/4.2)+IF('1b Historical level tables'!AH14="-",0,'1b Historical level tables'!AH14)</f>
        <v>16.864801871612205</v>
      </c>
      <c r="AI37" s="205">
        <f>((IF('1b Historical level tables'!AI30="-",0,'1b Historical level tables'!AI30)-(IF('1b Historical level tables'!AI14="-",0,'1b Historical level tables'!AI14)))*'1c Consumption adjusted levels'!$C$8/4.2)+IF('1b Historical level tables'!AI14="-",0,'1b Historical level tables'!AI14)</f>
        <v>17.193251650420535</v>
      </c>
      <c r="AJ37" s="205">
        <f>((IF('1b Historical level tables'!AJ30="-",0,'1b Historical level tables'!AJ30)-(IF('1b Historical level tables'!AJ14="-",0,'1b Historical level tables'!AJ14)))*'1c Consumption adjusted levels'!$C$8/4.2)+IF('1b Historical level tables'!AJ14="-",0,'1b Historical level tables'!AJ14)</f>
        <v>13.144838701466496</v>
      </c>
      <c r="AK37" s="205">
        <f>((IF('1b Historical level tables'!AK30="-",0,'1b Historical level tables'!AK30)-(IF('1b Historical level tables'!AK14="-",0,'1b Historical level tables'!AK14)))*'1c Consumption adjusted levels'!$C$8/4.2)+IF('1b Historical level tables'!AK14="-",0,'1b Historical level tables'!AK14)</f>
        <v>13.287206812312576</v>
      </c>
      <c r="AL37" s="205">
        <f>((IF('1b Historical level tables'!AL30="-",0,'1b Historical level tables'!AL30)-(IF('1b Historical level tables'!AL14="-",0,'1b Historical level tables'!AL14)))*'1c Consumption adjusted levels'!$C$8/4.2)+IF('1b Historical level tables'!AL14="-",0,'1b Historical level tables'!AL14)</f>
        <v>8.3456608003285204</v>
      </c>
      <c r="AM37" s="172"/>
      <c r="AN37" s="205">
        <f>((IF('1b Historical level tables'!AN30="-",0,'1b Historical level tables'!AN30)-(IF('1b Historical level tables'!AN14="-",0,'1b Historical level tables'!AN14)))*'1c Consumption adjusted levels'!$C$8/4.2)+IF('1b Historical level tables'!AN14="-",0,'1b Historical level tables'!AN14)</f>
        <v>11.151335919266243</v>
      </c>
      <c r="AO37" s="205">
        <f>((IF('1b Historical level tables'!AO30="-",0,'1b Historical level tables'!AO30)-(IF('1b Historical level tables'!AO14="-",0,'1b Historical level tables'!AO14)))*'1c Consumption adjusted levels'!$C$8/4.2)+IF('1b Historical level tables'!AO14="-",0,'1b Historical level tables'!AO14)</f>
        <v>11.151335919266243</v>
      </c>
      <c r="AP37" s="205">
        <f>((IF('1b Historical level tables'!AP30="-",0,'1b Historical level tables'!AP30)-(IF('1b Historical level tables'!AP14="-",0,'1b Historical level tables'!AP14)))*'1c Consumption adjusted levels'!$C$8/4.2)+IF('1b Historical level tables'!AP14="-",0,'1b Historical level tables'!AP14)</f>
        <v>17.19849285605234</v>
      </c>
      <c r="AQ37" s="205">
        <f>((IF('1b Historical level tables'!AQ30="-",0,'1b Historical level tables'!AQ30)-(IF('1b Historical level tables'!AQ14="-",0,'1b Historical level tables'!AQ14)))*'1c Consumption adjusted levels'!$C$8/4.2)+IF('1b Historical level tables'!AQ14="-",0,'1b Historical level tables'!AQ14)</f>
        <v>17.19849285605234</v>
      </c>
      <c r="AR37" s="205">
        <f>((IF('1b Historical level tables'!AR30="-",0,'1b Historical level tables'!AR30)-(IF('1b Historical level tables'!AR14="-",0,'1b Historical level tables'!AR14)))*'1c Consumption adjusted levels'!$C$8/4.2)+IF('1b Historical level tables'!AR14="-",0,'1b Historical level tables'!AR14)</f>
        <v>17.102063665129251</v>
      </c>
      <c r="AS37" s="205">
        <f>((IF('1b Historical level tables'!AS30="-",0,'1b Historical level tables'!AS30)-(IF('1b Historical level tables'!AS14="-",0,'1b Historical level tables'!AS14)))*'1c Consumption adjusted levels'!$C$8/4.2)+IF('1b Historical level tables'!AS14="-",0,'1b Historical level tables'!AS14)</f>
        <v>17.102063665129251</v>
      </c>
      <c r="AT37" s="205">
        <f>((IF('1b Historical level tables'!AT30="-",0,'1b Historical level tables'!AT30)-(IF('1b Historical level tables'!AT14="-",0,'1b Historical level tables'!AT14)))*'1c Consumption adjusted levels'!$C$8/4.2)+IF('1b Historical level tables'!AT14="-",0,'1b Historical level tables'!AT14)</f>
        <v>23.313815798136314</v>
      </c>
      <c r="AU37" s="205">
        <f>((IF('1b Historical level tables'!AU30="-",0,'1b Historical level tables'!AU30)-(IF('1b Historical level tables'!AU14="-",0,'1b Historical level tables'!AU14)))*'1c Consumption adjusted levels'!$C$8/4.2)+IF('1b Historical level tables'!AU14="-",0,'1b Historical level tables'!AU14)</f>
        <v>21.469601892196248</v>
      </c>
      <c r="AV37" s="205">
        <f>((IF('1b Historical level tables'!AV30="-",0,'1b Historical level tables'!AV30)-(IF('1b Historical level tables'!AV14="-",0,'1b Historical level tables'!AV14)))*'1c Consumption adjusted levels'!$C$8/4.2)+IF('1b Historical level tables'!AV14="-",0,'1b Historical level tables'!AV14)</f>
        <v>22.099742168517036</v>
      </c>
      <c r="AW37" s="205">
        <f>((IF('1b Historical level tables'!AW30="-",0,'1b Historical level tables'!AW30)-(IF('1b Historical level tables'!AW14="-",0,'1b Historical level tables'!AW14)))*'1c Consumption adjusted levels'!$C$8/4.2)+IF('1b Historical level tables'!AW14="-",0,'1b Historical level tables'!AW14)</f>
        <v>22.099742168517036</v>
      </c>
      <c r="AX37" s="205">
        <f>((IF('1b Historical level tables'!AX30="-",0,'1b Historical level tables'!AX30)-(IF('1b Historical level tables'!AX14="-",0,'1b Historical level tables'!AX14)))*'1c Consumption adjusted levels'!$C$8/4.2)+IF('1b Historical level tables'!AX14="-",0,'1b Historical level tables'!AX14)</f>
        <v>30.124293738547799</v>
      </c>
      <c r="AZ37" s="174" t="s">
        <v>550</v>
      </c>
      <c r="BA37" s="205">
        <f>((IF('1b Historical level tables'!BA30="-",0,'1b Historical level tables'!BA30)-(IF('1b Historical level tables'!BA14="-",0,'1b Historical level tables'!BA14)))*'1c Consumption adjusted levels'!$C$9/12)+IF('1b Historical level tables'!BA14="-",0,'1b Historical level tables'!BA14)</f>
        <v>0</v>
      </c>
      <c r="BB37" s="205">
        <f>((IF('1b Historical level tables'!BB30="-",0,'1b Historical level tables'!BB30)-(IF('1b Historical level tables'!BB14="-",0,'1b Historical level tables'!BB14)))*'1c Consumption adjusted levels'!$C$9/12)+IF('1b Historical level tables'!BB14="-",0,'1b Historical level tables'!BB14)</f>
        <v>0</v>
      </c>
      <c r="BC37" s="205">
        <f>((IF('1b Historical level tables'!BC30="-",0,'1b Historical level tables'!BC30)-(IF('1b Historical level tables'!BC14="-",0,'1b Historical level tables'!BC14)))*'1c Consumption adjusted levels'!$C$9/12)+IF('1b Historical level tables'!BC14="-",0,'1b Historical level tables'!BC14)</f>
        <v>0</v>
      </c>
      <c r="BD37" s="205">
        <f>((IF('1b Historical level tables'!BD30="-",0,'1b Historical level tables'!BD30)-(IF('1b Historical level tables'!BD14="-",0,'1b Historical level tables'!BD14)))*'1c Consumption adjusted levels'!$C$9/12)+IF('1b Historical level tables'!BD14="-",0,'1b Historical level tables'!BD14)</f>
        <v>0</v>
      </c>
      <c r="BE37" s="205">
        <f>((IF('1b Historical level tables'!BE30="-",0,'1b Historical level tables'!BE30)-(IF('1b Historical level tables'!BE14="-",0,'1b Historical level tables'!BE14)))*'1c Consumption adjusted levels'!$C$9/12)+IF('1b Historical level tables'!BE14="-",0,'1b Historical level tables'!BE14)</f>
        <v>0</v>
      </c>
      <c r="BF37" s="205">
        <f>((IF('1b Historical level tables'!BF30="-",0,'1b Historical level tables'!BF30)-(IF('1b Historical level tables'!BF14="-",0,'1b Historical level tables'!BF14)))*'1c Consumption adjusted levels'!$C$9/12)+IF('1b Historical level tables'!BF14="-",0,'1b Historical level tables'!BF14)</f>
        <v>0</v>
      </c>
      <c r="BG37" s="205">
        <f>((IF('1b Historical level tables'!BG30="-",0,'1b Historical level tables'!BG30)-(IF('1b Historical level tables'!BG14="-",0,'1b Historical level tables'!BG14)))*'1c Consumption adjusted levels'!$C$9/12)+IF('1b Historical level tables'!BG14="-",0,'1b Historical level tables'!BG14)</f>
        <v>0</v>
      </c>
      <c r="BH37" s="205">
        <f>((IF('1b Historical level tables'!BH30="-",0,'1b Historical level tables'!BH30)-(IF('1b Historical level tables'!BH14="-",0,'1b Historical level tables'!BH14)))*'1c Consumption adjusted levels'!$C$9/12)+IF('1b Historical level tables'!BH14="-",0,'1b Historical level tables'!BH14)</f>
        <v>0</v>
      </c>
      <c r="BI37" s="205">
        <f>((IF('1b Historical level tables'!BI30="-",0,'1b Historical level tables'!BI30)-(IF('1b Historical level tables'!BI14="-",0,'1b Historical level tables'!BI14)))*'1c Consumption adjusted levels'!$C$9/12)+IF('1b Historical level tables'!BI14="-",0,'1b Historical level tables'!BI14)</f>
        <v>0</v>
      </c>
      <c r="BJ37" s="205">
        <f>((IF('1b Historical level tables'!BJ30="-",0,'1b Historical level tables'!BJ30)-(IF('1b Historical level tables'!BJ14="-",0,'1b Historical level tables'!BJ14)))*'1c Consumption adjusted levels'!$C$9/12)+IF('1b Historical level tables'!BJ14="-",0,'1b Historical level tables'!BJ14)</f>
        <v>0</v>
      </c>
      <c r="BK37" s="205">
        <f>((IF('1b Historical level tables'!BK30="-",0,'1b Historical level tables'!BK30)-(IF('1b Historical level tables'!BK14="-",0,'1b Historical level tables'!BK14)))*'1c Consumption adjusted levels'!$C$9/12)+IF('1b Historical level tables'!BK14="-",0,'1b Historical level tables'!BK14)</f>
        <v>0</v>
      </c>
      <c r="BL37" s="172"/>
      <c r="BM37" s="205">
        <f>((IF('1b Historical level tables'!BM30="-",0,'1b Historical level tables'!BM30)-(IF('1b Historical level tables'!BM14="-",0,'1b Historical level tables'!BM14)))*'1c Consumption adjusted levels'!$C$9/12)+IF('1b Historical level tables'!BM14="-",0,'1b Historical level tables'!BM14)</f>
        <v>0</v>
      </c>
      <c r="BN37" s="205">
        <f>((IF('1b Historical level tables'!BN30="-",0,'1b Historical level tables'!BN30)-(IF('1b Historical level tables'!BN14="-",0,'1b Historical level tables'!BN14)))*'1c Consumption adjusted levels'!$C$9/12)+IF('1b Historical level tables'!BN14="-",0,'1b Historical level tables'!BN14)</f>
        <v>0</v>
      </c>
      <c r="BO37" s="205">
        <f>((IF('1b Historical level tables'!BO30="-",0,'1b Historical level tables'!BO30)-(IF('1b Historical level tables'!BO14="-",0,'1b Historical level tables'!BO14)))*'1c Consumption adjusted levels'!$C$9/12)+IF('1b Historical level tables'!BO14="-",0,'1b Historical level tables'!BO14)</f>
        <v>0</v>
      </c>
      <c r="BP37" s="205">
        <f>((IF('1b Historical level tables'!BP30="-",0,'1b Historical level tables'!BP30)-(IF('1b Historical level tables'!BP14="-",0,'1b Historical level tables'!BP14)))*'1c Consumption adjusted levels'!$C$9/12)+IF('1b Historical level tables'!BP14="-",0,'1b Historical level tables'!BP14)</f>
        <v>0</v>
      </c>
      <c r="BQ37" s="205">
        <f>((IF('1b Historical level tables'!BQ30="-",0,'1b Historical level tables'!BQ30)-(IF('1b Historical level tables'!BQ14="-",0,'1b Historical level tables'!BQ14)))*'1c Consumption adjusted levels'!$C$9/12)+IF('1b Historical level tables'!BQ14="-",0,'1b Historical level tables'!BQ14)</f>
        <v>0</v>
      </c>
      <c r="BR37" s="205">
        <f>((IF('1b Historical level tables'!BR30="-",0,'1b Historical level tables'!BR30)-(IF('1b Historical level tables'!BR14="-",0,'1b Historical level tables'!BR14)))*'1c Consumption adjusted levels'!$C$9/12)+IF('1b Historical level tables'!BR14="-",0,'1b Historical level tables'!BR14)</f>
        <v>0</v>
      </c>
      <c r="BS37" s="205">
        <f>((IF('1b Historical level tables'!BS30="-",0,'1b Historical level tables'!BS30)-(IF('1b Historical level tables'!BS14="-",0,'1b Historical level tables'!BS14)))*'1c Consumption adjusted levels'!$C$9/12)+IF('1b Historical level tables'!BS14="-",0,'1b Historical level tables'!BS14)</f>
        <v>0</v>
      </c>
      <c r="BT37" s="205">
        <f>((IF('1b Historical level tables'!BT30="-",0,'1b Historical level tables'!BT30)-(IF('1b Historical level tables'!BT14="-",0,'1b Historical level tables'!BT14)))*'1c Consumption adjusted levels'!$C$9/12)+IF('1b Historical level tables'!BT14="-",0,'1b Historical level tables'!BT14)</f>
        <v>0</v>
      </c>
      <c r="BU37" s="205">
        <f>((IF('1b Historical level tables'!BU30="-",0,'1b Historical level tables'!BU30)-(IF('1b Historical level tables'!BU14="-",0,'1b Historical level tables'!BU14)))*'1c Consumption adjusted levels'!$C$9/12)+IF('1b Historical level tables'!BU14="-",0,'1b Historical level tables'!BU14)</f>
        <v>0</v>
      </c>
      <c r="BV37" s="205">
        <f>((IF('1b Historical level tables'!BV30="-",0,'1b Historical level tables'!BV30)-(IF('1b Historical level tables'!BV14="-",0,'1b Historical level tables'!BV14)))*'1c Consumption adjusted levels'!$C$9/12)+IF('1b Historical level tables'!BV14="-",0,'1b Historical level tables'!BV14)</f>
        <v>0</v>
      </c>
      <c r="BW37" s="205">
        <f>((IF('1b Historical level tables'!BW30="-",0,'1b Historical level tables'!BW30)-(IF('1b Historical level tables'!BW14="-",0,'1b Historical level tables'!BW14)))*'1c Consumption adjusted levels'!$C$9/12)+IF('1b Historical level tables'!BW14="-",0,'1b Historical level tables'!BW14)</f>
        <v>0</v>
      </c>
      <c r="BX37" s="144"/>
      <c r="BY37" s="174" t="s">
        <v>550</v>
      </c>
      <c r="BZ37" s="205">
        <f t="shared" ref="BZ37:BZ48" si="38">IFERROR(C37+BA37,"-")</f>
        <v>3.0178024987068612</v>
      </c>
      <c r="CA37" s="205">
        <f t="shared" ref="CA37:CA48" si="39">IFERROR(D37+BB37,"-")</f>
        <v>2.9275733668216319</v>
      </c>
      <c r="CB37" s="205">
        <f t="shared" ref="CB37:CB48" si="40">IFERROR(E37+BC37,"-")</f>
        <v>10.148867182390159</v>
      </c>
      <c r="CC37" s="205">
        <f t="shared" ref="CC37:CC48" si="41">IFERROR(F37+BD37,"-")</f>
        <v>9.6478018269985082</v>
      </c>
      <c r="CD37" s="205">
        <f t="shared" ref="CD37:CD48" si="42">IFERROR(G37+BE37,"-")</f>
        <v>12.962813788471427</v>
      </c>
      <c r="CE37" s="205">
        <f t="shared" ref="CE37:CE48" si="43">IFERROR(H37+BF37,"-")</f>
        <v>12.907024738230101</v>
      </c>
      <c r="CF37" s="205">
        <f t="shared" ref="CF37:CF48" si="44">IFERROR(I37+BG37,"-")</f>
        <v>15.369185645012525</v>
      </c>
      <c r="CG37" s="205">
        <f t="shared" ref="CG37:CG48" si="45">IFERROR(J37+BH37,"-")</f>
        <v>16.300531252799225</v>
      </c>
      <c r="CH37" s="205">
        <f t="shared" ref="CH37:CH48" si="46">IFERROR(K37+BI37,"-")</f>
        <v>12.462323766546612</v>
      </c>
      <c r="CI37" s="205">
        <f t="shared" ref="CI37:CI48" si="47">IFERROR(L37+BJ37,"-")</f>
        <v>12.781381976151758</v>
      </c>
      <c r="CJ37" s="205">
        <f t="shared" ref="CJ37:CJ48" si="48">IFERROR(M37+BK37,"-")</f>
        <v>8.027955576017515</v>
      </c>
      <c r="CK37" s="172"/>
      <c r="CL37" s="205">
        <f t="shared" si="28"/>
        <v>10.165169355686436</v>
      </c>
      <c r="CM37" s="205">
        <f t="shared" si="29"/>
        <v>10.165169355686436</v>
      </c>
      <c r="CN37" s="205">
        <f t="shared" si="30"/>
        <v>15.677465161842026</v>
      </c>
      <c r="CO37" s="205">
        <f t="shared" si="31"/>
        <v>15.677465161842026</v>
      </c>
      <c r="CP37" s="205">
        <f t="shared" si="32"/>
        <v>14.99509996659647</v>
      </c>
      <c r="CQ37" s="205">
        <f t="shared" si="33"/>
        <v>14.99509996659647</v>
      </c>
      <c r="CR37" s="205">
        <f t="shared" si="34"/>
        <v>20.441897115770779</v>
      </c>
      <c r="CS37" s="205">
        <f t="shared" si="35"/>
        <v>18.824863196865326</v>
      </c>
      <c r="CT37" s="205">
        <f t="shared" si="36"/>
        <v>18.114702593767056</v>
      </c>
      <c r="CU37" s="205">
        <f t="shared" si="37"/>
        <v>18.114702593767056</v>
      </c>
      <c r="CV37" s="205">
        <f t="shared" si="37"/>
        <v>24.69209794609964</v>
      </c>
    </row>
    <row r="38" spans="2:100" s="159" customFormat="1" ht="10.5" customHeight="1">
      <c r="B38" s="174" t="s">
        <v>551</v>
      </c>
      <c r="C38" s="205">
        <f>((IF('1b Historical level tables'!C31="-",0,'1b Historical level tables'!C31)-(IF('1b Historical level tables'!C15="-",0,'1b Historical level tables'!C15)))*'1c Consumption adjusted levels'!$C$7/3.1)+IF('1b Historical level tables'!C15="-",0,'1b Historical level tables'!C15)</f>
        <v>0</v>
      </c>
      <c r="D38" s="205">
        <f>((IF('1b Historical level tables'!D31="-",0,'1b Historical level tables'!D31)-(IF('1b Historical level tables'!D15="-",0,'1b Historical level tables'!D15)))*'1c Consumption adjusted levels'!$C$7/3.1)+IF('1b Historical level tables'!D15="-",0,'1b Historical level tables'!D15)</f>
        <v>0</v>
      </c>
      <c r="E38" s="205">
        <f>((IF('1b Historical level tables'!E31="-",0,'1b Historical level tables'!E31)-(IF('1b Historical level tables'!E15="-",0,'1b Historical level tables'!E15)))*'1c Consumption adjusted levels'!$C$7/3.1)+IF('1b Historical level tables'!E15="-",0,'1b Historical level tables'!E15)</f>
        <v>0</v>
      </c>
      <c r="F38" s="205">
        <f>((IF('1b Historical level tables'!F31="-",0,'1b Historical level tables'!F31)-(IF('1b Historical level tables'!F15="-",0,'1b Historical level tables'!F15)))*'1c Consumption adjusted levels'!$C$7/3.1)+IF('1b Historical level tables'!F15="-",0,'1b Historical level tables'!F15)</f>
        <v>0</v>
      </c>
      <c r="G38" s="205">
        <f>((IF('1b Historical level tables'!G31="-",0,'1b Historical level tables'!G31)-(IF('1b Historical level tables'!G15="-",0,'1b Historical level tables'!G15)))*'1c Consumption adjusted levels'!$C$7/3.1)+IF('1b Historical level tables'!G15="-",0,'1b Historical level tables'!G15)</f>
        <v>0</v>
      </c>
      <c r="H38" s="205">
        <f>((IF('1b Historical level tables'!H31="-",0,'1b Historical level tables'!H31)-(IF('1b Historical level tables'!H15="-",0,'1b Historical level tables'!H15)))*'1c Consumption adjusted levels'!$C$7/3.1)+IF('1b Historical level tables'!H15="-",0,'1b Historical level tables'!H15)</f>
        <v>0</v>
      </c>
      <c r="I38" s="205">
        <f>((IF('1b Historical level tables'!I31="-",0,'1b Historical level tables'!I31)-(IF('1b Historical level tables'!I15="-",0,'1b Historical level tables'!I15)))*'1c Consumption adjusted levels'!$C$7/3.1)+IF('1b Historical level tables'!I15="-",0,'1b Historical level tables'!I15)</f>
        <v>0</v>
      </c>
      <c r="J38" s="205">
        <f>((IF('1b Historical level tables'!J31="-",0,'1b Historical level tables'!J31)-(IF('1b Historical level tables'!J15="-",0,'1b Historical level tables'!J15)))*'1c Consumption adjusted levels'!$C$7/3.1)+IF('1b Historical level tables'!J15="-",0,'1b Historical level tables'!J15)</f>
        <v>3.9674909784417611</v>
      </c>
      <c r="K38" s="205">
        <f>((IF('1b Historical level tables'!K31="-",0,'1b Historical level tables'!K31)-(IF('1b Historical level tables'!K15="-",0,'1b Historical level tables'!K15)))*'1c Consumption adjusted levels'!$C$7/3.1)+IF('1b Historical level tables'!K15="-",0,'1b Historical level tables'!K15)</f>
        <v>8.8803891774565518</v>
      </c>
      <c r="L38" s="205">
        <f>((IF('1b Historical level tables'!L31="-",0,'1b Historical level tables'!L31)-(IF('1b Historical level tables'!L15="-",0,'1b Historical level tables'!L15)))*'1c Consumption adjusted levels'!$C$7/3.1)+IF('1b Historical level tables'!L15="-",0,'1b Historical level tables'!L15)</f>
        <v>3.9492994835300888</v>
      </c>
      <c r="M38" s="205">
        <f>((IF('1b Historical level tables'!M31="-",0,'1b Historical level tables'!M31)-(IF('1b Historical level tables'!M15="-",0,'1b Historical level tables'!M15)))*'1c Consumption adjusted levels'!$C$7/3.1)+IF('1b Historical level tables'!M15="-",0,'1b Historical level tables'!M15)</f>
        <v>0</v>
      </c>
      <c r="N38" s="172"/>
      <c r="O38" s="205">
        <f>((IF('1b Historical level tables'!O31="-",0,'1b Historical level tables'!O31)-(IF('1b Historical level tables'!O15="-",0,'1b Historical level tables'!O15)))*'1c Consumption adjusted levels'!$C$7/3.1)+IF('1b Historical level tables'!O15="-",0,'1b Historical level tables'!O15)</f>
        <v>18.060741298414388</v>
      </c>
      <c r="P38" s="205">
        <f>((IF('1b Historical level tables'!P31="-",0,'1b Historical level tables'!P31)-(IF('1b Historical level tables'!P15="-",0,'1b Historical level tables'!P15)))*'1c Consumption adjusted levels'!$C$7/3.1)+IF('1b Historical level tables'!P15="-",0,'1b Historical level tables'!P15)</f>
        <v>18.060741298414388</v>
      </c>
      <c r="Q38" s="205">
        <f>((IF('1b Historical level tables'!Q31="-",0,'1b Historical level tables'!Q31)-(IF('1b Historical level tables'!Q15="-",0,'1b Historical level tables'!Q15)))*'1c Consumption adjusted levels'!$C$7/3.1)+IF('1b Historical level tables'!Q15="-",0,'1b Historical level tables'!Q15)</f>
        <v>23.349322904003962</v>
      </c>
      <c r="R38" s="205">
        <f>((IF('1b Historical level tables'!R31="-",0,'1b Historical level tables'!R31)-(IF('1b Historical level tables'!R15="-",0,'1b Historical level tables'!R15)))*'1c Consumption adjusted levels'!$C$7/3.1)+IF('1b Historical level tables'!R15="-",0,'1b Historical level tables'!R15)</f>
        <v>30.679782855660278</v>
      </c>
      <c r="S38" s="205">
        <f>((IF('1b Historical level tables'!S31="-",0,'1b Historical level tables'!S31)-(IF('1b Historical level tables'!S15="-",0,'1b Historical level tables'!S15)))*'1c Consumption adjusted levels'!$C$7/3.1)+IF('1b Historical level tables'!S15="-",0,'1b Historical level tables'!S15)</f>
        <v>5.2885816055895738</v>
      </c>
      <c r="T38" s="205">
        <f>((IF('1b Historical level tables'!T31="-",0,'1b Historical level tables'!T31)-(IF('1b Historical level tables'!T15="-",0,'1b Historical level tables'!T15)))*'1c Consumption adjusted levels'!$C$7/3.1)+IF('1b Historical level tables'!T15="-",0,'1b Historical level tables'!T15)</f>
        <v>5.2885816055895738</v>
      </c>
      <c r="U38" s="205">
        <f>((IF('1b Historical level tables'!U31="-",0,'1b Historical level tables'!U31)-(IF('1b Historical level tables'!U15="-",0,'1b Historical level tables'!U15)))*'1c Consumption adjusted levels'!$C$7/3.1)+IF('1b Historical level tables'!U15="-",0,'1b Historical level tables'!U15)</f>
        <v>13.848077107019421</v>
      </c>
      <c r="V38" s="205">
        <f>((IF('1b Historical level tables'!V31="-",0,'1b Historical level tables'!V31)-(IF('1b Historical level tables'!V15="-",0,'1b Historical level tables'!V15)))*'1c Consumption adjusted levels'!$C$7/3.1)+IF('1b Historical level tables'!V15="-",0,'1b Historical level tables'!V15)</f>
        <v>13.848077107019421</v>
      </c>
      <c r="W38" s="205">
        <f>((IF('1b Historical level tables'!W31="-",0,'1b Historical level tables'!W31)-(IF('1b Historical level tables'!W15="-",0,'1b Historical level tables'!W15)))*'1c Consumption adjusted levels'!$C$7/3.1)+IF('1b Historical level tables'!W15="-",0,'1b Historical level tables'!W15)</f>
        <v>13.848077107019421</v>
      </c>
      <c r="X38" s="205">
        <f>((IF('1b Historical level tables'!X31="-",0,'1b Historical level tables'!X31)-(IF('1b Historical level tables'!X15="-",0,'1b Historical level tables'!X15)))*'1c Consumption adjusted levels'!$C$7/3.1)+IF('1b Historical level tables'!X15="-",0,'1b Historical level tables'!X15)</f>
        <v>13.848077107019421</v>
      </c>
      <c r="Y38" s="205">
        <f>((IF('1b Historical level tables'!Y31="-",0,'1b Historical level tables'!Y31)-(IF('1b Historical level tables'!Y15="-",0,'1b Historical level tables'!Y15)))*'1c Consumption adjusted levels'!$C$7/3.1)+IF('1b Historical level tables'!Y15="-",0,'1b Historical level tables'!Y15)</f>
        <v>13.848077107019421</v>
      </c>
      <c r="Z38" s="144"/>
      <c r="AA38" s="174" t="s">
        <v>551</v>
      </c>
      <c r="AB38" s="205">
        <f>((IF('1b Historical level tables'!AB31="-",0,'1b Historical level tables'!AB31)-(IF('1b Historical level tables'!AB15="-",0,'1b Historical level tables'!AB15)))*'1c Consumption adjusted levels'!$C$8/4.2)+IF('1b Historical level tables'!AB15="-",0,'1b Historical level tables'!AB15)</f>
        <v>0</v>
      </c>
      <c r="AC38" s="205">
        <f>((IF('1b Historical level tables'!AC31="-",0,'1b Historical level tables'!AC31)-(IF('1b Historical level tables'!AC15="-",0,'1b Historical level tables'!AC15)))*'1c Consumption adjusted levels'!$C$8/4.2)+IF('1b Historical level tables'!AC15="-",0,'1b Historical level tables'!AC15)</f>
        <v>0</v>
      </c>
      <c r="AD38" s="205">
        <f>((IF('1b Historical level tables'!AD31="-",0,'1b Historical level tables'!AD31)-(IF('1b Historical level tables'!AD15="-",0,'1b Historical level tables'!AD15)))*'1c Consumption adjusted levels'!$C$8/4.2)+IF('1b Historical level tables'!AD15="-",0,'1b Historical level tables'!AD15)</f>
        <v>0</v>
      </c>
      <c r="AE38" s="205">
        <f>((IF('1b Historical level tables'!AE31="-",0,'1b Historical level tables'!AE31)-(IF('1b Historical level tables'!AE15="-",0,'1b Historical level tables'!AE15)))*'1c Consumption adjusted levels'!$C$8/4.2)+IF('1b Historical level tables'!AE15="-",0,'1b Historical level tables'!AE15)</f>
        <v>0</v>
      </c>
      <c r="AF38" s="205">
        <f>((IF('1b Historical level tables'!AF31="-",0,'1b Historical level tables'!AF31)-(IF('1b Historical level tables'!AF15="-",0,'1b Historical level tables'!AF15)))*'1c Consumption adjusted levels'!$C$8/4.2)+IF('1b Historical level tables'!AF15="-",0,'1b Historical level tables'!AF15)</f>
        <v>0</v>
      </c>
      <c r="AG38" s="205">
        <f>((IF('1b Historical level tables'!AG31="-",0,'1b Historical level tables'!AG31)-(IF('1b Historical level tables'!AG15="-",0,'1b Historical level tables'!AG15)))*'1c Consumption adjusted levels'!$C$8/4.2)+IF('1b Historical level tables'!AG15="-",0,'1b Historical level tables'!AG15)</f>
        <v>0</v>
      </c>
      <c r="AH38" s="205">
        <f>((IF('1b Historical level tables'!AH31="-",0,'1b Historical level tables'!AH31)-(IF('1b Historical level tables'!AH15="-",0,'1b Historical level tables'!AH15)))*'1c Consumption adjusted levels'!$C$8/4.2)+IF('1b Historical level tables'!AH15="-",0,'1b Historical level tables'!AH15)</f>
        <v>0</v>
      </c>
      <c r="AI38" s="205">
        <f>((IF('1b Historical level tables'!AI31="-",0,'1b Historical level tables'!AI31)-(IF('1b Historical level tables'!AI15="-",0,'1b Historical level tables'!AI15)))*'1c Consumption adjusted levels'!$C$8/4.2)+IF('1b Historical level tables'!AI15="-",0,'1b Historical level tables'!AI15)</f>
        <v>6.0799680833224796</v>
      </c>
      <c r="AJ38" s="205">
        <f>((IF('1b Historical level tables'!AJ31="-",0,'1b Historical level tables'!AJ31)-(IF('1b Historical level tables'!AJ15="-",0,'1b Historical level tables'!AJ15)))*'1c Consumption adjusted levels'!$C$8/4.2)+IF('1b Historical level tables'!AJ15="-",0,'1b Historical level tables'!AJ15)</f>
        <v>9.3693650339728691</v>
      </c>
      <c r="AK38" s="205">
        <f>((IF('1b Historical level tables'!AK31="-",0,'1b Historical level tables'!AK31)-(IF('1b Historical level tables'!AK15="-",0,'1b Historical level tables'!AK15)))*'1c Consumption adjusted levels'!$C$8/4.2)+IF('1b Historical level tables'!AK15="-",0,'1b Historical level tables'!AK15)</f>
        <v>4.1638979283827275</v>
      </c>
      <c r="AL38" s="205">
        <f>((IF('1b Historical level tables'!AL31="-",0,'1b Historical level tables'!AL31)-(IF('1b Historical level tables'!AL15="-",0,'1b Historical level tables'!AL15)))*'1c Consumption adjusted levels'!$C$8/4.2)+IF('1b Historical level tables'!AL15="-",0,'1b Historical level tables'!AL15)</f>
        <v>0</v>
      </c>
      <c r="AM38" s="172"/>
      <c r="AN38" s="205">
        <f>((IF('1b Historical level tables'!AN31="-",0,'1b Historical level tables'!AN31)-(IF('1b Historical level tables'!AN15="-",0,'1b Historical level tables'!AN15)))*'1c Consumption adjusted levels'!$C$8/4.2)+IF('1b Historical level tables'!AN15="-",0,'1b Historical level tables'!AN15)</f>
        <v>19.223221825072642</v>
      </c>
      <c r="AO38" s="205">
        <f>((IF('1b Historical level tables'!AO31="-",0,'1b Historical level tables'!AO31)-(IF('1b Historical level tables'!AO15="-",0,'1b Historical level tables'!AO15)))*'1c Consumption adjusted levels'!$C$8/4.2)+IF('1b Historical level tables'!AO15="-",0,'1b Historical level tables'!AO15)</f>
        <v>19.223221825072642</v>
      </c>
      <c r="AP38" s="205">
        <f>((IF('1b Historical level tables'!AP31="-",0,'1b Historical level tables'!AP31)-(IF('1b Historical level tables'!AP15="-",0,'1b Historical level tables'!AP15)))*'1c Consumption adjusted levels'!$C$8/4.2)+IF('1b Historical level tables'!AP15="-",0,'1b Historical level tables'!AP15)</f>
        <v>24.834408612806051</v>
      </c>
      <c r="AQ38" s="205">
        <f>((IF('1b Historical level tables'!AQ31="-",0,'1b Historical level tables'!AQ31)-(IF('1b Historical level tables'!AQ15="-",0,'1b Historical level tables'!AQ15)))*'1c Consumption adjusted levels'!$C$8/4.2)+IF('1b Historical level tables'!AQ15="-",0,'1b Historical level tables'!AQ15)</f>
        <v>35.422850765198511</v>
      </c>
      <c r="AR38" s="205">
        <f>((IF('1b Historical level tables'!AR31="-",0,'1b Historical level tables'!AR31)-(IF('1b Historical level tables'!AR15="-",0,'1b Historical level tables'!AR15)))*'1c Consumption adjusted levels'!$C$8/4.2)+IF('1b Historical level tables'!AR15="-",0,'1b Historical level tables'!AR15)</f>
        <v>5.6111867877334021</v>
      </c>
      <c r="AS38" s="205">
        <f>((IF('1b Historical level tables'!AS31="-",0,'1b Historical level tables'!AS31)-(IF('1b Historical level tables'!AS15="-",0,'1b Historical level tables'!AS15)))*'1c Consumption adjusted levels'!$C$8/4.2)+IF('1b Historical level tables'!AS15="-",0,'1b Historical level tables'!AS15)</f>
        <v>5.6111867877334021</v>
      </c>
      <c r="AT38" s="205">
        <f>((IF('1b Historical level tables'!AT31="-",0,'1b Historical level tables'!AT31)-(IF('1b Historical level tables'!AT15="-",0,'1b Historical level tables'!AT15)))*'1c Consumption adjusted levels'!$C$8/4.2)+IF('1b Historical level tables'!AT15="-",0,'1b Historical level tables'!AT15)</f>
        <v>14.763955222563032</v>
      </c>
      <c r="AU38" s="205">
        <f>((IF('1b Historical level tables'!AU31="-",0,'1b Historical level tables'!AU31)-(IF('1b Historical level tables'!AU15="-",0,'1b Historical level tables'!AU15)))*'1c Consumption adjusted levels'!$C$8/4.2)+IF('1b Historical level tables'!AU15="-",0,'1b Historical level tables'!AU15)</f>
        <v>14.763955222563032</v>
      </c>
      <c r="AV38" s="205">
        <f>((IF('1b Historical level tables'!AV31="-",0,'1b Historical level tables'!AV31)-(IF('1b Historical level tables'!AV15="-",0,'1b Historical level tables'!AV15)))*'1c Consumption adjusted levels'!$C$8/4.2)+IF('1b Historical level tables'!AV15="-",0,'1b Historical level tables'!AV15)</f>
        <v>14.763955222563032</v>
      </c>
      <c r="AW38" s="205">
        <f>((IF('1b Historical level tables'!AW31="-",0,'1b Historical level tables'!AW31)-(IF('1b Historical level tables'!AW15="-",0,'1b Historical level tables'!AW15)))*'1c Consumption adjusted levels'!$C$8/4.2)+IF('1b Historical level tables'!AW15="-",0,'1b Historical level tables'!AW15)</f>
        <v>14.763955222563032</v>
      </c>
      <c r="AX38" s="205">
        <f>((IF('1b Historical level tables'!AX31="-",0,'1b Historical level tables'!AX31)-(IF('1b Historical level tables'!AX15="-",0,'1b Historical level tables'!AX15)))*'1c Consumption adjusted levels'!$C$8/4.2)+IF('1b Historical level tables'!AX15="-",0,'1b Historical level tables'!AX15)</f>
        <v>14.763955222563032</v>
      </c>
      <c r="AZ38" s="174" t="s">
        <v>551</v>
      </c>
      <c r="BA38" s="205">
        <f>((IF('1b Historical level tables'!BA31="-",0,'1b Historical level tables'!BA31)-(IF('1b Historical level tables'!BA15="-",0,'1b Historical level tables'!BA15)))*'1c Consumption adjusted levels'!$C$9/12)+IF('1b Historical level tables'!BA15="-",0,'1b Historical level tables'!BA15)</f>
        <v>0</v>
      </c>
      <c r="BB38" s="205">
        <f>((IF('1b Historical level tables'!BB31="-",0,'1b Historical level tables'!BB31)-(IF('1b Historical level tables'!BB15="-",0,'1b Historical level tables'!BB15)))*'1c Consumption adjusted levels'!$C$9/12)+IF('1b Historical level tables'!BB15="-",0,'1b Historical level tables'!BB15)</f>
        <v>0</v>
      </c>
      <c r="BC38" s="205">
        <f>((IF('1b Historical level tables'!BC31="-",0,'1b Historical level tables'!BC31)-(IF('1b Historical level tables'!BC15="-",0,'1b Historical level tables'!BC15)))*'1c Consumption adjusted levels'!$C$9/12)+IF('1b Historical level tables'!BC15="-",0,'1b Historical level tables'!BC15)</f>
        <v>0</v>
      </c>
      <c r="BD38" s="205">
        <f>((IF('1b Historical level tables'!BD31="-",0,'1b Historical level tables'!BD31)-(IF('1b Historical level tables'!BD15="-",0,'1b Historical level tables'!BD15)))*'1c Consumption adjusted levels'!$C$9/12)+IF('1b Historical level tables'!BD15="-",0,'1b Historical level tables'!BD15)</f>
        <v>0</v>
      </c>
      <c r="BE38" s="205">
        <f>((IF('1b Historical level tables'!BE31="-",0,'1b Historical level tables'!BE31)-(IF('1b Historical level tables'!BE15="-",0,'1b Historical level tables'!BE15)))*'1c Consumption adjusted levels'!$C$9/12)+IF('1b Historical level tables'!BE15="-",0,'1b Historical level tables'!BE15)</f>
        <v>0</v>
      </c>
      <c r="BF38" s="205">
        <f>((IF('1b Historical level tables'!BF31="-",0,'1b Historical level tables'!BF31)-(IF('1b Historical level tables'!BF15="-",0,'1b Historical level tables'!BF15)))*'1c Consumption adjusted levels'!$C$9/12)+IF('1b Historical level tables'!BF15="-",0,'1b Historical level tables'!BF15)</f>
        <v>0</v>
      </c>
      <c r="BG38" s="205">
        <f>((IF('1b Historical level tables'!BG31="-",0,'1b Historical level tables'!BG31)-(IF('1b Historical level tables'!BG15="-",0,'1b Historical level tables'!BG15)))*'1c Consumption adjusted levels'!$C$9/12)+IF('1b Historical level tables'!BG15="-",0,'1b Historical level tables'!BG15)</f>
        <v>0</v>
      </c>
      <c r="BH38" s="205">
        <f>((IF('1b Historical level tables'!BH31="-",0,'1b Historical level tables'!BH31)-(IF('1b Historical level tables'!BH15="-",0,'1b Historical level tables'!BH15)))*'1c Consumption adjusted levels'!$C$9/12)+IF('1b Historical level tables'!BH15="-",0,'1b Historical level tables'!BH15)</f>
        <v>10.259645946222085</v>
      </c>
      <c r="BI38" s="205">
        <f>((IF('1b Historical level tables'!BI31="-",0,'1b Historical level tables'!BI31)-(IF('1b Historical level tables'!BI15="-",0,'1b Historical level tables'!BI15)))*'1c Consumption adjusted levels'!$C$9/12)+IF('1b Historical level tables'!BI15="-",0,'1b Historical level tables'!BI15)</f>
        <v>13.202772728153656</v>
      </c>
      <c r="BJ38" s="205">
        <f>((IF('1b Historical level tables'!BJ31="-",0,'1b Historical level tables'!BJ31)-(IF('1b Historical level tables'!BJ15="-",0,'1b Historical level tables'!BJ15)))*'1c Consumption adjusted levels'!$C$9/12)+IF('1b Historical level tables'!BJ15="-",0,'1b Historical level tables'!BJ15)</f>
        <v>4.2747737915565907</v>
      </c>
      <c r="BK38" s="205">
        <f>((IF('1b Historical level tables'!BK31="-",0,'1b Historical level tables'!BK31)-(IF('1b Historical level tables'!BK15="-",0,'1b Historical level tables'!BK15)))*'1c Consumption adjusted levels'!$C$9/12)+IF('1b Historical level tables'!BK15="-",0,'1b Historical level tables'!BK15)</f>
        <v>0</v>
      </c>
      <c r="BL38" s="172"/>
      <c r="BM38" s="205">
        <f>((IF('1b Historical level tables'!BM31="-",0,'1b Historical level tables'!BM31)-(IF('1b Historical level tables'!BM15="-",0,'1b Historical level tables'!BM15)))*'1c Consumption adjusted levels'!$C$9/12)+IF('1b Historical level tables'!BM15="-",0,'1b Historical level tables'!BM15)</f>
        <v>25.56789721299646</v>
      </c>
      <c r="BN38" s="205">
        <f>((IF('1b Historical level tables'!BN31="-",0,'1b Historical level tables'!BN31)-(IF('1b Historical level tables'!BN15="-",0,'1b Historical level tables'!BN15)))*'1c Consumption adjusted levels'!$C$9/12)+IF('1b Historical level tables'!BN15="-",0,'1b Historical level tables'!BN15)</f>
        <v>25.56789721299646</v>
      </c>
      <c r="BO38" s="205">
        <f>((IF('1b Historical level tables'!BO31="-",0,'1b Historical level tables'!BO31)-(IF('1b Historical level tables'!BO15="-",0,'1b Historical level tables'!BO15)))*'1c Consumption adjusted levels'!$C$9/12)+IF('1b Historical level tables'!BO15="-",0,'1b Historical level tables'!BO15)</f>
        <v>31.345763344837511</v>
      </c>
      <c r="BP38" s="205">
        <f>((IF('1b Historical level tables'!BP31="-",0,'1b Historical level tables'!BP31)-(IF('1b Historical level tables'!BP15="-",0,'1b Historical level tables'!BP15)))*'1c Consumption adjusted levels'!$C$9/12)+IF('1b Historical level tables'!BP15="-",0,'1b Historical level tables'!BP15)</f>
        <v>31.345763344837511</v>
      </c>
      <c r="BQ38" s="205">
        <f>((IF('1b Historical level tables'!BQ31="-",0,'1b Historical level tables'!BQ31)-(IF('1b Historical level tables'!BQ15="-",0,'1b Historical level tables'!BQ15)))*'1c Consumption adjusted levels'!$C$9/12)+IF('1b Historical level tables'!BQ15="-",0,'1b Historical level tables'!BQ15)</f>
        <v>5.7778661318410469</v>
      </c>
      <c r="BR38" s="205">
        <f>((IF('1b Historical level tables'!BR31="-",0,'1b Historical level tables'!BR31)-(IF('1b Historical level tables'!BR15="-",0,'1b Historical level tables'!BR15)))*'1c Consumption adjusted levels'!$C$9/12)+IF('1b Historical level tables'!BR15="-",0,'1b Historical level tables'!BR15)</f>
        <v>5.7778661318410469</v>
      </c>
      <c r="BS38" s="205">
        <f>((IF('1b Historical level tables'!BS31="-",0,'1b Historical level tables'!BS31)-(IF('1b Historical level tables'!BS15="-",0,'1b Historical level tables'!BS15)))*'1c Consumption adjusted levels'!$C$9/12)+IF('1b Historical level tables'!BS15="-",0,'1b Historical level tables'!BS15)</f>
        <v>14.057732123864682</v>
      </c>
      <c r="BT38" s="205">
        <f>((IF('1b Historical level tables'!BT31="-",0,'1b Historical level tables'!BT31)-(IF('1b Historical level tables'!BT15="-",0,'1b Historical level tables'!BT15)))*'1c Consumption adjusted levels'!$C$9/12)+IF('1b Historical level tables'!BT15="-",0,'1b Historical level tables'!BT15)</f>
        <v>14.057732123864682</v>
      </c>
      <c r="BU38" s="205">
        <f>((IF('1b Historical level tables'!BU31="-",0,'1b Historical level tables'!BU31)-(IF('1b Historical level tables'!BU15="-",0,'1b Historical level tables'!BU15)))*'1c Consumption adjusted levels'!$C$9/12)+IF('1b Historical level tables'!BU15="-",0,'1b Historical level tables'!BU15)</f>
        <v>14.057732123864682</v>
      </c>
      <c r="BV38" s="205">
        <f>((IF('1b Historical level tables'!BV31="-",0,'1b Historical level tables'!BV31)-(IF('1b Historical level tables'!BV15="-",0,'1b Historical level tables'!BV15)))*'1c Consumption adjusted levels'!$C$9/12)+IF('1b Historical level tables'!BV15="-",0,'1b Historical level tables'!BV15)</f>
        <v>14.057732123864682</v>
      </c>
      <c r="BW38" s="205">
        <f>((IF('1b Historical level tables'!BW31="-",0,'1b Historical level tables'!BW31)-(IF('1b Historical level tables'!BW15="-",0,'1b Historical level tables'!BW15)))*'1c Consumption adjusted levels'!$C$9/12)+IF('1b Historical level tables'!BW15="-",0,'1b Historical level tables'!BW15)</f>
        <v>14.057732123864682</v>
      </c>
      <c r="BX38" s="144"/>
      <c r="BY38" s="174" t="s">
        <v>551</v>
      </c>
      <c r="BZ38" s="205">
        <f t="shared" si="38"/>
        <v>0</v>
      </c>
      <c r="CA38" s="205">
        <f t="shared" si="39"/>
        <v>0</v>
      </c>
      <c r="CB38" s="205">
        <f t="shared" si="40"/>
        <v>0</v>
      </c>
      <c r="CC38" s="205">
        <f t="shared" si="41"/>
        <v>0</v>
      </c>
      <c r="CD38" s="205">
        <f t="shared" si="42"/>
        <v>0</v>
      </c>
      <c r="CE38" s="205">
        <f t="shared" si="43"/>
        <v>0</v>
      </c>
      <c r="CF38" s="205">
        <f t="shared" si="44"/>
        <v>0</v>
      </c>
      <c r="CG38" s="205">
        <f t="shared" si="45"/>
        <v>14.227136924663846</v>
      </c>
      <c r="CH38" s="205">
        <f t="shared" si="46"/>
        <v>22.083161905610208</v>
      </c>
      <c r="CI38" s="205">
        <f t="shared" si="47"/>
        <v>8.2240732750866794</v>
      </c>
      <c r="CJ38" s="205">
        <f t="shared" si="48"/>
        <v>0</v>
      </c>
      <c r="CK38" s="172"/>
      <c r="CL38" s="205">
        <f t="shared" si="28"/>
        <v>43.628638511410848</v>
      </c>
      <c r="CM38" s="205">
        <f t="shared" si="29"/>
        <v>43.628638511410848</v>
      </c>
      <c r="CN38" s="205">
        <f t="shared" si="30"/>
        <v>54.695086248841477</v>
      </c>
      <c r="CO38" s="205">
        <f t="shared" si="31"/>
        <v>62.025546200497786</v>
      </c>
      <c r="CP38" s="205">
        <f t="shared" si="32"/>
        <v>11.066447737430622</v>
      </c>
      <c r="CQ38" s="205">
        <f t="shared" si="33"/>
        <v>11.066447737430622</v>
      </c>
      <c r="CR38" s="205">
        <f t="shared" si="34"/>
        <v>27.905809230884103</v>
      </c>
      <c r="CS38" s="205">
        <f t="shared" si="35"/>
        <v>27.905809230884103</v>
      </c>
      <c r="CT38" s="205">
        <f t="shared" si="36"/>
        <v>27.905809230884103</v>
      </c>
      <c r="CU38" s="205">
        <f t="shared" si="37"/>
        <v>27.905809230884103</v>
      </c>
      <c r="CV38" s="205">
        <f t="shared" si="37"/>
        <v>27.905809230884103</v>
      </c>
    </row>
    <row r="39" spans="2:100" s="159" customFormat="1" ht="10.5" customHeight="1">
      <c r="B39" s="174" t="s">
        <v>552</v>
      </c>
      <c r="C39" s="205">
        <f>((IF('1b Historical level tables'!C32="-",0,'1b Historical level tables'!C32)-(IF('1b Historical level tables'!C16="-",0,'1b Historical level tables'!C16)))*'1c Consumption adjusted levels'!$C$7/3.1)+IF('1b Historical level tables'!C16="-",0,'1b Historical level tables'!C16)</f>
        <v>78.300365586306171</v>
      </c>
      <c r="D39" s="205">
        <f>((IF('1b Historical level tables'!D32="-",0,'1b Historical level tables'!D32)-(IF('1b Historical level tables'!D16="-",0,'1b Historical level tables'!D16)))*'1c Consumption adjusted levels'!$C$7/3.1)+IF('1b Historical level tables'!D16="-",0,'1b Historical level tables'!D16)</f>
        <v>78.574663500680444</v>
      </c>
      <c r="E39" s="205">
        <f>((IF('1b Historical level tables'!E32="-",0,'1b Historical level tables'!E32)-(IF('1b Historical level tables'!E16="-",0,'1b Historical level tables'!E16)))*'1c Consumption adjusted levels'!$C$7/3.1)+IF('1b Historical level tables'!E16="-",0,'1b Historical level tables'!E16)</f>
        <v>90.791845842218635</v>
      </c>
      <c r="F39" s="205">
        <f>((IF('1b Historical level tables'!F32="-",0,'1b Historical level tables'!F32)-(IF('1b Historical level tables'!F16="-",0,'1b Historical level tables'!F16)))*'1c Consumption adjusted levels'!$C$7/3.1)+IF('1b Historical level tables'!F16="-",0,'1b Historical level tables'!F16)</f>
        <v>90.852074169151294</v>
      </c>
      <c r="G39" s="205">
        <f>((IF('1b Historical level tables'!G32="-",0,'1b Historical level tables'!G32)-(IF('1b Historical level tables'!G16="-",0,'1b Historical level tables'!G16)))*'1c Consumption adjusted levels'!$C$7/3.1)+IF('1b Historical level tables'!G16="-",0,'1b Historical level tables'!G16)</f>
        <v>97.085160415445813</v>
      </c>
      <c r="H39" s="205">
        <f>((IF('1b Historical level tables'!H32="-",0,'1b Historical level tables'!H32)-(IF('1b Historical level tables'!H16="-",0,'1b Historical level tables'!H16)))*'1c Consumption adjusted levels'!$C$7/3.1)+IF('1b Historical level tables'!H16="-",0,'1b Historical level tables'!H16)</f>
        <v>98.215756534022901</v>
      </c>
      <c r="I39" s="205">
        <f>((IF('1b Historical level tables'!I32="-",0,'1b Historical level tables'!I32)-(IF('1b Historical level tables'!I16="-",0,'1b Historical level tables'!I16)))*'1c Consumption adjusted levels'!$C$7/3.1)+IF('1b Historical level tables'!I16="-",0,'1b Historical level tables'!I16)</f>
        <v>101.02002514058842</v>
      </c>
      <c r="J39" s="205">
        <f>((IF('1b Historical level tables'!J32="-",0,'1b Historical level tables'!J32)-(IF('1b Historical level tables'!J16="-",0,'1b Historical level tables'!J16)))*'1c Consumption adjusted levels'!$C$7/3.1)+IF('1b Historical level tables'!J16="-",0,'1b Historical level tables'!J16)</f>
        <v>100.55983273551504</v>
      </c>
      <c r="K39" s="205">
        <f>((IF('1b Historical level tables'!K32="-",0,'1b Historical level tables'!K32)-(IF('1b Historical level tables'!K16="-",0,'1b Historical level tables'!K16)))*'1c Consumption adjusted levels'!$C$7/3.1)+IF('1b Historical level tables'!K16="-",0,'1b Historical level tables'!K16)</f>
        <v>106.34545437400037</v>
      </c>
      <c r="L39" s="205">
        <f>((IF('1b Historical level tables'!L32="-",0,'1b Historical level tables'!L32)-(IF('1b Historical level tables'!L16="-",0,'1b Historical level tables'!L16)))*'1c Consumption adjusted levels'!$C$7/3.1)+IF('1b Historical level tables'!L16="-",0,'1b Historical level tables'!L16)</f>
        <v>105.81446744557965</v>
      </c>
      <c r="M39" s="205">
        <f>((IF('1b Historical level tables'!M32="-",0,'1b Historical level tables'!M32)-(IF('1b Historical level tables'!M16="-",0,'1b Historical level tables'!M16)))*'1c Consumption adjusted levels'!$C$7/3.1)+IF('1b Historical level tables'!M16="-",0,'1b Historical level tables'!M16)</f>
        <v>111.47991711630441</v>
      </c>
      <c r="N39" s="172"/>
      <c r="O39" s="205">
        <f>((IF('1b Historical level tables'!O32="-",0,'1b Historical level tables'!O32)-(IF('1b Historical level tables'!O16="-",0,'1b Historical level tables'!O16)))*'1c Consumption adjusted levels'!$C$7/3.1)+IF('1b Historical level tables'!O16="-",0,'1b Historical level tables'!O16)</f>
        <v>110.5855262661711</v>
      </c>
      <c r="P39" s="205">
        <f>((IF('1b Historical level tables'!P32="-",0,'1b Historical level tables'!P32)-(IF('1b Historical level tables'!P16="-",0,'1b Historical level tables'!P16)))*'1c Consumption adjusted levels'!$C$7/3.1)+IF('1b Historical level tables'!P16="-",0,'1b Historical level tables'!P16)</f>
        <v>110.5855262661711</v>
      </c>
      <c r="Q39" s="205">
        <f>((IF('1b Historical level tables'!Q32="-",0,'1b Historical level tables'!Q32)-(IF('1b Historical level tables'!Q16="-",0,'1b Historical level tables'!Q16)))*'1c Consumption adjusted levels'!$C$7/3.1)+IF('1b Historical level tables'!Q16="-",0,'1b Historical level tables'!Q16)</f>
        <v>123.01836598332152</v>
      </c>
      <c r="R39" s="205">
        <f>((IF('1b Historical level tables'!R32="-",0,'1b Historical level tables'!R32)-(IF('1b Historical level tables'!R16="-",0,'1b Historical level tables'!R16)))*'1c Consumption adjusted levels'!$C$7/3.1)+IF('1b Historical level tables'!R16="-",0,'1b Historical level tables'!R16)</f>
        <v>123.01836598332152</v>
      </c>
      <c r="S39" s="205">
        <f>((IF('1b Historical level tables'!S32="-",0,'1b Historical level tables'!S32)-(IF('1b Historical level tables'!S16="-",0,'1b Historical level tables'!S16)))*'1c Consumption adjusted levels'!$C$7/3.1)+IF('1b Historical level tables'!S16="-",0,'1b Historical level tables'!S16)</f>
        <v>124.47789739663965</v>
      </c>
      <c r="T39" s="205">
        <f>((IF('1b Historical level tables'!T32="-",0,'1b Historical level tables'!T32)-(IF('1b Historical level tables'!T16="-",0,'1b Historical level tables'!T16)))*'1c Consumption adjusted levels'!$C$7/3.1)+IF('1b Historical level tables'!T16="-",0,'1b Historical level tables'!T16)</f>
        <v>124.47789739663965</v>
      </c>
      <c r="U39" s="205">
        <f>((IF('1b Historical level tables'!U32="-",0,'1b Historical level tables'!U32)-(IF('1b Historical level tables'!U16="-",0,'1b Historical level tables'!U16)))*'1c Consumption adjusted levels'!$C$7/3.1)+IF('1b Historical level tables'!U16="-",0,'1b Historical level tables'!U16)</f>
        <v>142.17066245575265</v>
      </c>
      <c r="V39" s="205">
        <f>((IF('1b Historical level tables'!V32="-",0,'1b Historical level tables'!V32)-(IF('1b Historical level tables'!V16="-",0,'1b Historical level tables'!V16)))*'1c Consumption adjusted levels'!$C$7/3.1)+IF('1b Historical level tables'!V16="-",0,'1b Historical level tables'!V16)</f>
        <v>142.17066245575265</v>
      </c>
      <c r="W39" s="205">
        <f>((IF('1b Historical level tables'!W32="-",0,'1b Historical level tables'!W32)-(IF('1b Historical level tables'!W16="-",0,'1b Historical level tables'!W16)))*'1c Consumption adjusted levels'!$C$7/3.1)+IF('1b Historical level tables'!W16="-",0,'1b Historical level tables'!W16)</f>
        <v>141.1687775375994</v>
      </c>
      <c r="X39" s="205">
        <f>((IF('1b Historical level tables'!X32="-",0,'1b Historical level tables'!X32)-(IF('1b Historical level tables'!X16="-",0,'1b Historical level tables'!X16)))*'1c Consumption adjusted levels'!$C$7/3.1)+IF('1b Historical level tables'!X16="-",0,'1b Historical level tables'!X16)</f>
        <v>141.1687775375994</v>
      </c>
      <c r="Y39" s="205">
        <f>((IF('1b Historical level tables'!Y32="-",0,'1b Historical level tables'!Y32)-(IF('1b Historical level tables'!Y16="-",0,'1b Historical level tables'!Y16)))*'1c Consumption adjusted levels'!$C$7/3.1)+IF('1b Historical level tables'!Y16="-",0,'1b Historical level tables'!Y16)</f>
        <v>148.2481472531361</v>
      </c>
      <c r="Z39" s="144"/>
      <c r="AA39" s="174" t="s">
        <v>552</v>
      </c>
      <c r="AB39" s="205">
        <f>((IF('1b Historical level tables'!AB32="-",0,'1b Historical level tables'!AB32)-(IF('1b Historical level tables'!AB16="-",0,'1b Historical level tables'!AB16)))*'1c Consumption adjusted levels'!$C$8/4.2)+IF('1b Historical level tables'!AB16="-",0,'1b Historical level tables'!AB16)</f>
        <v>110.12151904860768</v>
      </c>
      <c r="AC39" s="205">
        <f>((IF('1b Historical level tables'!AC32="-",0,'1b Historical level tables'!AC32)-(IF('1b Historical level tables'!AC16="-",0,'1b Historical level tables'!AC16)))*'1c Consumption adjusted levels'!$C$8/4.2)+IF('1b Historical level tables'!AC16="-",0,'1b Historical level tables'!AC16)</f>
        <v>110.51775362602426</v>
      </c>
      <c r="AD39" s="205">
        <f>((IF('1b Historical level tables'!AD32="-",0,'1b Historical level tables'!AD32)-(IF('1b Historical level tables'!AD16="-",0,'1b Historical level tables'!AD16)))*'1c Consumption adjusted levels'!$C$8/4.2)+IF('1b Historical level tables'!AD16="-",0,'1b Historical level tables'!AD16)</f>
        <v>127.98101129467588</v>
      </c>
      <c r="AE39" s="205">
        <f>((IF('1b Historical level tables'!AE32="-",0,'1b Historical level tables'!AE32)-(IF('1b Historical level tables'!AE16="-",0,'1b Historical level tables'!AE16)))*'1c Consumption adjusted levels'!$C$8/4.2)+IF('1b Historical level tables'!AE16="-",0,'1b Historical level tables'!AE16)</f>
        <v>128.0679774544349</v>
      </c>
      <c r="AF39" s="205">
        <f>((IF('1b Historical level tables'!AF32="-",0,'1b Historical level tables'!AF32)-(IF('1b Historical level tables'!AF16="-",0,'1b Historical level tables'!AF16)))*'1c Consumption adjusted levels'!$C$8/4.2)+IF('1b Historical level tables'!AF16="-",0,'1b Historical level tables'!AF16)</f>
        <v>136.99680105922835</v>
      </c>
      <c r="AG39" s="205">
        <f>((IF('1b Historical level tables'!AG32="-",0,'1b Historical level tables'!AG32)-(IF('1b Historical level tables'!AG16="-",0,'1b Historical level tables'!AG16)))*'1c Consumption adjusted levels'!$C$8/4.2)+IF('1b Historical level tables'!AG16="-",0,'1b Historical level tables'!AG16)</f>
        <v>138.66835070806692</v>
      </c>
      <c r="AH39" s="205">
        <f>((IF('1b Historical level tables'!AH32="-",0,'1b Historical level tables'!AH32)-(IF('1b Historical level tables'!AH16="-",0,'1b Historical level tables'!AH16)))*'1c Consumption adjusted levels'!$C$8/4.2)+IF('1b Historical level tables'!AH16="-",0,'1b Historical level tables'!AH16)</f>
        <v>142.64517982899204</v>
      </c>
      <c r="AI39" s="205">
        <f>((IF('1b Historical level tables'!AI32="-",0,'1b Historical level tables'!AI32)-(IF('1b Historical level tables'!AI16="-",0,'1b Historical level tables'!AI16)))*'1c Consumption adjusted levels'!$C$8/4.2)+IF('1b Historical level tables'!AI16="-",0,'1b Historical level tables'!AI16)</f>
        <v>142.11801635159634</v>
      </c>
      <c r="AJ39" s="205">
        <f>((IF('1b Historical level tables'!AJ32="-",0,'1b Historical level tables'!AJ32)-(IF('1b Historical level tables'!AJ16="-",0,'1b Historical level tables'!AJ16)))*'1c Consumption adjusted levels'!$C$8/4.2)+IF('1b Historical level tables'!AJ16="-",0,'1b Historical level tables'!AJ16)</f>
        <v>150.44779966790696</v>
      </c>
      <c r="AK39" s="205">
        <f>((IF('1b Historical level tables'!AK32="-",0,'1b Historical level tables'!AK32)-(IF('1b Historical level tables'!AK16="-",0,'1b Historical level tables'!AK16)))*'1c Consumption adjusted levels'!$C$8/4.2)+IF('1b Historical level tables'!AK16="-",0,'1b Historical level tables'!AK16)</f>
        <v>149.73706458353601</v>
      </c>
      <c r="AL39" s="205">
        <f>((IF('1b Historical level tables'!AL32="-",0,'1b Historical level tables'!AL32)-(IF('1b Historical level tables'!AL16="-",0,'1b Historical level tables'!AL16)))*'1c Consumption adjusted levels'!$C$8/4.2)+IF('1b Historical level tables'!AL16="-",0,'1b Historical level tables'!AL16)</f>
        <v>156.74527535065894</v>
      </c>
      <c r="AM39" s="172"/>
      <c r="AN39" s="205">
        <f>((IF('1b Historical level tables'!AN32="-",0,'1b Historical level tables'!AN32)-(IF('1b Historical level tables'!AN16="-",0,'1b Historical level tables'!AN16)))*'1c Consumption adjusted levels'!$C$8/4.2)+IF('1b Historical level tables'!AN16="-",0,'1b Historical level tables'!AN16)</f>
        <v>155.30977206933755</v>
      </c>
      <c r="AO39" s="205">
        <f>((IF('1b Historical level tables'!AO32="-",0,'1b Historical level tables'!AO32)-(IF('1b Historical level tables'!AO16="-",0,'1b Historical level tables'!AO16)))*'1c Consumption adjusted levels'!$C$8/4.2)+IF('1b Historical level tables'!AO16="-",0,'1b Historical level tables'!AO16)</f>
        <v>155.30977206933755</v>
      </c>
      <c r="AP39" s="205">
        <f>((IF('1b Historical level tables'!AP32="-",0,'1b Historical level tables'!AP32)-(IF('1b Historical level tables'!AP16="-",0,'1b Historical level tables'!AP16)))*'1c Consumption adjusted levels'!$C$8/4.2)+IF('1b Historical level tables'!AP16="-",0,'1b Historical level tables'!AP16)</f>
        <v>173.1133391920346</v>
      </c>
      <c r="AQ39" s="205">
        <f>((IF('1b Historical level tables'!AQ32="-",0,'1b Historical level tables'!AQ32)-(IF('1b Historical level tables'!AQ16="-",0,'1b Historical level tables'!AQ16)))*'1c Consumption adjusted levels'!$C$8/4.2)+IF('1b Historical level tables'!AQ16="-",0,'1b Historical level tables'!AQ16)</f>
        <v>173.1133391920346</v>
      </c>
      <c r="AR39" s="205">
        <f>((IF('1b Historical level tables'!AR32="-",0,'1b Historical level tables'!AR32)-(IF('1b Historical level tables'!AR16="-",0,'1b Historical level tables'!AR16)))*'1c Consumption adjusted levels'!$C$8/4.2)+IF('1b Historical level tables'!AR16="-",0,'1b Historical level tables'!AR16)</f>
        <v>175.22211382324343</v>
      </c>
      <c r="AS39" s="205">
        <f>((IF('1b Historical level tables'!AS32="-",0,'1b Historical level tables'!AS32)-(IF('1b Historical level tables'!AS16="-",0,'1b Historical level tables'!AS16)))*'1c Consumption adjusted levels'!$C$8/4.2)+IF('1b Historical level tables'!AS16="-",0,'1b Historical level tables'!AS16)</f>
        <v>175.22211382324343</v>
      </c>
      <c r="AT39" s="205">
        <f>((IF('1b Historical level tables'!AT32="-",0,'1b Historical level tables'!AT32)-(IF('1b Historical level tables'!AT16="-",0,'1b Historical level tables'!AT16)))*'1c Consumption adjusted levels'!$C$8/4.2)+IF('1b Historical level tables'!AT16="-",0,'1b Historical level tables'!AT16)</f>
        <v>200.50675579158167</v>
      </c>
      <c r="AU39" s="205">
        <f>((IF('1b Historical level tables'!AU32="-",0,'1b Historical level tables'!AU32)-(IF('1b Historical level tables'!AU16="-",0,'1b Historical level tables'!AU16)))*'1c Consumption adjusted levels'!$C$8/4.2)+IF('1b Historical level tables'!AU16="-",0,'1b Historical level tables'!AU16)</f>
        <v>200.50675579158167</v>
      </c>
      <c r="AV39" s="205">
        <f>((IF('1b Historical level tables'!AV32="-",0,'1b Historical level tables'!AV32)-(IF('1b Historical level tables'!AV16="-",0,'1b Historical level tables'!AV16)))*'1c Consumption adjusted levels'!$C$8/4.2)+IF('1b Historical level tables'!AV16="-",0,'1b Historical level tables'!AV16)</f>
        <v>199.05955118244276</v>
      </c>
      <c r="AW39" s="205">
        <f>((IF('1b Historical level tables'!AW32="-",0,'1b Historical level tables'!AW32)-(IF('1b Historical level tables'!AW16="-",0,'1b Historical level tables'!AW16)))*'1c Consumption adjusted levels'!$C$8/4.2)+IF('1b Historical level tables'!AW16="-",0,'1b Historical level tables'!AW16)</f>
        <v>199.05955118244276</v>
      </c>
      <c r="AX39" s="205">
        <f>((IF('1b Historical level tables'!AX32="-",0,'1b Historical level tables'!AX32)-(IF('1b Historical level tables'!AX16="-",0,'1b Historical level tables'!AX16)))*'1c Consumption adjusted levels'!$C$8/4.2)+IF('1b Historical level tables'!AX16="-",0,'1b Historical level tables'!AX16)</f>
        <v>209.24734667101851</v>
      </c>
      <c r="AZ39" s="174" t="s">
        <v>552</v>
      </c>
      <c r="BA39" s="205">
        <f>((IF('1b Historical level tables'!BA32="-",0,'1b Historical level tables'!BA32)-(IF('1b Historical level tables'!BA16="-",0,'1b Historical level tables'!BA16)))*'1c Consumption adjusted levels'!$C$9/12)+IF('1b Historical level tables'!BA16="-",0,'1b Historical level tables'!BA16)</f>
        <v>18.589347462596031</v>
      </c>
      <c r="BB39" s="205">
        <f>((IF('1b Historical level tables'!BB32="-",0,'1b Historical level tables'!BB32)-(IF('1b Historical level tables'!BB16="-",0,'1b Historical level tables'!BB16)))*'1c Consumption adjusted levels'!$C$9/12)+IF('1b Historical level tables'!BB16="-",0,'1b Historical level tables'!BB16)</f>
        <v>18.589347462596031</v>
      </c>
      <c r="BC39" s="205">
        <f>((IF('1b Historical level tables'!BC32="-",0,'1b Historical level tables'!BC32)-(IF('1b Historical level tables'!BC16="-",0,'1b Historical level tables'!BC16)))*'1c Consumption adjusted levels'!$C$9/12)+IF('1b Historical level tables'!BC16="-",0,'1b Historical level tables'!BC16)</f>
        <v>20.27992348825952</v>
      </c>
      <c r="BD39" s="205">
        <f>((IF('1b Historical level tables'!BD32="-",0,'1b Historical level tables'!BD32)-(IF('1b Historical level tables'!BD16="-",0,'1b Historical level tables'!BD16)))*'1c Consumption adjusted levels'!$C$9/12)+IF('1b Historical level tables'!BD16="-",0,'1b Historical level tables'!BD16)</f>
        <v>20.277026602134171</v>
      </c>
      <c r="BE39" s="205">
        <f>((IF('1b Historical level tables'!BE32="-",0,'1b Historical level tables'!BE32)-(IF('1b Historical level tables'!BE16="-",0,'1b Historical level tables'!BE16)))*'1c Consumption adjusted levels'!$C$9/12)+IF('1b Historical level tables'!BE16="-",0,'1b Historical level tables'!BE16)</f>
        <v>20.91057942413557</v>
      </c>
      <c r="BF39" s="205">
        <f>((IF('1b Historical level tables'!BF32="-",0,'1b Historical level tables'!BF32)-(IF('1b Historical level tables'!BF16="-",0,'1b Historical level tables'!BF16)))*'1c Consumption adjusted levels'!$C$9/12)+IF('1b Historical level tables'!BF16="-",0,'1b Historical level tables'!BF16)</f>
        <v>21.210069154821277</v>
      </c>
      <c r="BG39" s="205">
        <f>((IF('1b Historical level tables'!BG32="-",0,'1b Historical level tables'!BG32)-(IF('1b Historical level tables'!BG16="-",0,'1b Historical level tables'!BG16)))*'1c Consumption adjusted levels'!$C$9/12)+IF('1b Historical level tables'!BG16="-",0,'1b Historical level tables'!BG16)</f>
        <v>24.510994414041289</v>
      </c>
      <c r="BH39" s="205">
        <f>((IF('1b Historical level tables'!BH32="-",0,'1b Historical level tables'!BH32)-(IF('1b Historical level tables'!BH16="-",0,'1b Historical level tables'!BH16)))*'1c Consumption adjusted levels'!$C$9/12)+IF('1b Historical level tables'!BH16="-",0,'1b Historical level tables'!BH16)</f>
        <v>23.454049927225501</v>
      </c>
      <c r="BI39" s="205">
        <f>((IF('1b Historical level tables'!BI32="-",0,'1b Historical level tables'!BI32)-(IF('1b Historical level tables'!BI16="-",0,'1b Historical level tables'!BI16)))*'1c Consumption adjusted levels'!$C$9/12)+IF('1b Historical level tables'!BI16="-",0,'1b Historical level tables'!BI16)</f>
        <v>23.260281711596061</v>
      </c>
      <c r="BJ39" s="205">
        <f>((IF('1b Historical level tables'!BJ32="-",0,'1b Historical level tables'!BJ32)-(IF('1b Historical level tables'!BJ16="-",0,'1b Historical level tables'!BJ16)))*'1c Consumption adjusted levels'!$C$9/12)+IF('1b Historical level tables'!BJ16="-",0,'1b Historical level tables'!BJ16)</f>
        <v>23.15549455171432</v>
      </c>
      <c r="BK39" s="205">
        <f>((IF('1b Historical level tables'!BK32="-",0,'1b Historical level tables'!BK32)-(IF('1b Historical level tables'!BK16="-",0,'1b Historical level tables'!BK16)))*'1c Consumption adjusted levels'!$C$9/12)+IF('1b Historical level tables'!BK16="-",0,'1b Historical level tables'!BK16)</f>
        <v>32.489829807946336</v>
      </c>
      <c r="BL39" s="172"/>
      <c r="BM39" s="205">
        <f>((IF('1b Historical level tables'!BM32="-",0,'1b Historical level tables'!BM32)-(IF('1b Historical level tables'!BM16="-",0,'1b Historical level tables'!BM16)))*'1c Consumption adjusted levels'!$C$9/12)+IF('1b Historical level tables'!BM16="-",0,'1b Historical level tables'!BM16)</f>
        <v>32.60785013397534</v>
      </c>
      <c r="BN39" s="205">
        <f>((IF('1b Historical level tables'!BN32="-",0,'1b Historical level tables'!BN32)-(IF('1b Historical level tables'!BN16="-",0,'1b Historical level tables'!BN16)))*'1c Consumption adjusted levels'!$C$9/12)+IF('1b Historical level tables'!BN16="-",0,'1b Historical level tables'!BN16)</f>
        <v>32.60785013397534</v>
      </c>
      <c r="BO39" s="205">
        <f>((IF('1b Historical level tables'!BO32="-",0,'1b Historical level tables'!BO32)-(IF('1b Historical level tables'!BO16="-",0,'1b Historical level tables'!BO16)))*'1c Consumption adjusted levels'!$C$9/12)+IF('1b Historical level tables'!BO16="-",0,'1b Historical level tables'!BO16)</f>
        <v>32.984693405124489</v>
      </c>
      <c r="BP39" s="205">
        <f>((IF('1b Historical level tables'!BP32="-",0,'1b Historical level tables'!BP32)-(IF('1b Historical level tables'!BP16="-",0,'1b Historical level tables'!BP16)))*'1c Consumption adjusted levels'!$C$9/12)+IF('1b Historical level tables'!BP16="-",0,'1b Historical level tables'!BP16)</f>
        <v>32.984693405124489</v>
      </c>
      <c r="BQ39" s="205">
        <f>((IF('1b Historical level tables'!BQ32="-",0,'1b Historical level tables'!BQ32)-(IF('1b Historical level tables'!BQ16="-",0,'1b Historical level tables'!BQ16)))*'1c Consumption adjusted levels'!$C$9/12)+IF('1b Historical level tables'!BQ16="-",0,'1b Historical level tables'!BQ16)</f>
        <v>32.982648073145015</v>
      </c>
      <c r="BR39" s="205">
        <f>((IF('1b Historical level tables'!BR32="-",0,'1b Historical level tables'!BR32)-(IF('1b Historical level tables'!BR16="-",0,'1b Historical level tables'!BR16)))*'1c Consumption adjusted levels'!$C$9/12)+IF('1b Historical level tables'!BR16="-",0,'1b Historical level tables'!BR16)</f>
        <v>32.982648073145015</v>
      </c>
      <c r="BS39" s="205">
        <f>((IF('1b Historical level tables'!BS32="-",0,'1b Historical level tables'!BS32)-(IF('1b Historical level tables'!BS16="-",0,'1b Historical level tables'!BS16)))*'1c Consumption adjusted levels'!$C$9/12)+IF('1b Historical level tables'!BS16="-",0,'1b Historical level tables'!BS16)</f>
        <v>45.724751066233196</v>
      </c>
      <c r="BT39" s="205">
        <f>((IF('1b Historical level tables'!BT32="-",0,'1b Historical level tables'!BT32)-(IF('1b Historical level tables'!BT16="-",0,'1b Historical level tables'!BT16)))*'1c Consumption adjusted levels'!$C$9/12)+IF('1b Historical level tables'!BT16="-",0,'1b Historical level tables'!BT16)</f>
        <v>45.724751066233196</v>
      </c>
      <c r="BU39" s="205">
        <f>((IF('1b Historical level tables'!BU32="-",0,'1b Historical level tables'!BU32)-(IF('1b Historical level tables'!BU16="-",0,'1b Historical level tables'!BU16)))*'1c Consumption adjusted levels'!$C$9/12)+IF('1b Historical level tables'!BU16="-",0,'1b Historical level tables'!BU16)</f>
        <v>45.674089666460191</v>
      </c>
      <c r="BV39" s="205">
        <f>((IF('1b Historical level tables'!BV32="-",0,'1b Historical level tables'!BV32)-(IF('1b Historical level tables'!BV16="-",0,'1b Historical level tables'!BV16)))*'1c Consumption adjusted levels'!$C$9/12)+IF('1b Historical level tables'!BV16="-",0,'1b Historical level tables'!BV16)</f>
        <v>45.674089666460191</v>
      </c>
      <c r="BW39" s="205">
        <f>((IF('1b Historical level tables'!BW32="-",0,'1b Historical level tables'!BW32)-(IF('1b Historical level tables'!BW16="-",0,'1b Historical level tables'!BW16)))*'1c Consumption adjusted levels'!$C$9/12)+IF('1b Historical level tables'!BW16="-",0,'1b Historical level tables'!BW16)</f>
        <v>49.494141074666238</v>
      </c>
      <c r="BX39" s="144"/>
      <c r="BY39" s="174" t="s">
        <v>552</v>
      </c>
      <c r="BZ39" s="205">
        <f t="shared" si="38"/>
        <v>96.889713048902195</v>
      </c>
      <c r="CA39" s="205">
        <f t="shared" si="39"/>
        <v>97.164010963276468</v>
      </c>
      <c r="CB39" s="205">
        <f t="shared" si="40"/>
        <v>111.07176933047816</v>
      </c>
      <c r="CC39" s="205">
        <f t="shared" si="41"/>
        <v>111.12910077128547</v>
      </c>
      <c r="CD39" s="205">
        <f t="shared" si="42"/>
        <v>117.99573983958138</v>
      </c>
      <c r="CE39" s="205">
        <f t="shared" si="43"/>
        <v>119.42582568884418</v>
      </c>
      <c r="CF39" s="205">
        <f t="shared" si="44"/>
        <v>125.53101955462971</v>
      </c>
      <c r="CG39" s="205">
        <f t="shared" si="45"/>
        <v>124.01388266274054</v>
      </c>
      <c r="CH39" s="205">
        <f t="shared" si="46"/>
        <v>129.60573608559642</v>
      </c>
      <c r="CI39" s="205">
        <f t="shared" si="47"/>
        <v>128.96996199729398</v>
      </c>
      <c r="CJ39" s="205">
        <f t="shared" si="48"/>
        <v>143.96974692425073</v>
      </c>
      <c r="CK39" s="172"/>
      <c r="CL39" s="205">
        <f t="shared" si="28"/>
        <v>143.19337640014643</v>
      </c>
      <c r="CM39" s="205">
        <f t="shared" si="29"/>
        <v>143.19337640014643</v>
      </c>
      <c r="CN39" s="205">
        <f t="shared" si="30"/>
        <v>156.00305938844599</v>
      </c>
      <c r="CO39" s="205">
        <f t="shared" si="31"/>
        <v>156.00305938844599</v>
      </c>
      <c r="CP39" s="205">
        <f t="shared" si="32"/>
        <v>157.46054546978468</v>
      </c>
      <c r="CQ39" s="205">
        <f t="shared" si="33"/>
        <v>157.46054546978468</v>
      </c>
      <c r="CR39" s="205">
        <f t="shared" si="34"/>
        <v>187.89541352198586</v>
      </c>
      <c r="CS39" s="205">
        <f t="shared" si="35"/>
        <v>187.89541352198586</v>
      </c>
      <c r="CT39" s="205">
        <f t="shared" si="36"/>
        <v>186.84286720405959</v>
      </c>
      <c r="CU39" s="205">
        <f t="shared" si="37"/>
        <v>186.84286720405959</v>
      </c>
      <c r="CV39" s="205">
        <f t="shared" si="37"/>
        <v>197.74228832780233</v>
      </c>
    </row>
    <row r="40" spans="2:100" s="159" customFormat="1" ht="10.5" customHeight="1">
      <c r="B40" s="174" t="s">
        <v>553</v>
      </c>
      <c r="C40" s="205">
        <f>((IF('1b Historical level tables'!C33="-",0,'1b Historical level tables'!C33)-(IF('1b Historical level tables'!C17="-",0,'1b Historical level tables'!C17)))*'1c Consumption adjusted levels'!$C$7/3.1)+IF('1b Historical level tables'!C17="-",0,'1b Historical level tables'!C17)</f>
        <v>119.65420827879916</v>
      </c>
      <c r="D40" s="205">
        <f>((IF('1b Historical level tables'!D33="-",0,'1b Historical level tables'!D33)-(IF('1b Historical level tables'!D17="-",0,'1b Historical level tables'!D17)))*'1c Consumption adjusted levels'!$C$7/3.1)+IF('1b Historical level tables'!D17="-",0,'1b Historical level tables'!D17)</f>
        <v>120.43017548377533</v>
      </c>
      <c r="E40" s="205">
        <f>((IF('1b Historical level tables'!E33="-",0,'1b Historical level tables'!E33)-(IF('1b Historical level tables'!E17="-",0,'1b Historical level tables'!E17)))*'1c Consumption adjusted levels'!$C$7/3.1)+IF('1b Historical level tables'!E17="-",0,'1b Historical level tables'!E17)</f>
        <v>116.84599104720263</v>
      </c>
      <c r="F40" s="205">
        <f>((IF('1b Historical level tables'!F33="-",0,'1b Historical level tables'!F33)-(IF('1b Historical level tables'!F17="-",0,'1b Historical level tables'!F17)))*'1c Consumption adjusted levels'!$C$7/3.1)+IF('1b Historical level tables'!F17="-",0,'1b Historical level tables'!F17)</f>
        <v>116.50272864181775</v>
      </c>
      <c r="G40" s="205">
        <f>((IF('1b Historical level tables'!G33="-",0,'1b Historical level tables'!G33)-(IF('1b Historical level tables'!G17="-",0,'1b Historical level tables'!G17)))*'1c Consumption adjusted levels'!$C$7/3.1)+IF('1b Historical level tables'!G17="-",0,'1b Historical level tables'!G17)</f>
        <v>122.77780180608403</v>
      </c>
      <c r="H40" s="205">
        <f>((IF('1b Historical level tables'!H33="-",0,'1b Historical level tables'!H33)-(IF('1b Historical level tables'!H17="-",0,'1b Historical level tables'!H17)))*'1c Consumption adjusted levels'!$C$7/3.1)+IF('1b Historical level tables'!H17="-",0,'1b Historical level tables'!H17)</f>
        <v>124.27712261135555</v>
      </c>
      <c r="I40" s="205">
        <f>((IF('1b Historical level tables'!I33="-",0,'1b Historical level tables'!I33)-(IF('1b Historical level tables'!I17="-",0,'1b Historical level tables'!I17)))*'1c Consumption adjusted levels'!$C$7/3.1)+IF('1b Historical level tables'!I17="-",0,'1b Historical level tables'!I17)</f>
        <v>124.61634031534872</v>
      </c>
      <c r="J40" s="205">
        <f>((IF('1b Historical level tables'!J33="-",0,'1b Historical level tables'!J33)-(IF('1b Historical level tables'!J17="-",0,'1b Historical level tables'!J17)))*'1c Consumption adjusted levels'!$C$7/3.1)+IF('1b Historical level tables'!J17="-",0,'1b Historical level tables'!J17)</f>
        <v>127.65147306888983</v>
      </c>
      <c r="K40" s="205">
        <f>((IF('1b Historical level tables'!K33="-",0,'1b Historical level tables'!K33)-(IF('1b Historical level tables'!K17="-",0,'1b Historical level tables'!K17)))*'1c Consumption adjusted levels'!$C$7/3.1)+IF('1b Historical level tables'!K17="-",0,'1b Historical level tables'!K17)</f>
        <v>135.64030276956268</v>
      </c>
      <c r="L40" s="205">
        <f>((IF('1b Historical level tables'!L33="-",0,'1b Historical level tables'!L33)-(IF('1b Historical level tables'!L17="-",0,'1b Historical level tables'!L17)))*'1c Consumption adjusted levels'!$C$7/3.1)+IF('1b Historical level tables'!L17="-",0,'1b Historical level tables'!L17)</f>
        <v>135.74046380309898</v>
      </c>
      <c r="M40" s="205">
        <f>((IF('1b Historical level tables'!M33="-",0,'1b Historical level tables'!M33)-(IF('1b Historical level tables'!M17="-",0,'1b Historical level tables'!M17)))*'1c Consumption adjusted levels'!$C$7/3.1)+IF('1b Historical level tables'!M17="-",0,'1b Historical level tables'!M17)</f>
        <v>186.60371118906642</v>
      </c>
      <c r="N40" s="172"/>
      <c r="O40" s="205">
        <f>((IF('1b Historical level tables'!O33="-",0,'1b Historical level tables'!O33)-(IF('1b Historical level tables'!O17="-",0,'1b Historical level tables'!O17)))*'1c Consumption adjusted levels'!$C$7/3.1)+IF('1b Historical level tables'!O17="-",0,'1b Historical level tables'!O17)</f>
        <v>191.31244731621609</v>
      </c>
      <c r="P40" s="205">
        <f>((IF('1b Historical level tables'!P33="-",0,'1b Historical level tables'!P33)-(IF('1b Historical level tables'!P17="-",0,'1b Historical level tables'!P17)))*'1c Consumption adjusted levels'!$C$7/3.1)+IF('1b Historical level tables'!P17="-",0,'1b Historical level tables'!P17)</f>
        <v>191.31244731621609</v>
      </c>
      <c r="Q40" s="205">
        <f>((IF('1b Historical level tables'!Q33="-",0,'1b Historical level tables'!Q33)-(IF('1b Historical level tables'!Q17="-",0,'1b Historical level tables'!Q17)))*'1c Consumption adjusted levels'!$C$7/3.1)+IF('1b Historical level tables'!Q17="-",0,'1b Historical level tables'!Q17)</f>
        <v>210.12740172038917</v>
      </c>
      <c r="R40" s="205">
        <f>((IF('1b Historical level tables'!R33="-",0,'1b Historical level tables'!R33)-(IF('1b Historical level tables'!R17="-",0,'1b Historical level tables'!R17)))*'1c Consumption adjusted levels'!$C$7/3.1)+IF('1b Historical level tables'!R17="-",0,'1b Historical level tables'!R17)</f>
        <v>215.54625370060393</v>
      </c>
      <c r="S40" s="205">
        <f>((IF('1b Historical level tables'!S33="-",0,'1b Historical level tables'!S33)-(IF('1b Historical level tables'!S17="-",0,'1b Historical level tables'!S17)))*'1c Consumption adjusted levels'!$C$7/3.1)+IF('1b Historical level tables'!S17="-",0,'1b Historical level tables'!S17)</f>
        <v>216.41057763184469</v>
      </c>
      <c r="T40" s="205">
        <f>((IF('1b Historical level tables'!T33="-",0,'1b Historical level tables'!T33)-(IF('1b Historical level tables'!T17="-",0,'1b Historical level tables'!T17)))*'1c Consumption adjusted levels'!$C$7/3.1)+IF('1b Historical level tables'!T17="-",0,'1b Historical level tables'!T17)</f>
        <v>216.41057763184469</v>
      </c>
      <c r="U40" s="205">
        <f>((IF('1b Historical level tables'!U33="-",0,'1b Historical level tables'!U33)-(IF('1b Historical level tables'!U17="-",0,'1b Historical level tables'!U17)))*'1c Consumption adjusted levels'!$C$7/3.1)+IF('1b Historical level tables'!U17="-",0,'1b Historical level tables'!U17)</f>
        <v>204.46172840005272</v>
      </c>
      <c r="V40" s="205">
        <f>((IF('1b Historical level tables'!V33="-",0,'1b Historical level tables'!V33)-(IF('1b Historical level tables'!V17="-",0,'1b Historical level tables'!V17)))*'1c Consumption adjusted levels'!$C$7/3.1)+IF('1b Historical level tables'!V17="-",0,'1b Historical level tables'!V17)</f>
        <v>199.01381804450449</v>
      </c>
      <c r="W40" s="205">
        <f>((IF('1b Historical level tables'!W33="-",0,'1b Historical level tables'!W33)-(IF('1b Historical level tables'!W17="-",0,'1b Historical level tables'!W17)))*'1c Consumption adjusted levels'!$C$7/3.1)+IF('1b Historical level tables'!W17="-",0,'1b Historical level tables'!W17)</f>
        <v>211.51926460849654</v>
      </c>
      <c r="X40" s="205">
        <f>((IF('1b Historical level tables'!X33="-",0,'1b Historical level tables'!X33)-(IF('1b Historical level tables'!X17="-",0,'1b Historical level tables'!X17)))*'1c Consumption adjusted levels'!$C$7/3.1)+IF('1b Historical level tables'!X17="-",0,'1b Historical level tables'!X17)</f>
        <v>211.51926460849654</v>
      </c>
      <c r="Y40" s="205">
        <f>((IF('1b Historical level tables'!Y33="-",0,'1b Historical level tables'!Y33)-(IF('1b Historical level tables'!Y17="-",0,'1b Historical level tables'!Y17)))*'1c Consumption adjusted levels'!$C$7/3.1)+IF('1b Historical level tables'!Y17="-",0,'1b Historical level tables'!Y17)</f>
        <v>198.15884474571919</v>
      </c>
      <c r="Z40" s="144"/>
      <c r="AA40" s="174" t="s">
        <v>553</v>
      </c>
      <c r="AB40" s="205">
        <f>((IF('1b Historical level tables'!AB33="-",0,'1b Historical level tables'!AB33)-(IF('1b Historical level tables'!AB17="-",0,'1b Historical level tables'!AB17)))*'1c Consumption adjusted levels'!$C$8/4.2)+IF('1b Historical level tables'!AB17="-",0,'1b Historical level tables'!AB17)</f>
        <v>131.80360217659251</v>
      </c>
      <c r="AC40" s="205">
        <f>((IF('1b Historical level tables'!AC33="-",0,'1b Historical level tables'!AC33)-(IF('1b Historical level tables'!AC17="-",0,'1b Historical level tables'!AC17)))*'1c Consumption adjusted levels'!$C$8/4.2)+IF('1b Historical level tables'!AC17="-",0,'1b Historical level tables'!AC17)</f>
        <v>132.92285579848067</v>
      </c>
      <c r="AD40" s="205">
        <f>((IF('1b Historical level tables'!AD33="-",0,'1b Historical level tables'!AD33)-(IF('1b Historical level tables'!AD17="-",0,'1b Historical level tables'!AD17)))*'1c Consumption adjusted levels'!$C$8/4.2)+IF('1b Historical level tables'!AD17="-",0,'1b Historical level tables'!AD17)</f>
        <v>137.45935893706141</v>
      </c>
      <c r="AE40" s="205">
        <f>((IF('1b Historical level tables'!AE33="-",0,'1b Historical level tables'!AE33)-(IF('1b Historical level tables'!AE17="-",0,'1b Historical level tables'!AE17)))*'1c Consumption adjusted levels'!$C$8/4.2)+IF('1b Historical level tables'!AE17="-",0,'1b Historical level tables'!AE17)</f>
        <v>136.96423313294895</v>
      </c>
      <c r="AF40" s="205">
        <f>((IF('1b Historical level tables'!AF33="-",0,'1b Historical level tables'!AF33)-(IF('1b Historical level tables'!AF17="-",0,'1b Historical level tables'!AF17)))*'1c Consumption adjusted levels'!$C$8/4.2)+IF('1b Historical level tables'!AF17="-",0,'1b Historical level tables'!AF17)</f>
        <v>145.0980523627066</v>
      </c>
      <c r="AG40" s="205">
        <f>((IF('1b Historical level tables'!AG33="-",0,'1b Historical level tables'!AG33)-(IF('1b Historical level tables'!AG17="-",0,'1b Historical level tables'!AG17)))*'1c Consumption adjusted levels'!$C$8/4.2)+IF('1b Historical level tables'!AG17="-",0,'1b Historical level tables'!AG17)</f>
        <v>145.96391081032471</v>
      </c>
      <c r="AH40" s="205">
        <f>((IF('1b Historical level tables'!AH33="-",0,'1b Historical level tables'!AH33)-(IF('1b Historical level tables'!AH17="-",0,'1b Historical level tables'!AH17)))*'1c Consumption adjusted levels'!$C$8/4.2)+IF('1b Historical level tables'!AH17="-",0,'1b Historical level tables'!AH17)</f>
        <v>146.85312858700027</v>
      </c>
      <c r="AI40" s="205">
        <f>((IF('1b Historical level tables'!AI33="-",0,'1b Historical level tables'!AI33)-(IF('1b Historical level tables'!AI17="-",0,'1b Historical level tables'!AI17)))*'1c Consumption adjusted levels'!$C$8/4.2)+IF('1b Historical level tables'!AI17="-",0,'1b Historical level tables'!AI17)</f>
        <v>149.85432611460479</v>
      </c>
      <c r="AJ40" s="205">
        <f>((IF('1b Historical level tables'!AJ33="-",0,'1b Historical level tables'!AJ33)-(IF('1b Historical level tables'!AJ17="-",0,'1b Historical level tables'!AJ17)))*'1c Consumption adjusted levels'!$C$8/4.2)+IF('1b Historical level tables'!AJ17="-",0,'1b Historical level tables'!AJ17)</f>
        <v>160.08509717193974</v>
      </c>
      <c r="AK40" s="205">
        <f>((IF('1b Historical level tables'!AK33="-",0,'1b Historical level tables'!AK33)-(IF('1b Historical level tables'!AK17="-",0,'1b Historical level tables'!AK17)))*'1c Consumption adjusted levels'!$C$8/4.2)+IF('1b Historical level tables'!AK17="-",0,'1b Historical level tables'!AK17)</f>
        <v>159.1733906583697</v>
      </c>
      <c r="AL40" s="205">
        <f>((IF('1b Historical level tables'!AL33="-",0,'1b Historical level tables'!AL33)-(IF('1b Historical level tables'!AL17="-",0,'1b Historical level tables'!AL17)))*'1c Consumption adjusted levels'!$C$8/4.2)+IF('1b Historical level tables'!AL17="-",0,'1b Historical level tables'!AL17)</f>
        <v>202.12848997534746</v>
      </c>
      <c r="AM40" s="172"/>
      <c r="AN40" s="205">
        <f>((IF('1b Historical level tables'!AN33="-",0,'1b Historical level tables'!AN33)-(IF('1b Historical level tables'!AN17="-",0,'1b Historical level tables'!AN17)))*'1c Consumption adjusted levels'!$C$8/4.2)+IF('1b Historical level tables'!AN17="-",0,'1b Historical level tables'!AN17)</f>
        <v>212.10602371861245</v>
      </c>
      <c r="AO40" s="205">
        <f>((IF('1b Historical level tables'!AO33="-",0,'1b Historical level tables'!AO33)-(IF('1b Historical level tables'!AO17="-",0,'1b Historical level tables'!AO17)))*'1c Consumption adjusted levels'!$C$8/4.2)+IF('1b Historical level tables'!AO17="-",0,'1b Historical level tables'!AO17)</f>
        <v>212.10602371861245</v>
      </c>
      <c r="AP40" s="205">
        <f>((IF('1b Historical level tables'!AP33="-",0,'1b Historical level tables'!AP33)-(IF('1b Historical level tables'!AP17="-",0,'1b Historical level tables'!AP17)))*'1c Consumption adjusted levels'!$C$8/4.2)+IF('1b Historical level tables'!AP17="-",0,'1b Historical level tables'!AP17)</f>
        <v>241.61685165601995</v>
      </c>
      <c r="AQ40" s="205">
        <f>((IF('1b Historical level tables'!AQ33="-",0,'1b Historical level tables'!AQ33)-(IF('1b Historical level tables'!AQ17="-",0,'1b Historical level tables'!AQ17)))*'1c Consumption adjusted levels'!$C$8/4.2)+IF('1b Historical level tables'!AQ17="-",0,'1b Historical level tables'!AQ17)</f>
        <v>248.96480289969946</v>
      </c>
      <c r="AR40" s="205">
        <f>((IF('1b Historical level tables'!AR33="-",0,'1b Historical level tables'!AR33)-(IF('1b Historical level tables'!AR17="-",0,'1b Historical level tables'!AR17)))*'1c Consumption adjusted levels'!$C$8/4.2)+IF('1b Historical level tables'!AR17="-",0,'1b Historical level tables'!AR17)</f>
        <v>252.57889383419959</v>
      </c>
      <c r="AS40" s="205">
        <f>((IF('1b Historical level tables'!AS33="-",0,'1b Historical level tables'!AS33)-(IF('1b Historical level tables'!AS17="-",0,'1b Historical level tables'!AS17)))*'1c Consumption adjusted levels'!$C$8/4.2)+IF('1b Historical level tables'!AS17="-",0,'1b Historical level tables'!AS17)</f>
        <v>252.57889383419959</v>
      </c>
      <c r="AT40" s="205">
        <f>((IF('1b Historical level tables'!AT33="-",0,'1b Historical level tables'!AT33)-(IF('1b Historical level tables'!AT17="-",0,'1b Historical level tables'!AT17)))*'1c Consumption adjusted levels'!$C$8/4.2)+IF('1b Historical level tables'!AT17="-",0,'1b Historical level tables'!AT17)</f>
        <v>227.1652563917923</v>
      </c>
      <c r="AU40" s="205">
        <f>((IF('1b Historical level tables'!AU33="-",0,'1b Historical level tables'!AU33)-(IF('1b Historical level tables'!AU17="-",0,'1b Historical level tables'!AU17)))*'1c Consumption adjusted levels'!$C$8/4.2)+IF('1b Historical level tables'!AU17="-",0,'1b Historical level tables'!AU17)</f>
        <v>219.77598138526602</v>
      </c>
      <c r="AV40" s="205">
        <f>((IF('1b Historical level tables'!AV33="-",0,'1b Historical level tables'!AV33)-(IF('1b Historical level tables'!AV17="-",0,'1b Historical level tables'!AV17)))*'1c Consumption adjusted levels'!$C$8/4.2)+IF('1b Historical level tables'!AV17="-",0,'1b Historical level tables'!AV17)</f>
        <v>239.19551262149673</v>
      </c>
      <c r="AW40" s="205">
        <f>((IF('1b Historical level tables'!AW33="-",0,'1b Historical level tables'!AW33)-(IF('1b Historical level tables'!AW17="-",0,'1b Historical level tables'!AW17)))*'1c Consumption adjusted levels'!$C$8/4.2)+IF('1b Historical level tables'!AW17="-",0,'1b Historical level tables'!AW17)</f>
        <v>239.19551262149673</v>
      </c>
      <c r="AX40" s="205">
        <f>((IF('1b Historical level tables'!AX33="-",0,'1b Historical level tables'!AX33)-(IF('1b Historical level tables'!AX17="-",0,'1b Historical level tables'!AX17)))*'1c Consumption adjusted levels'!$C$8/4.2)+IF('1b Historical level tables'!AX17="-",0,'1b Historical level tables'!AX17)</f>
        <v>227.62131909966047</v>
      </c>
      <c r="AZ40" s="174" t="s">
        <v>553</v>
      </c>
      <c r="BA40" s="205">
        <f>((IF('1b Historical level tables'!BA33="-",0,'1b Historical level tables'!BA33)-(IF('1b Historical level tables'!BA17="-",0,'1b Historical level tables'!BA17)))*'1c Consumption adjusted levels'!$C$9/12)+IF('1b Historical level tables'!BA17="-",0,'1b Historical level tables'!BA17)</f>
        <v>117.33789721068213</v>
      </c>
      <c r="BB40" s="205">
        <f>((IF('1b Historical level tables'!BB33="-",0,'1b Historical level tables'!BB33)-(IF('1b Historical level tables'!BB17="-",0,'1b Historical level tables'!BB17)))*'1c Consumption adjusted levels'!$C$9/12)+IF('1b Historical level tables'!BB17="-",0,'1b Historical level tables'!BB17)</f>
        <v>117.3608972104455</v>
      </c>
      <c r="BC40" s="205">
        <f>((IF('1b Historical level tables'!BC33="-",0,'1b Historical level tables'!BC33)-(IF('1b Historical level tables'!BC17="-",0,'1b Historical level tables'!BC17)))*'1c Consumption adjusted levels'!$C$9/12)+IF('1b Historical level tables'!BC17="-",0,'1b Historical level tables'!BC17)</f>
        <v>121.00867205716027</v>
      </c>
      <c r="BD40" s="205">
        <f>((IF('1b Historical level tables'!BD33="-",0,'1b Historical level tables'!BD33)-(IF('1b Historical level tables'!BD17="-",0,'1b Historical level tables'!BD17)))*'1c Consumption adjusted levels'!$C$9/12)+IF('1b Historical level tables'!BD17="-",0,'1b Historical level tables'!BD17)</f>
        <v>121.07767205645042</v>
      </c>
      <c r="BE40" s="205">
        <f>((IF('1b Historical level tables'!BE33="-",0,'1b Historical level tables'!BE33)-(IF('1b Historical level tables'!BE17="-",0,'1b Historical level tables'!BE17)))*'1c Consumption adjusted levels'!$C$9/12)+IF('1b Historical level tables'!BE17="-",0,'1b Historical level tables'!BE17)</f>
        <v>126.25535696967951</v>
      </c>
      <c r="BF40" s="205">
        <f>((IF('1b Historical level tables'!BF33="-",0,'1b Historical level tables'!BF33)-(IF('1b Historical level tables'!BF17="-",0,'1b Historical level tables'!BF17)))*'1c Consumption adjusted levels'!$C$9/12)+IF('1b Historical level tables'!BF17="-",0,'1b Historical level tables'!BF17)</f>
        <v>125.82985697405668</v>
      </c>
      <c r="BG40" s="205">
        <f>((IF('1b Historical level tables'!BG33="-",0,'1b Historical level tables'!BG33)-(IF('1b Historical level tables'!BG17="-",0,'1b Historical level tables'!BG17)))*'1c Consumption adjusted levels'!$C$9/12)+IF('1b Historical level tables'!BG17="-",0,'1b Historical level tables'!BG17)</f>
        <v>126.73530093007265</v>
      </c>
      <c r="BH40" s="205">
        <f>((IF('1b Historical level tables'!BH33="-",0,'1b Historical level tables'!BH33)-(IF('1b Historical level tables'!BH17="-",0,'1b Historical level tables'!BH17)))*'1c Consumption adjusted levels'!$C$9/12)+IF('1b Historical level tables'!BH17="-",0,'1b Historical level tables'!BH17)</f>
        <v>124.18230095633567</v>
      </c>
      <c r="BI40" s="205">
        <f>((IF('1b Historical level tables'!BI33="-",0,'1b Historical level tables'!BI33)-(IF('1b Historical level tables'!BI17="-",0,'1b Historical level tables'!BI17)))*'1c Consumption adjusted levels'!$C$9/12)+IF('1b Historical level tables'!BI17="-",0,'1b Historical level tables'!BI17)</f>
        <v>118.52511961338128</v>
      </c>
      <c r="BJ40" s="205">
        <f>((IF('1b Historical level tables'!BJ33="-",0,'1b Historical level tables'!BJ33)-(IF('1b Historical level tables'!BJ17="-",0,'1b Historical level tables'!BJ17)))*'1c Consumption adjusted levels'!$C$9/12)+IF('1b Historical level tables'!BJ17="-",0,'1b Historical level tables'!BJ17)</f>
        <v>118.1111196176402</v>
      </c>
      <c r="BK40" s="205">
        <f>((IF('1b Historical level tables'!BK33="-",0,'1b Historical level tables'!BK33)-(IF('1b Historical level tables'!BK17="-",0,'1b Historical level tables'!BK17)))*'1c Consumption adjusted levels'!$C$9/12)+IF('1b Historical level tables'!BK17="-",0,'1b Historical level tables'!BK17)</f>
        <v>169.51667708820952</v>
      </c>
      <c r="BL40" s="172"/>
      <c r="BM40" s="205">
        <f>((IF('1b Historical level tables'!BM33="-",0,'1b Historical level tables'!BM33)-(IF('1b Historical level tables'!BM17="-",0,'1b Historical level tables'!BM17)))*'1c Consumption adjusted levels'!$C$9/12)+IF('1b Historical level tables'!BM17="-",0,'1b Historical level tables'!BM17)</f>
        <v>165.26019517245186</v>
      </c>
      <c r="BN40" s="205">
        <f>((IF('1b Historical level tables'!BN33="-",0,'1b Historical level tables'!BN33)-(IF('1b Historical level tables'!BN17="-",0,'1b Historical level tables'!BN17)))*'1c Consumption adjusted levels'!$C$9/12)+IF('1b Historical level tables'!BN17="-",0,'1b Historical level tables'!BN17)</f>
        <v>165.26019517245186</v>
      </c>
      <c r="BO40" s="205">
        <f>((IF('1b Historical level tables'!BO33="-",0,'1b Historical level tables'!BO33)-(IF('1b Historical level tables'!BO17="-",0,'1b Historical level tables'!BO17)))*'1c Consumption adjusted levels'!$C$9/12)+IF('1b Historical level tables'!BO17="-",0,'1b Historical level tables'!BO17)</f>
        <v>162.66155933819132</v>
      </c>
      <c r="BP40" s="205">
        <f>((IF('1b Historical level tables'!BP33="-",0,'1b Historical level tables'!BP33)-(IF('1b Historical level tables'!BP17="-",0,'1b Historical level tables'!BP17)))*'1c Consumption adjusted levels'!$C$9/12)+IF('1b Historical level tables'!BP17="-",0,'1b Historical level tables'!BP17)</f>
        <v>162.66155933819132</v>
      </c>
      <c r="BQ40" s="205">
        <f>((IF('1b Historical level tables'!BQ33="-",0,'1b Historical level tables'!BQ33)-(IF('1b Historical level tables'!BQ17="-",0,'1b Historical level tables'!BQ17)))*'1c Consumption adjusted levels'!$C$9/12)+IF('1b Historical level tables'!BQ17="-",0,'1b Historical level tables'!BQ17)</f>
        <v>164.8465593157139</v>
      </c>
      <c r="BR40" s="205">
        <f>((IF('1b Historical level tables'!BR33="-",0,'1b Historical level tables'!BR33)-(IF('1b Historical level tables'!BR17="-",0,'1b Historical level tables'!BR17)))*'1c Consumption adjusted levels'!$C$9/12)+IF('1b Historical level tables'!BR17="-",0,'1b Historical level tables'!BR17)</f>
        <v>164.8465593157139</v>
      </c>
      <c r="BS40" s="205">
        <f>((IF('1b Historical level tables'!BS33="-",0,'1b Historical level tables'!BS33)-(IF('1b Historical level tables'!BS17="-",0,'1b Historical level tables'!BS17)))*'1c Consumption adjusted levels'!$C$9/12)+IF('1b Historical level tables'!BS17="-",0,'1b Historical level tables'!BS17)</f>
        <v>163.68591109357919</v>
      </c>
      <c r="BT40" s="205">
        <f>((IF('1b Historical level tables'!BT33="-",0,'1b Historical level tables'!BT33)-(IF('1b Historical level tables'!BT17="-",0,'1b Historical level tables'!BT17)))*'1c Consumption adjusted levels'!$C$9/12)+IF('1b Historical level tables'!BT17="-",0,'1b Historical level tables'!BT17)</f>
        <v>163.68591109357919</v>
      </c>
      <c r="BU40" s="205">
        <f>((IF('1b Historical level tables'!BU33="-",0,'1b Historical level tables'!BU33)-(IF('1b Historical level tables'!BU17="-",0,'1b Historical level tables'!BU17)))*'1c Consumption adjusted levels'!$C$9/12)+IF('1b Historical level tables'!BU17="-",0,'1b Historical level tables'!BU17)</f>
        <v>158.41891114776149</v>
      </c>
      <c r="BV40" s="205">
        <f>((IF('1b Historical level tables'!BV33="-",0,'1b Historical level tables'!BV33)-(IF('1b Historical level tables'!BV17="-",0,'1b Historical level tables'!BV17)))*'1c Consumption adjusted levels'!$C$9/12)+IF('1b Historical level tables'!BV17="-",0,'1b Historical level tables'!BV17)</f>
        <v>158.41891114776149</v>
      </c>
      <c r="BW40" s="205">
        <f>((IF('1b Historical level tables'!BW33="-",0,'1b Historical level tables'!BW33)-(IF('1b Historical level tables'!BW17="-",0,'1b Historical level tables'!BW17)))*'1c Consumption adjusted levels'!$C$9/12)+IF('1b Historical level tables'!BW17="-",0,'1b Historical level tables'!BW17)</f>
        <v>173.86102260823296</v>
      </c>
      <c r="BX40" s="144"/>
      <c r="BY40" s="174" t="s">
        <v>553</v>
      </c>
      <c r="BZ40" s="205">
        <f t="shared" si="38"/>
        <v>236.99210548948128</v>
      </c>
      <c r="CA40" s="205">
        <f t="shared" si="39"/>
        <v>237.79107269422082</v>
      </c>
      <c r="CB40" s="205">
        <f t="shared" si="40"/>
        <v>237.85466310436288</v>
      </c>
      <c r="CC40" s="205">
        <f t="shared" si="41"/>
        <v>237.58040069826819</v>
      </c>
      <c r="CD40" s="205">
        <f t="shared" si="42"/>
        <v>249.03315877576352</v>
      </c>
      <c r="CE40" s="205">
        <f t="shared" si="43"/>
        <v>250.10697958541223</v>
      </c>
      <c r="CF40" s="205">
        <f t="shared" si="44"/>
        <v>251.35164124542138</v>
      </c>
      <c r="CG40" s="205">
        <f t="shared" si="45"/>
        <v>251.83377402522549</v>
      </c>
      <c r="CH40" s="205">
        <f t="shared" si="46"/>
        <v>254.16542238294397</v>
      </c>
      <c r="CI40" s="205">
        <f t="shared" si="47"/>
        <v>253.85158342073919</v>
      </c>
      <c r="CJ40" s="205">
        <f t="shared" si="48"/>
        <v>356.12038827727594</v>
      </c>
      <c r="CK40" s="172"/>
      <c r="CL40" s="205">
        <f t="shared" si="28"/>
        <v>356.57264248866795</v>
      </c>
      <c r="CM40" s="205">
        <f t="shared" si="29"/>
        <v>356.57264248866795</v>
      </c>
      <c r="CN40" s="205">
        <f t="shared" si="30"/>
        <v>372.78896105858053</v>
      </c>
      <c r="CO40" s="205">
        <f t="shared" si="31"/>
        <v>378.20781303879528</v>
      </c>
      <c r="CP40" s="205">
        <f t="shared" si="32"/>
        <v>381.25713694755859</v>
      </c>
      <c r="CQ40" s="205">
        <f t="shared" si="33"/>
        <v>381.25713694755859</v>
      </c>
      <c r="CR40" s="205">
        <f t="shared" si="34"/>
        <v>368.14763949363191</v>
      </c>
      <c r="CS40" s="205">
        <f t="shared" si="35"/>
        <v>362.69972913808368</v>
      </c>
      <c r="CT40" s="205">
        <f t="shared" si="36"/>
        <v>369.93817575625803</v>
      </c>
      <c r="CU40" s="205">
        <f t="shared" si="37"/>
        <v>369.93817575625803</v>
      </c>
      <c r="CV40" s="205">
        <f t="shared" si="37"/>
        <v>372.01986735395212</v>
      </c>
    </row>
    <row r="41" spans="2:100" s="159" customFormat="1" ht="10.5" customHeight="1">
      <c r="B41" s="174" t="s">
        <v>554</v>
      </c>
      <c r="C41" s="205">
        <f>((IF('1b Historical level tables'!C34="-",0,'1b Historical level tables'!C34)-(IF('1b Historical level tables'!C18="-",0,'1b Historical level tables'!C18)))*'1c Consumption adjusted levels'!$C$7/3.1)+IF('1b Historical level tables'!C18="-",0,'1b Historical level tables'!C18)</f>
        <v>73.283458064516125</v>
      </c>
      <c r="D41" s="205">
        <f>((IF('1b Historical level tables'!D34="-",0,'1b Historical level tables'!D34)-(IF('1b Historical level tables'!D18="-",0,'1b Historical level tables'!D18)))*'1c Consumption adjusted levels'!$C$7/3.1)+IF('1b Historical level tables'!D18="-",0,'1b Historical level tables'!D18)</f>
        <v>74.215635124045207</v>
      </c>
      <c r="E41" s="205">
        <f>((IF('1b Historical level tables'!E34="-",0,'1b Historical level tables'!E34)-(IF('1b Historical level tables'!E18="-",0,'1b Historical level tables'!E18)))*'1c Consumption adjusted levels'!$C$7/3.1)+IF('1b Historical level tables'!E18="-",0,'1b Historical level tables'!E18)</f>
        <v>75.291224038886426</v>
      </c>
      <c r="F41" s="205">
        <f>((IF('1b Historical level tables'!F34="-",0,'1b Historical level tables'!F34)-(IF('1b Historical level tables'!F18="-",0,'1b Historical level tables'!F18)))*'1c Consumption adjusted levels'!$C$7/3.1)+IF('1b Historical level tables'!F18="-",0,'1b Historical level tables'!F18)</f>
        <v>75.936577387791175</v>
      </c>
      <c r="G41" s="205">
        <f>((IF('1b Historical level tables'!G34="-",0,'1b Historical level tables'!G34)-(IF('1b Historical level tables'!G18="-",0,'1b Historical level tables'!G18)))*'1c Consumption adjusted levels'!$C$7/3.1)+IF('1b Historical level tables'!G18="-",0,'1b Historical level tables'!G18)</f>
        <v>76.797048519664145</v>
      </c>
      <c r="H41" s="205">
        <f>((IF('1b Historical level tables'!H34="-",0,'1b Historical level tables'!H34)-(IF('1b Historical level tables'!H18="-",0,'1b Historical level tables'!H18)))*'1c Consumption adjusted levels'!$C$7/3.1)+IF('1b Historical level tables'!H18="-",0,'1b Historical level tables'!H18)</f>
        <v>77.37069594091281</v>
      </c>
      <c r="I41" s="205">
        <f>((IF('1b Historical level tables'!I34="-",0,'1b Historical level tables'!I34)-(IF('1b Historical level tables'!I18="-",0,'1b Historical level tables'!I18)))*'1c Consumption adjusted levels'!$C$7/3.1)+IF('1b Historical level tables'!I18="-",0,'1b Historical level tables'!I18)</f>
        <v>77.800931506849309</v>
      </c>
      <c r="J41" s="205">
        <f>((IF('1b Historical level tables'!J34="-",0,'1b Historical level tables'!J34)-(IF('1b Historical level tables'!J18="-",0,'1b Historical level tables'!J18)))*'1c Consumption adjusted levels'!$C$7/3.1)+IF('1b Historical level tables'!J18="-",0,'1b Historical level tables'!J18)</f>
        <v>78.016049289817545</v>
      </c>
      <c r="K41" s="205">
        <f>((IF('1b Historical level tables'!K34="-",0,'1b Historical level tables'!K34)-(IF('1b Historical level tables'!K18="-",0,'1b Historical level tables'!K18)))*'1c Consumption adjusted levels'!$C$7/3.1)+IF('1b Historical level tables'!K18="-",0,'1b Historical level tables'!K18)</f>
        <v>78.446284855754072</v>
      </c>
      <c r="L41" s="205">
        <f>((IF('1b Historical level tables'!L34="-",0,'1b Historical level tables'!L34)-(IF('1b Historical level tables'!L18="-",0,'1b Historical level tables'!L18)))*'1c Consumption adjusted levels'!$C$7/3.1)+IF('1b Historical level tables'!L18="-",0,'1b Historical level tables'!L18)</f>
        <v>79.880403408875679</v>
      </c>
      <c r="M41" s="205">
        <f>((IF('1b Historical level tables'!M34="-",0,'1b Historical level tables'!M34)-(IF('1b Historical level tables'!M18="-",0,'1b Historical level tables'!M18)))*'1c Consumption adjusted levels'!$C$7/3.1)+IF('1b Historical level tables'!M18="-",0,'1b Historical level tables'!M18)</f>
        <v>82.24669902152641</v>
      </c>
      <c r="N41" s="172"/>
      <c r="O41" s="205">
        <f>((IF('1b Historical level tables'!O34="-",0,'1b Historical level tables'!O34)-(IF('1b Historical level tables'!O18="-",0,'1b Historical level tables'!O18)))*'1c Consumption adjusted levels'!$C$7/3.1)+IF('1b Historical level tables'!O18="-",0,'1b Historical level tables'!O18)</f>
        <v>86.405642825579179</v>
      </c>
      <c r="P41" s="205">
        <f>((IF('1b Historical level tables'!P34="-",0,'1b Historical level tables'!P34)-(IF('1b Historical level tables'!P18="-",0,'1b Historical level tables'!P18)))*'1c Consumption adjusted levels'!$C$7/3.1)+IF('1b Historical level tables'!P18="-",0,'1b Historical level tables'!P18)</f>
        <v>86.405642825579179</v>
      </c>
      <c r="Q41" s="205">
        <f>((IF('1b Historical level tables'!Q34="-",0,'1b Historical level tables'!Q34)-(IF('1b Historical level tables'!Q18="-",0,'1b Historical level tables'!Q18)))*'1c Consumption adjusted levels'!$C$7/3.1)+IF('1b Historical level tables'!Q18="-",0,'1b Historical level tables'!Q18)</f>
        <v>89.847527353071115</v>
      </c>
      <c r="R41" s="205">
        <f>((IF('1b Historical level tables'!R34="-",0,'1b Historical level tables'!R34)-(IF('1b Historical level tables'!R18="-",0,'1b Historical level tables'!R18)))*'1c Consumption adjusted levels'!$C$7/3.1)+IF('1b Historical level tables'!R18="-",0,'1b Historical level tables'!R18)</f>
        <v>89.847527353071115</v>
      </c>
      <c r="S41" s="205">
        <f>((IF('1b Historical level tables'!S34="-",0,'1b Historical level tables'!S34)-(IF('1b Historical level tables'!S18="-",0,'1b Historical level tables'!S18)))*'1c Consumption adjusted levels'!$C$7/3.1)+IF('1b Historical level tables'!S18="-",0,'1b Historical level tables'!S18)</f>
        <v>92.787470386970512</v>
      </c>
      <c r="T41" s="205">
        <f>((IF('1b Historical level tables'!T34="-",0,'1b Historical level tables'!T34)-(IF('1b Historical level tables'!T18="-",0,'1b Historical level tables'!T18)))*'1c Consumption adjusted levels'!$C$7/3.1)+IF('1b Historical level tables'!T18="-",0,'1b Historical level tables'!T18)</f>
        <v>92.787470386970512</v>
      </c>
      <c r="U41" s="205">
        <f>((IF('1b Historical level tables'!U34="-",0,'1b Historical level tables'!U34)-(IF('1b Historical level tables'!U18="-",0,'1b Historical level tables'!U18)))*'1c Consumption adjusted levels'!$C$7/3.1)+IF('1b Historical level tables'!U18="-",0,'1b Historical level tables'!U18)</f>
        <v>93.576235591187384</v>
      </c>
      <c r="V41" s="205">
        <f>((IF('1b Historical level tables'!V34="-",0,'1b Historical level tables'!V34)-(IF('1b Historical level tables'!V18="-",0,'1b Historical level tables'!V18)))*'1c Consumption adjusted levels'!$C$7/3.1)+IF('1b Historical level tables'!V18="-",0,'1b Historical level tables'!V18)</f>
        <v>93.576235591187384</v>
      </c>
      <c r="W41" s="205">
        <f>((IF('1b Historical level tables'!W34="-",0,'1b Historical level tables'!W34)-(IF('1b Historical level tables'!W18="-",0,'1b Historical level tables'!W18)))*'1c Consumption adjusted levels'!$C$7/3.1)+IF('1b Historical level tables'!W18="-",0,'1b Historical level tables'!W18)</f>
        <v>95.368883782589506</v>
      </c>
      <c r="X41" s="205">
        <f>((IF('1b Historical level tables'!X34="-",0,'1b Historical level tables'!X34)-(IF('1b Historical level tables'!X18="-",0,'1b Historical level tables'!X18)))*'1c Consumption adjusted levels'!$C$7/3.1)+IF('1b Historical level tables'!X18="-",0,'1b Historical level tables'!X18)</f>
        <v>95.368883782589506</v>
      </c>
      <c r="Y41" s="205">
        <f>((IF('1b Historical level tables'!Y34="-",0,'1b Historical level tables'!Y34)-(IF('1b Historical level tables'!Y18="-",0,'1b Historical level tables'!Y18)))*'1c Consumption adjusted levels'!$C$7/3.1)+IF('1b Historical level tables'!Y18="-",0,'1b Historical level tables'!Y18)</f>
        <v>96.874708263367239</v>
      </c>
      <c r="Z41" s="144"/>
      <c r="AA41" s="174" t="s">
        <v>554</v>
      </c>
      <c r="AB41" s="205">
        <f>((IF('1b Historical level tables'!AB34="-",0,'1b Historical level tables'!AB34)-(IF('1b Historical level tables'!AB18="-",0,'1b Historical level tables'!AB18)))*'1c Consumption adjusted levels'!$C$8/4.2)+IF('1b Historical level tables'!AB18="-",0,'1b Historical level tables'!AB18)</f>
        <v>75.526085714285699</v>
      </c>
      <c r="AC41" s="205">
        <f>((IF('1b Historical level tables'!AC34="-",0,'1b Historical level tables'!AC34)-(IF('1b Historical level tables'!AC18="-",0,'1b Historical level tables'!AC18)))*'1c Consumption adjusted levels'!$C$8/4.2)+IF('1b Historical level tables'!AC18="-",0,'1b Historical level tables'!AC18)</f>
        <v>76.486789348616156</v>
      </c>
      <c r="AD41" s="205">
        <f>((IF('1b Historical level tables'!AD34="-",0,'1b Historical level tables'!AD34)-(IF('1b Historical level tables'!AD18="-",0,'1b Historical level tables'!AD18)))*'1c Consumption adjusted levels'!$C$8/4.2)+IF('1b Historical level tables'!AD18="-",0,'1b Historical level tables'!AD18)</f>
        <v>77.595293542074359</v>
      </c>
      <c r="AE41" s="205">
        <f>((IF('1b Historical level tables'!AE34="-",0,'1b Historical level tables'!AE34)-(IF('1b Historical level tables'!AE18="-",0,'1b Historical level tables'!AE18)))*'1c Consumption adjusted levels'!$C$8/4.2)+IF('1b Historical level tables'!AE18="-",0,'1b Historical level tables'!AE18)</f>
        <v>78.260396058149283</v>
      </c>
      <c r="AF41" s="205">
        <f>((IF('1b Historical level tables'!AF34="-",0,'1b Historical level tables'!AF34)-(IF('1b Historical level tables'!AF18="-",0,'1b Historical level tables'!AF18)))*'1c Consumption adjusted levels'!$C$8/4.2)+IF('1b Historical level tables'!AF18="-",0,'1b Historical level tables'!AF18)</f>
        <v>79.147199412915825</v>
      </c>
      <c r="AG41" s="205">
        <f>((IF('1b Historical level tables'!AG34="-",0,'1b Historical level tables'!AG34)-(IF('1b Historical level tables'!AG18="-",0,'1b Historical level tables'!AG18)))*'1c Consumption adjusted levels'!$C$8/4.2)+IF('1b Historical level tables'!AG18="-",0,'1b Historical level tables'!AG18)</f>
        <v>79.738401649426862</v>
      </c>
      <c r="AH41" s="205">
        <f>((IF('1b Historical level tables'!AH34="-",0,'1b Historical level tables'!AH34)-(IF('1b Historical level tables'!AH18="-",0,'1b Historical level tables'!AH18)))*'1c Consumption adjusted levels'!$C$8/4.2)+IF('1b Historical level tables'!AH18="-",0,'1b Historical level tables'!AH18)</f>
        <v>80.181803326810169</v>
      </c>
      <c r="AI41" s="205">
        <f>((IF('1b Historical level tables'!AI34="-",0,'1b Historical level tables'!AI34)-(IF('1b Historical level tables'!AI18="-",0,'1b Historical level tables'!AI18)))*'1c Consumption adjusted levels'!$C$8/4.2)+IF('1b Historical level tables'!AI18="-",0,'1b Historical level tables'!AI18)</f>
        <v>80.403504165501801</v>
      </c>
      <c r="AJ41" s="205">
        <f>((IF('1b Historical level tables'!AJ34="-",0,'1b Historical level tables'!AJ34)-(IF('1b Historical level tables'!AJ18="-",0,'1b Historical level tables'!AJ18)))*'1c Consumption adjusted levels'!$C$8/4.2)+IF('1b Historical level tables'!AJ18="-",0,'1b Historical level tables'!AJ18)</f>
        <v>80.846905842885107</v>
      </c>
      <c r="AK41" s="205">
        <f>((IF('1b Historical level tables'!AK34="-",0,'1b Historical level tables'!AK34)-(IF('1b Historical level tables'!AK18="-",0,'1b Historical level tables'!AK18)))*'1c Consumption adjusted levels'!$C$8/4.2)+IF('1b Historical level tables'!AK18="-",0,'1b Historical level tables'!AK18)</f>
        <v>82.324911434162686</v>
      </c>
      <c r="AL41" s="205">
        <f>((IF('1b Historical level tables'!AL34="-",0,'1b Historical level tables'!AL34)-(IF('1b Historical level tables'!AL18="-",0,'1b Historical level tables'!AL18)))*'1c Consumption adjusted levels'!$C$8/4.2)+IF('1b Historical level tables'!AL18="-",0,'1b Historical level tables'!AL18)</f>
        <v>84.763620659770751</v>
      </c>
      <c r="AM41" s="172"/>
      <c r="AN41" s="205">
        <f>((IF('1b Historical level tables'!AN34="-",0,'1b Historical level tables'!AN34)-(IF('1b Historical level tables'!AN18="-",0,'1b Historical level tables'!AN18)))*'1c Consumption adjusted levels'!$C$8/4.2)+IF('1b Historical level tables'!AN18="-",0,'1b Historical level tables'!AN18)</f>
        <v>89.049836874475787</v>
      </c>
      <c r="AO41" s="205">
        <f>((IF('1b Historical level tables'!AO34="-",0,'1b Historical level tables'!AO34)-(IF('1b Historical level tables'!AO18="-",0,'1b Historical level tables'!AO18)))*'1c Consumption adjusted levels'!$C$8/4.2)+IF('1b Historical level tables'!AO18="-",0,'1b Historical level tables'!AO18)</f>
        <v>89.049836874475787</v>
      </c>
      <c r="AP41" s="205">
        <f>((IF('1b Historical level tables'!AP34="-",0,'1b Historical level tables'!AP34)-(IF('1b Historical level tables'!AP18="-",0,'1b Historical level tables'!AP18)))*'1c Consumption adjusted levels'!$C$8/4.2)+IF('1b Historical level tables'!AP18="-",0,'1b Historical level tables'!AP18)</f>
        <v>92.597050293542054</v>
      </c>
      <c r="AQ41" s="205">
        <f>((IF('1b Historical level tables'!AQ34="-",0,'1b Historical level tables'!AQ34)-(IF('1b Historical level tables'!AQ18="-",0,'1b Historical level tables'!AQ18)))*'1c Consumption adjusted levels'!$C$8/4.2)+IF('1b Historical level tables'!AQ18="-",0,'1b Historical level tables'!AQ18)</f>
        <v>92.597050293542054</v>
      </c>
      <c r="AR41" s="205">
        <f>((IF('1b Historical level tables'!AR34="-",0,'1b Historical level tables'!AR34)-(IF('1b Historical level tables'!AR18="-",0,'1b Historical level tables'!AR18)))*'1c Consumption adjusted levels'!$C$8/4.2)+IF('1b Historical level tables'!AR18="-",0,'1b Historical level tables'!AR18)</f>
        <v>95.626961755661156</v>
      </c>
      <c r="AS41" s="205">
        <f>((IF('1b Historical level tables'!AS34="-",0,'1b Historical level tables'!AS34)-(IF('1b Historical level tables'!AS18="-",0,'1b Historical level tables'!AS18)))*'1c Consumption adjusted levels'!$C$8/4.2)+IF('1b Historical level tables'!AS18="-",0,'1b Historical level tables'!AS18)</f>
        <v>95.626961755661156</v>
      </c>
      <c r="AT41" s="205">
        <f>((IF('1b Historical level tables'!AT34="-",0,'1b Historical level tables'!AT34)-(IF('1b Historical level tables'!AT18="-",0,'1b Historical level tables'!AT18)))*'1c Consumption adjusted levels'!$C$8/4.2)+IF('1b Historical level tables'!AT18="-",0,'1b Historical level tables'!AT18)</f>
        <v>96.439864830863812</v>
      </c>
      <c r="AU41" s="205">
        <f>((IF('1b Historical level tables'!AU34="-",0,'1b Historical level tables'!AU34)-(IF('1b Historical level tables'!AU18="-",0,'1b Historical level tables'!AU18)))*'1c Consumption adjusted levels'!$C$8/4.2)+IF('1b Historical level tables'!AU18="-",0,'1b Historical level tables'!AU18)</f>
        <v>96.439864830863812</v>
      </c>
      <c r="AV41" s="205">
        <f>((IF('1b Historical level tables'!AV34="-",0,'1b Historical level tables'!AV34)-(IF('1b Historical level tables'!AV18="-",0,'1b Historical level tables'!AV18)))*'1c Consumption adjusted levels'!$C$8/4.2)+IF('1b Historical level tables'!AV18="-",0,'1b Historical level tables'!AV18)</f>
        <v>98.287371819960867</v>
      </c>
      <c r="AW41" s="205">
        <f>((IF('1b Historical level tables'!AW34="-",0,'1b Historical level tables'!AW34)-(IF('1b Historical level tables'!AW18="-",0,'1b Historical level tables'!AW18)))*'1c Consumption adjusted levels'!$C$8/4.2)+IF('1b Historical level tables'!AW18="-",0,'1b Historical level tables'!AW18)</f>
        <v>98.287371819960867</v>
      </c>
      <c r="AX41" s="205">
        <f>((IF('1b Historical level tables'!AX34="-",0,'1b Historical level tables'!AX34)-(IF('1b Historical level tables'!AX18="-",0,'1b Historical level tables'!AX18)))*'1c Consumption adjusted levels'!$C$8/4.2)+IF('1b Historical level tables'!AX18="-",0,'1b Historical level tables'!AX18)</f>
        <v>99.839277690802362</v>
      </c>
      <c r="AZ41" s="174" t="s">
        <v>554</v>
      </c>
      <c r="BA41" s="205">
        <f>((IF('1b Historical level tables'!BA34="-",0,'1b Historical level tables'!BA34)-(IF('1b Historical level tables'!BA18="-",0,'1b Historical level tables'!BA18)))*'1c Consumption adjusted levels'!$C$9/12)+IF('1b Historical level tables'!BA18="-",0,'1b Historical level tables'!BA18)</f>
        <v>88.191366666666653</v>
      </c>
      <c r="BB41" s="205">
        <f>((IF('1b Historical level tables'!BB34="-",0,'1b Historical level tables'!BB34)-(IF('1b Historical level tables'!BB18="-",0,'1b Historical level tables'!BB18)))*'1c Consumption adjusted levels'!$C$9/12)+IF('1b Historical level tables'!BB18="-",0,'1b Historical level tables'!BB18)</f>
        <v>89.313174657534248</v>
      </c>
      <c r="BC41" s="205">
        <f>((IF('1b Historical level tables'!BC34="-",0,'1b Historical level tables'!BC34)-(IF('1b Historical level tables'!BC18="-",0,'1b Historical level tables'!BC18)))*'1c Consumption adjusted levels'!$C$9/12)+IF('1b Historical level tables'!BC18="-",0,'1b Historical level tables'!BC18)</f>
        <v>90.60756849315068</v>
      </c>
      <c r="BD41" s="205">
        <f>((IF('1b Historical level tables'!BD34="-",0,'1b Historical level tables'!BD34)-(IF('1b Historical level tables'!BD18="-",0,'1b Historical level tables'!BD18)))*'1c Consumption adjusted levels'!$C$9/12)+IF('1b Historical level tables'!BD18="-",0,'1b Historical level tables'!BD18)</f>
        <v>91.384204794520542</v>
      </c>
      <c r="BE41" s="205">
        <f>((IF('1b Historical level tables'!BE34="-",0,'1b Historical level tables'!BE34)-(IF('1b Historical level tables'!BE18="-",0,'1b Historical level tables'!BE18)))*'1c Consumption adjusted levels'!$C$9/12)+IF('1b Historical level tables'!BE18="-",0,'1b Historical level tables'!BE18)</f>
        <v>92.419719863013711</v>
      </c>
      <c r="BF41" s="205">
        <f>((IF('1b Historical level tables'!BF34="-",0,'1b Historical level tables'!BF34)-(IF('1b Historical level tables'!BF18="-",0,'1b Historical level tables'!BF18)))*'1c Consumption adjusted levels'!$C$9/12)+IF('1b Historical level tables'!BF18="-",0,'1b Historical level tables'!BF18)</f>
        <v>93.110063242009105</v>
      </c>
      <c r="BG41" s="205">
        <f>((IF('1b Historical level tables'!BG34="-",0,'1b Historical level tables'!BG34)-(IF('1b Historical level tables'!BG18="-",0,'1b Historical level tables'!BG18)))*'1c Consumption adjusted levels'!$C$9/12)+IF('1b Historical level tables'!BG18="-",0,'1b Historical level tables'!BG18)</f>
        <v>93.627820776255717</v>
      </c>
      <c r="BH41" s="205">
        <f>((IF('1b Historical level tables'!BH34="-",0,'1b Historical level tables'!BH34)-(IF('1b Historical level tables'!BH18="-",0,'1b Historical level tables'!BH18)))*'1c Consumption adjusted levels'!$C$9/12)+IF('1b Historical level tables'!BH18="-",0,'1b Historical level tables'!BH18)</f>
        <v>93.886699543378981</v>
      </c>
      <c r="BI41" s="205">
        <f>((IF('1b Historical level tables'!BI34="-",0,'1b Historical level tables'!BI34)-(IF('1b Historical level tables'!BI18="-",0,'1b Historical level tables'!BI18)))*'1c Consumption adjusted levels'!$C$9/12)+IF('1b Historical level tables'!BI18="-",0,'1b Historical level tables'!BI18)</f>
        <v>94.404457077625565</v>
      </c>
      <c r="BJ41" s="205">
        <f>((IF('1b Historical level tables'!BJ34="-",0,'1b Historical level tables'!BJ34)-(IF('1b Historical level tables'!BJ18="-",0,'1b Historical level tables'!BJ18)))*'1c Consumption adjusted levels'!$C$9/12)+IF('1b Historical level tables'!BJ18="-",0,'1b Historical level tables'!BJ18)</f>
        <v>96.13031552511417</v>
      </c>
      <c r="BK41" s="205">
        <f>((IF('1b Historical level tables'!BK34="-",0,'1b Historical level tables'!BK34)-(IF('1b Historical level tables'!BK18="-",0,'1b Historical level tables'!BK18)))*'1c Consumption adjusted levels'!$C$9/12)+IF('1b Historical level tables'!BK18="-",0,'1b Historical level tables'!BK18)</f>
        <v>98.977981963470313</v>
      </c>
      <c r="BL41" s="172"/>
      <c r="BM41" s="205">
        <f>((IF('1b Historical level tables'!BM34="-",0,'1b Historical level tables'!BM34)-(IF('1b Historical level tables'!BM18="-",0,'1b Historical level tables'!BM18)))*'1c Consumption adjusted levels'!$C$9/12)+IF('1b Historical level tables'!BM18="-",0,'1b Historical level tables'!BM18)</f>
        <v>103.98297146118722</v>
      </c>
      <c r="BN41" s="205">
        <f>((IF('1b Historical level tables'!BN34="-",0,'1b Historical level tables'!BN34)-(IF('1b Historical level tables'!BN18="-",0,'1b Historical level tables'!BN18)))*'1c Consumption adjusted levels'!$C$9/12)+IF('1b Historical level tables'!BN18="-",0,'1b Historical level tables'!BN18)</f>
        <v>103.98297146118722</v>
      </c>
      <c r="BO41" s="205">
        <f>((IF('1b Historical level tables'!BO34="-",0,'1b Historical level tables'!BO34)-(IF('1b Historical level tables'!BO18="-",0,'1b Historical level tables'!BO18)))*'1c Consumption adjusted levels'!$C$9/12)+IF('1b Historical level tables'!BO18="-",0,'1b Historical level tables'!BO18)</f>
        <v>108.12503173515982</v>
      </c>
      <c r="BP41" s="205">
        <f>((IF('1b Historical level tables'!BP34="-",0,'1b Historical level tables'!BP34)-(IF('1b Historical level tables'!BP18="-",0,'1b Historical level tables'!BP18)))*'1c Consumption adjusted levels'!$C$9/12)+IF('1b Historical level tables'!BP18="-",0,'1b Historical level tables'!BP18)</f>
        <v>108.12503173515982</v>
      </c>
      <c r="BQ41" s="205">
        <f>((IF('1b Historical level tables'!BQ34="-",0,'1b Historical level tables'!BQ34)-(IF('1b Historical level tables'!BQ18="-",0,'1b Historical level tables'!BQ18)))*'1c Consumption adjusted levels'!$C$9/12)+IF('1b Historical level tables'!BQ18="-",0,'1b Historical level tables'!BQ18)</f>
        <v>111.66304155251142</v>
      </c>
      <c r="BR41" s="205">
        <f>((IF('1b Historical level tables'!BR34="-",0,'1b Historical level tables'!BR34)-(IF('1b Historical level tables'!BR18="-",0,'1b Historical level tables'!BR18)))*'1c Consumption adjusted levels'!$C$9/12)+IF('1b Historical level tables'!BR18="-",0,'1b Historical level tables'!BR18)</f>
        <v>111.66304155251142</v>
      </c>
      <c r="BS41" s="205">
        <f>((IF('1b Historical level tables'!BS34="-",0,'1b Historical level tables'!BS34)-(IF('1b Historical level tables'!BS18="-",0,'1b Historical level tables'!BS18)))*'1c Consumption adjusted levels'!$C$9/12)+IF('1b Historical level tables'!BS18="-",0,'1b Historical level tables'!BS18)</f>
        <v>112.61226369863016</v>
      </c>
      <c r="BT41" s="205">
        <f>((IF('1b Historical level tables'!BT34="-",0,'1b Historical level tables'!BT34)-(IF('1b Historical level tables'!BT18="-",0,'1b Historical level tables'!BT18)))*'1c Consumption adjusted levels'!$C$9/12)+IF('1b Historical level tables'!BT18="-",0,'1b Historical level tables'!BT18)</f>
        <v>112.61226369863016</v>
      </c>
      <c r="BU41" s="205">
        <f>((IF('1b Historical level tables'!BU34="-",0,'1b Historical level tables'!BU34)-(IF('1b Historical level tables'!BU18="-",0,'1b Historical level tables'!BU18)))*'1c Consumption adjusted levels'!$C$9/12)+IF('1b Historical level tables'!BU18="-",0,'1b Historical level tables'!BU18)</f>
        <v>114.76958675799084</v>
      </c>
      <c r="BV41" s="205">
        <f>((IF('1b Historical level tables'!BV34="-",0,'1b Historical level tables'!BV34)-(IF('1b Historical level tables'!BV18="-",0,'1b Historical level tables'!BV18)))*'1c Consumption adjusted levels'!$C$9/12)+IF('1b Historical level tables'!BV18="-",0,'1b Historical level tables'!BV18)</f>
        <v>114.76958675799084</v>
      </c>
      <c r="BW41" s="205">
        <f>((IF('1b Historical level tables'!BW34="-",0,'1b Historical level tables'!BW34)-(IF('1b Historical level tables'!BW18="-",0,'1b Historical level tables'!BW18)))*'1c Consumption adjusted levels'!$C$9/12)+IF('1b Historical level tables'!BW18="-",0,'1b Historical level tables'!BW18)</f>
        <v>116.58173812785391</v>
      </c>
      <c r="BX41" s="144"/>
      <c r="BY41" s="174" t="s">
        <v>554</v>
      </c>
      <c r="BZ41" s="205">
        <f t="shared" si="38"/>
        <v>161.47482473118276</v>
      </c>
      <c r="CA41" s="205">
        <f t="shared" si="39"/>
        <v>163.52880978157947</v>
      </c>
      <c r="CB41" s="205">
        <f t="shared" si="40"/>
        <v>165.89879253203711</v>
      </c>
      <c r="CC41" s="205">
        <f t="shared" si="41"/>
        <v>167.32078218231172</v>
      </c>
      <c r="CD41" s="205">
        <f t="shared" si="42"/>
        <v>169.21676838267786</v>
      </c>
      <c r="CE41" s="205">
        <f t="shared" si="43"/>
        <v>170.48075918292193</v>
      </c>
      <c r="CF41" s="205">
        <f t="shared" si="44"/>
        <v>171.42875228310504</v>
      </c>
      <c r="CG41" s="205">
        <f t="shared" si="45"/>
        <v>171.90274883319654</v>
      </c>
      <c r="CH41" s="205">
        <f t="shared" si="46"/>
        <v>172.85074193337965</v>
      </c>
      <c r="CI41" s="205">
        <f t="shared" si="47"/>
        <v>176.01071893398984</v>
      </c>
      <c r="CJ41" s="205">
        <f t="shared" si="48"/>
        <v>181.22468098499672</v>
      </c>
      <c r="CK41" s="172"/>
      <c r="CL41" s="205">
        <f t="shared" si="28"/>
        <v>190.3886142867664</v>
      </c>
      <c r="CM41" s="205">
        <f t="shared" si="29"/>
        <v>190.3886142867664</v>
      </c>
      <c r="CN41" s="205">
        <f t="shared" si="30"/>
        <v>197.97255908823092</v>
      </c>
      <c r="CO41" s="205">
        <f t="shared" si="31"/>
        <v>197.97255908823092</v>
      </c>
      <c r="CP41" s="205">
        <f t="shared" si="32"/>
        <v>204.45051193948194</v>
      </c>
      <c r="CQ41" s="205">
        <f t="shared" si="33"/>
        <v>204.45051193948194</v>
      </c>
      <c r="CR41" s="205">
        <f t="shared" si="34"/>
        <v>206.18849928981754</v>
      </c>
      <c r="CS41" s="205">
        <f t="shared" si="35"/>
        <v>206.18849928981754</v>
      </c>
      <c r="CT41" s="205">
        <f t="shared" si="36"/>
        <v>210.13847054058033</v>
      </c>
      <c r="CU41" s="205">
        <f t="shared" si="37"/>
        <v>210.13847054058033</v>
      </c>
      <c r="CV41" s="205">
        <f t="shared" si="37"/>
        <v>213.45644639122116</v>
      </c>
    </row>
    <row r="42" spans="2:100" s="159" customFormat="1" ht="10.5" customHeight="1">
      <c r="B42" s="174" t="s">
        <v>555</v>
      </c>
      <c r="C42" s="205">
        <f>((IF('1b Historical level tables'!C35="-",0,'1b Historical level tables'!C35)-(IF('1b Historical level tables'!C19="-",0,'1b Historical level tables'!C19)))*'1c Consumption adjusted levels'!$C$7/3.1)+IF('1b Historical level tables'!C19="-",0,'1b Historical level tables'!C19)</f>
        <v>0</v>
      </c>
      <c r="D42" s="205">
        <f>((IF('1b Historical level tables'!D35="-",0,'1b Historical level tables'!D35)-(IF('1b Historical level tables'!D19="-",0,'1b Historical level tables'!D19)))*'1c Consumption adjusted levels'!$C$7/3.1)+IF('1b Historical level tables'!D19="-",0,'1b Historical level tables'!D19)</f>
        <v>-0.1823530679916732</v>
      </c>
      <c r="E42" s="205">
        <f>((IF('1b Historical level tables'!E35="-",0,'1b Historical level tables'!E35)-(IF('1b Historical level tables'!E19="-",0,'1b Historical level tables'!E19)))*'1c Consumption adjusted levels'!$C$7/3.1)+IF('1b Historical level tables'!E19="-",0,'1b Historical level tables'!E19)</f>
        <v>2.294291555592245</v>
      </c>
      <c r="F42" s="205">
        <f>((IF('1b Historical level tables'!F35="-",0,'1b Historical level tables'!F35)-(IF('1b Historical level tables'!F19="-",0,'1b Historical level tables'!F19)))*'1c Consumption adjusted levels'!$C$7/3.1)+IF('1b Historical level tables'!F19="-",0,'1b Historical level tables'!F19)</f>
        <v>11.026062202180011</v>
      </c>
      <c r="G42" s="205">
        <f>((IF('1b Historical level tables'!G35="-",0,'1b Historical level tables'!G35)-(IF('1b Historical level tables'!G19="-",0,'1b Historical level tables'!G19)))*'1c Consumption adjusted levels'!$C$7/3.1)+IF('1b Historical level tables'!G19="-",0,'1b Historical level tables'!G19)</f>
        <v>13.348891772622499</v>
      </c>
      <c r="H42" s="205">
        <f>((IF('1b Historical level tables'!H35="-",0,'1b Historical level tables'!H35)-(IF('1b Historical level tables'!H19="-",0,'1b Historical level tables'!H19)))*'1c Consumption adjusted levels'!$C$7/3.1)+IF('1b Historical level tables'!H19="-",0,'1b Historical level tables'!H19)</f>
        <v>13.447695689065448</v>
      </c>
      <c r="I42" s="205">
        <f>((IF('1b Historical level tables'!I35="-",0,'1b Historical level tables'!I35)-(IF('1b Historical level tables'!I19="-",0,'1b Historical level tables'!I19)))*'1c Consumption adjusted levels'!$C$7/3.1)+IF('1b Historical level tables'!I19="-",0,'1b Historical level tables'!I19)</f>
        <v>15.928564255031509</v>
      </c>
      <c r="J42" s="205">
        <f>((IF('1b Historical level tables'!J35="-",0,'1b Historical level tables'!J35)-(IF('1b Historical level tables'!J19="-",0,'1b Historical level tables'!J19)))*'1c Consumption adjusted levels'!$C$7/3.1)+IF('1b Historical level tables'!J19="-",0,'1b Historical level tables'!J19)</f>
        <v>16.181506935587556</v>
      </c>
      <c r="K42" s="205">
        <f>((IF('1b Historical level tables'!K35="-",0,'1b Historical level tables'!K35)-(IF('1b Historical level tables'!K19="-",0,'1b Historical level tables'!K19)))*'1c Consumption adjusted levels'!$C$7/3.1)+IF('1b Historical level tables'!K19="-",0,'1b Historical level tables'!K19)</f>
        <v>15.826661608919771</v>
      </c>
      <c r="L42" s="205">
        <f>((IF('1b Historical level tables'!L35="-",0,'1b Historical level tables'!L35)-(IF('1b Historical level tables'!L19="-",0,'1b Historical level tables'!L19)))*'1c Consumption adjusted levels'!$C$7/3.1)+IF('1b Historical level tables'!L19="-",0,'1b Historical level tables'!L19)</f>
        <v>15.868498391421461</v>
      </c>
      <c r="M42" s="205">
        <f>((IF('1b Historical level tables'!M35="-",0,'1b Historical level tables'!M35)-(IF('1b Historical level tables'!M19="-",0,'1b Historical level tables'!M19)))*'1c Consumption adjusted levels'!$C$7/3.1)+IF('1b Historical level tables'!M19="-",0,'1b Historical level tables'!M19)</f>
        <v>14.543287704988746</v>
      </c>
      <c r="N42" s="172"/>
      <c r="O42" s="205">
        <f>((IF('1b Historical level tables'!O35="-",0,'1b Historical level tables'!O35)-(IF('1b Historical level tables'!O19="-",0,'1b Historical level tables'!O19)))*'1c Consumption adjusted levels'!$C$7/3.1)+IF('1b Historical level tables'!O19="-",0,'1b Historical level tables'!O19)</f>
        <v>15.429713395067544</v>
      </c>
      <c r="P42" s="205">
        <f>((IF('1b Historical level tables'!P35="-",0,'1b Historical level tables'!P35)-(IF('1b Historical level tables'!P19="-",0,'1b Historical level tables'!P19)))*'1c Consumption adjusted levels'!$C$7/3.1)+IF('1b Historical level tables'!P19="-",0,'1b Historical level tables'!P19)</f>
        <v>15.429713395067544</v>
      </c>
      <c r="Q42" s="205">
        <f>((IF('1b Historical level tables'!Q35="-",0,'1b Historical level tables'!Q35)-(IF('1b Historical level tables'!Q19="-",0,'1b Historical level tables'!Q19)))*'1c Consumption adjusted levels'!$C$7/3.1)+IF('1b Historical level tables'!Q19="-",0,'1b Historical level tables'!Q19)</f>
        <v>16.628415504035971</v>
      </c>
      <c r="R42" s="205">
        <f>((IF('1b Historical level tables'!R35="-",0,'1b Historical level tables'!R35)-(IF('1b Historical level tables'!R19="-",0,'1b Historical level tables'!R19)))*'1c Consumption adjusted levels'!$C$7/3.1)+IF('1b Historical level tables'!R19="-",0,'1b Historical level tables'!R19)</f>
        <v>16.628415504035971</v>
      </c>
      <c r="S42" s="205">
        <f>((IF('1b Historical level tables'!S35="-",0,'1b Historical level tables'!S35)-(IF('1b Historical level tables'!S19="-",0,'1b Historical level tables'!S19)))*'1c Consumption adjusted levels'!$C$7/3.1)+IF('1b Historical level tables'!S19="-",0,'1b Historical level tables'!S19)</f>
        <v>14.885687104687904</v>
      </c>
      <c r="T42" s="205">
        <f>((IF('1b Historical level tables'!T35="-",0,'1b Historical level tables'!T35)-(IF('1b Historical level tables'!T19="-",0,'1b Historical level tables'!T19)))*'1c Consumption adjusted levels'!$C$7/3.1)+IF('1b Historical level tables'!T19="-",0,'1b Historical level tables'!T19)</f>
        <v>14.885687104687904</v>
      </c>
      <c r="U42" s="205">
        <f>((IF('1b Historical level tables'!U35="-",0,'1b Historical level tables'!U35)-(IF('1b Historical level tables'!U19="-",0,'1b Historical level tables'!U19)))*'1c Consumption adjusted levels'!$C$7/3.1)+IF('1b Historical level tables'!U19="-",0,'1b Historical level tables'!U19)</f>
        <v>15.418831361894531</v>
      </c>
      <c r="V42" s="205">
        <f>((IF('1b Historical level tables'!V35="-",0,'1b Historical level tables'!V35)-(IF('1b Historical level tables'!V19="-",0,'1b Historical level tables'!V19)))*'1c Consumption adjusted levels'!$C$7/3.1)+IF('1b Historical level tables'!V19="-",0,'1b Historical level tables'!V19)</f>
        <v>15.418831361894531</v>
      </c>
      <c r="W42" s="205">
        <f>((IF('1b Historical level tables'!W35="-",0,'1b Historical level tables'!W35)-(IF('1b Historical level tables'!W19="-",0,'1b Historical level tables'!W19)))*'1c Consumption adjusted levels'!$C$7/3.1)+IF('1b Historical level tables'!W19="-",0,'1b Historical level tables'!W19)</f>
        <v>18.435456361256989</v>
      </c>
      <c r="X42" s="205">
        <f>((IF('1b Historical level tables'!X35="-",0,'1b Historical level tables'!X35)-(IF('1b Historical level tables'!X19="-",0,'1b Historical level tables'!X19)))*'1c Consumption adjusted levels'!$C$7/3.1)+IF('1b Historical level tables'!X19="-",0,'1b Historical level tables'!X19)</f>
        <v>18.435456361256989</v>
      </c>
      <c r="Y42" s="205">
        <f>((IF('1b Historical level tables'!Y35="-",0,'1b Historical level tables'!Y35)-(IF('1b Historical level tables'!Y19="-",0,'1b Historical level tables'!Y19)))*'1c Consumption adjusted levels'!$C$7/3.1)+IF('1b Historical level tables'!Y19="-",0,'1b Historical level tables'!Y19)</f>
        <v>19.026174919133002</v>
      </c>
      <c r="Z42" s="144"/>
      <c r="AA42" s="174" t="s">
        <v>555</v>
      </c>
      <c r="AB42" s="205">
        <f>((IF('1b Historical level tables'!AB35="-",0,'1b Historical level tables'!AB35)-(IF('1b Historical level tables'!AB19="-",0,'1b Historical level tables'!AB19)))*'1c Consumption adjusted levels'!$C$8/4.2)+IF('1b Historical level tables'!AB19="-",0,'1b Historical level tables'!AB19)</f>
        <v>0</v>
      </c>
      <c r="AC42" s="205">
        <f>((IF('1b Historical level tables'!AC35="-",0,'1b Historical level tables'!AC35)-(IF('1b Historical level tables'!AC19="-",0,'1b Historical level tables'!AC19)))*'1c Consumption adjusted levels'!$C$8/4.2)+IF('1b Historical level tables'!AC19="-",0,'1b Historical level tables'!AC19)</f>
        <v>-0.185745052143304</v>
      </c>
      <c r="AD42" s="205">
        <f>((IF('1b Historical level tables'!AD35="-",0,'1b Historical level tables'!AD35)-(IF('1b Historical level tables'!AD19="-",0,'1b Historical level tables'!AD19)))*'1c Consumption adjusted levels'!$C$8/4.2)+IF('1b Historical level tables'!AD19="-",0,'1b Historical level tables'!AD19)</f>
        <v>2.3369681098257318</v>
      </c>
      <c r="AE42" s="205">
        <f>((IF('1b Historical level tables'!AE35="-",0,'1b Historical level tables'!AE35)-(IF('1b Historical level tables'!AE19="-",0,'1b Historical level tables'!AE19)))*'1c Consumption adjusted levels'!$C$8/4.2)+IF('1b Historical level tables'!AE19="-",0,'1b Historical level tables'!AE19)</f>
        <v>11.231160085405087</v>
      </c>
      <c r="AF42" s="205">
        <f>((IF('1b Historical level tables'!AF35="-",0,'1b Historical level tables'!AF35)-(IF('1b Historical level tables'!AF19="-",0,'1b Historical level tables'!AF19)))*'1c Consumption adjusted levels'!$C$8/4.2)+IF('1b Historical level tables'!AF19="-",0,'1b Historical level tables'!AF19)</f>
        <v>13.597197051131101</v>
      </c>
      <c r="AG42" s="205">
        <f>((IF('1b Historical level tables'!AG35="-",0,'1b Historical level tables'!AG35)-(IF('1b Historical level tables'!AG19="-",0,'1b Historical level tables'!AG19)))*'1c Consumption adjusted levels'!$C$8/4.2)+IF('1b Historical level tables'!AG19="-",0,'1b Historical level tables'!AG19)</f>
        <v>13.6978388380436</v>
      </c>
      <c r="AH42" s="205">
        <f>((IF('1b Historical level tables'!AH35="-",0,'1b Historical level tables'!AH35)-(IF('1b Historical level tables'!AH19="-",0,'1b Historical level tables'!AH19)))*'1c Consumption adjusted levels'!$C$8/4.2)+IF('1b Historical level tables'!AH19="-",0,'1b Historical level tables'!AH19)</f>
        <v>16.224854512751588</v>
      </c>
      <c r="AI42" s="205">
        <f>((IF('1b Historical level tables'!AI35="-",0,'1b Historical level tables'!AI35)-(IF('1b Historical level tables'!AI19="-",0,'1b Historical level tables'!AI19)))*'1c Consumption adjusted levels'!$C$8/4.2)+IF('1b Historical level tables'!AI19="-",0,'1b Historical level tables'!AI19)</f>
        <v>16.482502228288219</v>
      </c>
      <c r="AJ42" s="205">
        <f>((IF('1b Historical level tables'!AJ35="-",0,'1b Historical level tables'!AJ35)-(IF('1b Historical level tables'!AJ19="-",0,'1b Historical level tables'!AJ19)))*'1c Consumption adjusted levels'!$C$8/4.2)+IF('1b Historical level tables'!AJ19="-",0,'1b Historical level tables'!AJ19)</f>
        <v>16.121056356109499</v>
      </c>
      <c r="AK42" s="205">
        <f>((IF('1b Historical level tables'!AK35="-",0,'1b Historical level tables'!AK35)-(IF('1b Historical level tables'!AK19="-",0,'1b Historical level tables'!AK19)))*'1c Consumption adjusted levels'!$C$8/4.2)+IF('1b Historical level tables'!AK19="-",0,'1b Historical level tables'!AK19)</f>
        <v>16.163671352571413</v>
      </c>
      <c r="AL42" s="205">
        <f>((IF('1b Historical level tables'!AL35="-",0,'1b Historical level tables'!AL35)-(IF('1b Historical level tables'!AL19="-",0,'1b Historical level tables'!AL19)))*'1c Consumption adjusted levels'!$C$8/4.2)+IF('1b Historical level tables'!AL19="-",0,'1b Historical level tables'!AL19)</f>
        <v>14.813810169739281</v>
      </c>
      <c r="AM42" s="172"/>
      <c r="AN42" s="205">
        <f>((IF('1b Historical level tables'!AN35="-",0,'1b Historical level tables'!AN35)-(IF('1b Historical level tables'!AN19="-",0,'1b Historical level tables'!AN19)))*'1c Consumption adjusted levels'!$C$8/4.2)+IF('1b Historical level tables'!AN19="-",0,'1b Historical level tables'!AN19)</f>
        <v>15.716724432922224</v>
      </c>
      <c r="AO42" s="205">
        <f>((IF('1b Historical level tables'!AO35="-",0,'1b Historical level tables'!AO35)-(IF('1b Historical level tables'!AO19="-",0,'1b Historical level tables'!AO19)))*'1c Consumption adjusted levels'!$C$8/4.2)+IF('1b Historical level tables'!AO19="-",0,'1b Historical level tables'!AO19)</f>
        <v>15.716724432922224</v>
      </c>
      <c r="AP42" s="205">
        <f>((IF('1b Historical level tables'!AP35="-",0,'1b Historical level tables'!AP35)-(IF('1b Historical level tables'!AP19="-",0,'1b Historical level tables'!AP19)))*'1c Consumption adjusted levels'!$C$8/4.2)+IF('1b Historical level tables'!AP19="-",0,'1b Historical level tables'!AP19)</f>
        <v>16.937723828143781</v>
      </c>
      <c r="AQ42" s="205">
        <f>((IF('1b Historical level tables'!AQ35="-",0,'1b Historical level tables'!AQ35)-(IF('1b Historical level tables'!AQ19="-",0,'1b Historical level tables'!AQ19)))*'1c Consumption adjusted levels'!$C$8/4.2)+IF('1b Historical level tables'!AQ19="-",0,'1b Historical level tables'!AQ19)</f>
        <v>16.937723828143781</v>
      </c>
      <c r="AR42" s="205">
        <f>((IF('1b Historical level tables'!AR35="-",0,'1b Historical level tables'!AR35)-(IF('1b Historical level tables'!AR19="-",0,'1b Historical level tables'!AR19)))*'1c Consumption adjusted levels'!$C$8/4.2)+IF('1b Historical level tables'!AR19="-",0,'1b Historical level tables'!AR19)</f>
        <v>15.162578605891175</v>
      </c>
      <c r="AS42" s="205">
        <f>((IF('1b Historical level tables'!AS35="-",0,'1b Historical level tables'!AS35)-(IF('1b Historical level tables'!AS19="-",0,'1b Historical level tables'!AS19)))*'1c Consumption adjusted levels'!$C$8/4.2)+IF('1b Historical level tables'!AS19="-",0,'1b Historical level tables'!AS19)</f>
        <v>15.162578605891175</v>
      </c>
      <c r="AT42" s="205">
        <f>((IF('1b Historical level tables'!AT35="-",0,'1b Historical level tables'!AT35)-(IF('1b Historical level tables'!AT19="-",0,'1b Historical level tables'!AT19)))*'1c Consumption adjusted levels'!$C$8/4.2)+IF('1b Historical level tables'!AT19="-",0,'1b Historical level tables'!AT19)</f>
        <v>15.70563998097739</v>
      </c>
      <c r="AU42" s="205">
        <f>((IF('1b Historical level tables'!AU35="-",0,'1b Historical level tables'!AU35)-(IF('1b Historical level tables'!AU19="-",0,'1b Historical level tables'!AU19)))*'1c Consumption adjusted levels'!$C$8/4.2)+IF('1b Historical level tables'!AU19="-",0,'1b Historical level tables'!AU19)</f>
        <v>15.70563998097739</v>
      </c>
      <c r="AV42" s="205">
        <f>((IF('1b Historical level tables'!AV35="-",0,'1b Historical level tables'!AV35)-(IF('1b Historical level tables'!AV19="-",0,'1b Historical level tables'!AV19)))*'1c Consumption adjusted levels'!$C$8/4.2)+IF('1b Historical level tables'!AV19="-",0,'1b Historical level tables'!AV19)</f>
        <v>18.778377796548227</v>
      </c>
      <c r="AW42" s="205">
        <f>((IF('1b Historical level tables'!AW35="-",0,'1b Historical level tables'!AW35)-(IF('1b Historical level tables'!AW19="-",0,'1b Historical level tables'!AW19)))*'1c Consumption adjusted levels'!$C$8/4.2)+IF('1b Historical level tables'!AW19="-",0,'1b Historical level tables'!AW19)</f>
        <v>18.778377796548227</v>
      </c>
      <c r="AX42" s="205">
        <f>((IF('1b Historical level tables'!AX35="-",0,'1b Historical level tables'!AX35)-(IF('1b Historical level tables'!AX19="-",0,'1b Historical level tables'!AX19)))*'1c Consumption adjusted levels'!$C$8/4.2)+IF('1b Historical level tables'!AX19="-",0,'1b Historical level tables'!AX19)</f>
        <v>19.380084422837115</v>
      </c>
      <c r="AZ42" s="174" t="s">
        <v>555</v>
      </c>
      <c r="BA42" s="205">
        <f>((IF('1b Historical level tables'!BA35="-",0,'1b Historical level tables'!BA35)-(IF('1b Historical level tables'!BA19="-",0,'1b Historical level tables'!BA19)))*'1c Consumption adjusted levels'!$C$9/12)+IF('1b Historical level tables'!BA19="-",0,'1b Historical level tables'!BA19)</f>
        <v>0</v>
      </c>
      <c r="BB42" s="205">
        <f>((IF('1b Historical level tables'!BB35="-",0,'1b Historical level tables'!BB35)-(IF('1b Historical level tables'!BB19="-",0,'1b Historical level tables'!BB19)))*'1c Consumption adjusted levels'!$C$9/12)+IF('1b Historical level tables'!BB19="-",0,'1b Historical level tables'!BB19)</f>
        <v>-0.14648049803195351</v>
      </c>
      <c r="BC42" s="205">
        <f>((IF('1b Historical level tables'!BC35="-",0,'1b Historical level tables'!BC35)-(IF('1b Historical level tables'!BC19="-",0,'1b Historical level tables'!BC19)))*'1c Consumption adjusted levels'!$C$9/12)+IF('1b Historical level tables'!BC19="-",0,'1b Historical level tables'!BC19)</f>
        <v>1.8751575258600659</v>
      </c>
      <c r="BD42" s="205">
        <f>((IF('1b Historical level tables'!BD35="-",0,'1b Historical level tables'!BD35)-(IF('1b Historical level tables'!BD19="-",0,'1b Historical level tables'!BD19)))*'1c Consumption adjusted levels'!$C$9/12)+IF('1b Historical level tables'!BD19="-",0,'1b Historical level tables'!BD19)</f>
        <v>12.501771611178134</v>
      </c>
      <c r="BE42" s="205">
        <f>((IF('1b Historical level tables'!BE35="-",0,'1b Historical level tables'!BE35)-(IF('1b Historical level tables'!BE19="-",0,'1b Historical level tables'!BE19)))*'1c Consumption adjusted levels'!$C$9/12)+IF('1b Historical level tables'!BE19="-",0,'1b Historical level tables'!BE19)</f>
        <v>14.451600526873371</v>
      </c>
      <c r="BF42" s="205">
        <f>((IF('1b Historical level tables'!BF35="-",0,'1b Historical level tables'!BF35)-(IF('1b Historical level tables'!BF19="-",0,'1b Historical level tables'!BF19)))*'1c Consumption adjusted levels'!$C$9/12)+IF('1b Historical level tables'!BF19="-",0,'1b Historical level tables'!BF19)</f>
        <v>14.734969881764661</v>
      </c>
      <c r="BG42" s="205">
        <f>((IF('1b Historical level tables'!BG35="-",0,'1b Historical level tables'!BG35)-(IF('1b Historical level tables'!BG19="-",0,'1b Historical level tables'!BG19)))*'1c Consumption adjusted levels'!$C$9/12)+IF('1b Historical level tables'!BG19="-",0,'1b Historical level tables'!BG19)</f>
        <v>16.948968114992578</v>
      </c>
      <c r="BH42" s="205">
        <f>((IF('1b Historical level tables'!BH35="-",0,'1b Historical level tables'!BH35)-(IF('1b Historical level tables'!BH19="-",0,'1b Historical level tables'!BH19)))*'1c Consumption adjusted levels'!$C$9/12)+IF('1b Historical level tables'!BH19="-",0,'1b Historical level tables'!BH19)</f>
        <v>11.020775414111471</v>
      </c>
      <c r="BI42" s="205">
        <f>((IF('1b Historical level tables'!BI35="-",0,'1b Historical level tables'!BI35)-(IF('1b Historical level tables'!BI19="-",0,'1b Historical level tables'!BI19)))*'1c Consumption adjusted levels'!$C$9/12)+IF('1b Historical level tables'!BI19="-",0,'1b Historical level tables'!BI19)</f>
        <v>10.759328111385436</v>
      </c>
      <c r="BJ42" s="205">
        <f>((IF('1b Historical level tables'!BJ35="-",0,'1b Historical level tables'!BJ35)-(IF('1b Historical level tables'!BJ19="-",0,'1b Historical level tables'!BJ19)))*'1c Consumption adjusted levels'!$C$9/12)+IF('1b Historical level tables'!BJ19="-",0,'1b Historical level tables'!BJ19)</f>
        <v>7.8737295413560044</v>
      </c>
      <c r="BK42" s="205">
        <f>((IF('1b Historical level tables'!BK35="-",0,'1b Historical level tables'!BK35)-(IF('1b Historical level tables'!BK19="-",0,'1b Historical level tables'!BK19)))*'1c Consumption adjusted levels'!$C$9/12)+IF('1b Historical level tables'!BK19="-",0,'1b Historical level tables'!BK19)</f>
        <v>3.3389377871422461</v>
      </c>
      <c r="BL42" s="172"/>
      <c r="BM42" s="205">
        <f>((IF('1b Historical level tables'!BM35="-",0,'1b Historical level tables'!BM35)-(IF('1b Historical level tables'!BM19="-",0,'1b Historical level tables'!BM19)))*'1c Consumption adjusted levels'!$C$9/12)+IF('1b Historical level tables'!BM19="-",0,'1b Historical level tables'!BM19)</f>
        <v>3.4116682084083583</v>
      </c>
      <c r="BN42" s="205">
        <f>((IF('1b Historical level tables'!BN35="-",0,'1b Historical level tables'!BN35)-(IF('1b Historical level tables'!BN19="-",0,'1b Historical level tables'!BN19)))*'1c Consumption adjusted levels'!$C$9/12)+IF('1b Historical level tables'!BN19="-",0,'1b Historical level tables'!BN19)</f>
        <v>3.4116682084083583</v>
      </c>
      <c r="BO42" s="205">
        <f>((IF('1b Historical level tables'!BO35="-",0,'1b Historical level tables'!BO35)-(IF('1b Historical level tables'!BO19="-",0,'1b Historical level tables'!BO19)))*'1c Consumption adjusted levels'!$C$9/12)+IF('1b Historical level tables'!BO19="-",0,'1b Historical level tables'!BO19)</f>
        <v>3.9646434088667784</v>
      </c>
      <c r="BP42" s="205">
        <f>((IF('1b Historical level tables'!BP35="-",0,'1b Historical level tables'!BP35)-(IF('1b Historical level tables'!BP19="-",0,'1b Historical level tables'!BP19)))*'1c Consumption adjusted levels'!$C$9/12)+IF('1b Historical level tables'!BP19="-",0,'1b Historical level tables'!BP19)</f>
        <v>3.9646434088667784</v>
      </c>
      <c r="BQ42" s="205">
        <f>((IF('1b Historical level tables'!BQ35="-",0,'1b Historical level tables'!BQ35)-(IF('1b Historical level tables'!BQ19="-",0,'1b Historical level tables'!BQ19)))*'1c Consumption adjusted levels'!$C$9/12)+IF('1b Historical level tables'!BQ19="-",0,'1b Historical level tables'!BQ19)</f>
        <v>1.6404559365135531</v>
      </c>
      <c r="BR42" s="205">
        <f>((IF('1b Historical level tables'!BR35="-",0,'1b Historical level tables'!BR35)-(IF('1b Historical level tables'!BR19="-",0,'1b Historical level tables'!BR19)))*'1c Consumption adjusted levels'!$C$9/12)+IF('1b Historical level tables'!BR19="-",0,'1b Historical level tables'!BR19)</f>
        <v>1.6404559365135531</v>
      </c>
      <c r="BS42" s="205">
        <f>((IF('1b Historical level tables'!BS35="-",0,'1b Historical level tables'!BS35)-(IF('1b Historical level tables'!BS19="-",0,'1b Historical level tables'!BS19)))*'1c Consumption adjusted levels'!$C$9/12)+IF('1b Historical level tables'!BS19="-",0,'1b Historical level tables'!BS19)</f>
        <v>1.0091944614332429</v>
      </c>
      <c r="BT42" s="205">
        <f>((IF('1b Historical level tables'!BT35="-",0,'1b Historical level tables'!BT35)-(IF('1b Historical level tables'!BT19="-",0,'1b Historical level tables'!BT19)))*'1c Consumption adjusted levels'!$C$9/12)+IF('1b Historical level tables'!BT19="-",0,'1b Historical level tables'!BT19)</f>
        <v>1.0091944614332429</v>
      </c>
      <c r="BU42" s="205">
        <f>((IF('1b Historical level tables'!BU35="-",0,'1b Historical level tables'!BU35)-(IF('1b Historical level tables'!BU19="-",0,'1b Historical level tables'!BU19)))*'1c Consumption adjusted levels'!$C$9/12)+IF('1b Historical level tables'!BU19="-",0,'1b Historical level tables'!BU19)</f>
        <v>3.1154782262918634</v>
      </c>
      <c r="BV42" s="205">
        <f>((IF('1b Historical level tables'!BV35="-",0,'1b Historical level tables'!BV35)-(IF('1b Historical level tables'!BV19="-",0,'1b Historical level tables'!BV19)))*'1c Consumption adjusted levels'!$C$9/12)+IF('1b Historical level tables'!BV19="-",0,'1b Historical level tables'!BV19)</f>
        <v>3.1154782262918634</v>
      </c>
      <c r="BW42" s="205">
        <f>((IF('1b Historical level tables'!BW35="-",0,'1b Historical level tables'!BW35)-(IF('1b Historical level tables'!BW19="-",0,'1b Historical level tables'!BW19)))*'1c Consumption adjusted levels'!$C$9/12)+IF('1b Historical level tables'!BW19="-",0,'1b Historical level tables'!BW19)</f>
        <v>2.8482018248973056</v>
      </c>
      <c r="BX42" s="144"/>
      <c r="BY42" s="174" t="s">
        <v>555</v>
      </c>
      <c r="BZ42" s="205">
        <f t="shared" si="38"/>
        <v>0</v>
      </c>
      <c r="CA42" s="205">
        <f t="shared" si="39"/>
        <v>-0.32883356602362668</v>
      </c>
      <c r="CB42" s="205">
        <f t="shared" si="40"/>
        <v>4.1694490814523109</v>
      </c>
      <c r="CC42" s="205">
        <f t="shared" si="41"/>
        <v>23.527833813358143</v>
      </c>
      <c r="CD42" s="205">
        <f t="shared" si="42"/>
        <v>27.800492299495872</v>
      </c>
      <c r="CE42" s="205">
        <f t="shared" si="43"/>
        <v>28.18266557083011</v>
      </c>
      <c r="CF42" s="205">
        <f t="shared" si="44"/>
        <v>32.877532370024085</v>
      </c>
      <c r="CG42" s="205">
        <f t="shared" si="45"/>
        <v>27.202282349699026</v>
      </c>
      <c r="CH42" s="205">
        <f t="shared" si="46"/>
        <v>26.585989720305207</v>
      </c>
      <c r="CI42" s="205">
        <f t="shared" si="47"/>
        <v>23.742227932777467</v>
      </c>
      <c r="CJ42" s="205">
        <f t="shared" si="48"/>
        <v>17.882225492130992</v>
      </c>
      <c r="CK42" s="172"/>
      <c r="CL42" s="205">
        <f t="shared" si="28"/>
        <v>18.841381603475902</v>
      </c>
      <c r="CM42" s="205">
        <f t="shared" si="29"/>
        <v>18.841381603475902</v>
      </c>
      <c r="CN42" s="205">
        <f t="shared" si="30"/>
        <v>20.593058912902748</v>
      </c>
      <c r="CO42" s="205">
        <f t="shared" si="31"/>
        <v>20.593058912902748</v>
      </c>
      <c r="CP42" s="205">
        <f t="shared" si="32"/>
        <v>16.526143041201458</v>
      </c>
      <c r="CQ42" s="205">
        <f t="shared" si="33"/>
        <v>16.526143041201458</v>
      </c>
      <c r="CR42" s="205">
        <f t="shared" si="34"/>
        <v>16.428025823327776</v>
      </c>
      <c r="CS42" s="205">
        <f t="shared" si="35"/>
        <v>16.428025823327776</v>
      </c>
      <c r="CT42" s="205">
        <f t="shared" si="36"/>
        <v>21.550934587548852</v>
      </c>
      <c r="CU42" s="205">
        <f t="shared" si="37"/>
        <v>21.550934587548852</v>
      </c>
      <c r="CV42" s="205">
        <f t="shared" si="37"/>
        <v>21.874376744030307</v>
      </c>
    </row>
    <row r="43" spans="2:100" s="159" customFormat="1" ht="10.5" customHeight="1">
      <c r="B43" s="174" t="s">
        <v>556</v>
      </c>
      <c r="C43" s="205">
        <f>((IF('1b Historical level tables'!C36="-",0,'1b Historical level tables'!C36)-(IF('1b Historical level tables'!C20="-",0,'1b Historical level tables'!C20)))*'1c Consumption adjusted levels'!$C$7/3.1)+IF('1b Historical level tables'!C20="-",0,'1b Historical level tables'!C20)</f>
        <v>3.4230999999999985</v>
      </c>
      <c r="D43" s="205">
        <f>((IF('1b Historical level tables'!D36="-",0,'1b Historical level tables'!D36)-(IF('1b Historical level tables'!D20="-",0,'1b Historical level tables'!D20)))*'1c Consumption adjusted levels'!$C$7/3.1)+IF('1b Historical level tables'!D20="-",0,'1b Historical level tables'!D20)</f>
        <v>3.4666423679060681</v>
      </c>
      <c r="E43" s="205">
        <f>((IF('1b Historical level tables'!E36="-",0,'1b Historical level tables'!E36)-(IF('1b Historical level tables'!E20="-",0,'1b Historical level tables'!E20)))*'1c Consumption adjusted levels'!$C$7/3.1)+IF('1b Historical level tables'!E20="-",0,'1b Historical level tables'!E20)</f>
        <v>3.516883561643835</v>
      </c>
      <c r="F43" s="205">
        <f>((IF('1b Historical level tables'!F36="-",0,'1b Historical level tables'!F36)-(IF('1b Historical level tables'!F20="-",0,'1b Historical level tables'!F20)))*'1c Consumption adjusted levels'!$C$7/3.1)+IF('1b Historical level tables'!F20="-",0,'1b Historical level tables'!F20)</f>
        <v>3.547028277886497</v>
      </c>
      <c r="G43" s="205">
        <f>((IF('1b Historical level tables'!G36="-",0,'1b Historical level tables'!G36)-(IF('1b Historical level tables'!G20="-",0,'1b Historical level tables'!G20)))*'1c Consumption adjusted levels'!$C$7/3.1)+IF('1b Historical level tables'!G20="-",0,'1b Historical level tables'!G20)</f>
        <v>3.5872212328767126</v>
      </c>
      <c r="H43" s="205">
        <f>((IF('1b Historical level tables'!H36="-",0,'1b Historical level tables'!H36)-(IF('1b Historical level tables'!H20="-",0,'1b Historical level tables'!H20)))*'1c Consumption adjusted levels'!$C$7/3.1)+IF('1b Historical level tables'!H20="-",0,'1b Historical level tables'!H20)</f>
        <v>3.6140165362035224</v>
      </c>
      <c r="I43" s="205">
        <f>((IF('1b Historical level tables'!I36="-",0,'1b Historical level tables'!I36)-(IF('1b Historical level tables'!I20="-",0,'1b Historical level tables'!I20)))*'1c Consumption adjusted levels'!$C$7/3.1)+IF('1b Historical level tables'!I20="-",0,'1b Historical level tables'!I20)</f>
        <v>3.6341130136986304</v>
      </c>
      <c r="J43" s="205">
        <f>((IF('1b Historical level tables'!J36="-",0,'1b Historical level tables'!J36)-(IF('1b Historical level tables'!J20="-",0,'1b Historical level tables'!J20)))*'1c Consumption adjusted levels'!$C$7/3.1)+IF('1b Historical level tables'!J20="-",0,'1b Historical level tables'!J20)</f>
        <v>3.6441612524461822</v>
      </c>
      <c r="K43" s="205">
        <f>((IF('1b Historical level tables'!K36="-",0,'1b Historical level tables'!K36)-(IF('1b Historical level tables'!K20="-",0,'1b Historical level tables'!K20)))*'1c Consumption adjusted levels'!$C$7/3.1)+IF('1b Historical level tables'!K20="-",0,'1b Historical level tables'!K20)</f>
        <v>3.6642577299412911</v>
      </c>
      <c r="L43" s="205">
        <f>((IF('1b Historical level tables'!L36="-",0,'1b Historical level tables'!L36)-(IF('1b Historical level tables'!L20="-",0,'1b Historical level tables'!L20)))*'1c Consumption adjusted levels'!$C$7/3.1)+IF('1b Historical level tables'!L20="-",0,'1b Historical level tables'!L20)</f>
        <v>3.731245988258316</v>
      </c>
      <c r="M43" s="205">
        <f>((IF('1b Historical level tables'!M36="-",0,'1b Historical level tables'!M36)-(IF('1b Historical level tables'!M20="-",0,'1b Historical level tables'!M20)))*'1c Consumption adjusted levels'!$C$7/3.1)+IF('1b Historical level tables'!M20="-",0,'1b Historical level tables'!M20)</f>
        <v>3.8417766144814105</v>
      </c>
      <c r="N43" s="172"/>
      <c r="O43" s="205">
        <f>((IF('1b Historical level tables'!O36="-",0,'1b Historical level tables'!O36)-(IF('1b Historical level tables'!O20="-",0,'1b Historical level tables'!O20)))*'1c Consumption adjusted levels'!$C$7/3.1)+IF('1b Historical level tables'!O20="-",0,'1b Historical level tables'!O20)</f>
        <v>4.0360425636007813</v>
      </c>
      <c r="P43" s="205">
        <f>((IF('1b Historical level tables'!P36="-",0,'1b Historical level tables'!P36)-(IF('1b Historical level tables'!P20="-",0,'1b Historical level tables'!P20)))*'1c Consumption adjusted levels'!$C$7/3.1)+IF('1b Historical level tables'!P20="-",0,'1b Historical level tables'!P20)</f>
        <v>4.0360425636007813</v>
      </c>
      <c r="Q43" s="205">
        <f>((IF('1b Historical level tables'!Q36="-",0,'1b Historical level tables'!Q36)-(IF('1b Historical level tables'!Q20="-",0,'1b Historical level tables'!Q20)))*'1c Consumption adjusted levels'!$C$7/3.1)+IF('1b Historical level tables'!Q20="-",0,'1b Historical level tables'!Q20)</f>
        <v>4.1968143835616436</v>
      </c>
      <c r="R43" s="205">
        <f>((IF('1b Historical level tables'!R36="-",0,'1b Historical level tables'!R36)-(IF('1b Historical level tables'!R20="-",0,'1b Historical level tables'!R20)))*'1c Consumption adjusted levels'!$C$7/3.1)+IF('1b Historical level tables'!R20="-",0,'1b Historical level tables'!R20)</f>
        <v>4.1968143835616436</v>
      </c>
      <c r="S43" s="205">
        <f>((IF('1b Historical level tables'!S36="-",0,'1b Historical level tables'!S36)-(IF('1b Historical level tables'!S20="-",0,'1b Historical level tables'!S20)))*'1c Consumption adjusted levels'!$C$7/3.1)+IF('1b Historical level tables'!S20="-",0,'1b Historical level tables'!S20)</f>
        <v>4.3341403131115461</v>
      </c>
      <c r="T43" s="205">
        <f>((IF('1b Historical level tables'!T36="-",0,'1b Historical level tables'!T36)-(IF('1b Historical level tables'!T20="-",0,'1b Historical level tables'!T20)))*'1c Consumption adjusted levels'!$C$7/3.1)+IF('1b Historical level tables'!T20="-",0,'1b Historical level tables'!T20)</f>
        <v>4.3341403131115461</v>
      </c>
      <c r="U43" s="205">
        <f>((IF('1b Historical level tables'!U36="-",0,'1b Historical level tables'!U36)-(IF('1b Historical level tables'!U20="-",0,'1b Historical level tables'!U20)))*'1c Consumption adjusted levels'!$C$7/3.1)+IF('1b Historical level tables'!U20="-",0,'1b Historical level tables'!U20)</f>
        <v>4.3709838551859104</v>
      </c>
      <c r="V43" s="205">
        <f>((IF('1b Historical level tables'!V36="-",0,'1b Historical level tables'!V36)-(IF('1b Historical level tables'!V20="-",0,'1b Historical level tables'!V20)))*'1c Consumption adjusted levels'!$C$7/3.1)+IF('1b Historical level tables'!V20="-",0,'1b Historical level tables'!V20)</f>
        <v>4.3709838551859104</v>
      </c>
      <c r="W43" s="205">
        <f>((IF('1b Historical level tables'!W36="-",0,'1b Historical level tables'!W36)-(IF('1b Historical level tables'!W20="-",0,'1b Historical level tables'!W20)))*'1c Consumption adjusted levels'!$C$7/3.1)+IF('1b Historical level tables'!W20="-",0,'1b Historical level tables'!W20)</f>
        <v>4.4547191780821924</v>
      </c>
      <c r="X43" s="205">
        <f>((IF('1b Historical level tables'!X36="-",0,'1b Historical level tables'!X36)-(IF('1b Historical level tables'!X20="-",0,'1b Historical level tables'!X20)))*'1c Consumption adjusted levels'!$C$7/3.1)+IF('1b Historical level tables'!X20="-",0,'1b Historical level tables'!X20)</f>
        <v>4.4547191780821924</v>
      </c>
      <c r="Y43" s="205">
        <f>((IF('1b Historical level tables'!Y36="-",0,'1b Historical level tables'!Y36)-(IF('1b Historical level tables'!Y20="-",0,'1b Historical level tables'!Y20)))*'1c Consumption adjusted levels'!$C$7/3.1)+IF('1b Historical level tables'!Y20="-",0,'1b Historical level tables'!Y20)</f>
        <v>4.5250568493150691</v>
      </c>
      <c r="Z43" s="144"/>
      <c r="AA43" s="174" t="s">
        <v>556</v>
      </c>
      <c r="AB43" s="205">
        <f>((IF('1b Historical level tables'!AB36="-",0,'1b Historical level tables'!AB36)-(IF('1b Historical level tables'!AB20="-",0,'1b Historical level tables'!AB20)))*'1c Consumption adjusted levels'!$C$8/4.2)+IF('1b Historical level tables'!AB20="-",0,'1b Historical level tables'!AB20)</f>
        <v>3.4230999999999985</v>
      </c>
      <c r="AC43" s="205">
        <f>((IF('1b Historical level tables'!AC36="-",0,'1b Historical level tables'!AC36)-(IF('1b Historical level tables'!AC20="-",0,'1b Historical level tables'!AC20)))*'1c Consumption adjusted levels'!$C$8/4.2)+IF('1b Historical level tables'!AC20="-",0,'1b Historical level tables'!AC20)</f>
        <v>3.4666423679060681</v>
      </c>
      <c r="AD43" s="205">
        <f>((IF('1b Historical level tables'!AD36="-",0,'1b Historical level tables'!AD36)-(IF('1b Historical level tables'!AD20="-",0,'1b Historical level tables'!AD20)))*'1c Consumption adjusted levels'!$C$8/4.2)+IF('1b Historical level tables'!AD20="-",0,'1b Historical level tables'!AD20)</f>
        <v>3.516883561643835</v>
      </c>
      <c r="AE43" s="205">
        <f>((IF('1b Historical level tables'!AE36="-",0,'1b Historical level tables'!AE36)-(IF('1b Historical level tables'!AE20="-",0,'1b Historical level tables'!AE20)))*'1c Consumption adjusted levels'!$C$8/4.2)+IF('1b Historical level tables'!AE20="-",0,'1b Historical level tables'!AE20)</f>
        <v>3.547028277886497</v>
      </c>
      <c r="AF43" s="205">
        <f>((IF('1b Historical level tables'!AF36="-",0,'1b Historical level tables'!AF36)-(IF('1b Historical level tables'!AF20="-",0,'1b Historical level tables'!AF20)))*'1c Consumption adjusted levels'!$C$8/4.2)+IF('1b Historical level tables'!AF20="-",0,'1b Historical level tables'!AF20)</f>
        <v>3.5872212328767126</v>
      </c>
      <c r="AG43" s="205">
        <f>((IF('1b Historical level tables'!AG36="-",0,'1b Historical level tables'!AG36)-(IF('1b Historical level tables'!AG20="-",0,'1b Historical level tables'!AG20)))*'1c Consumption adjusted levels'!$C$8/4.2)+IF('1b Historical level tables'!AG20="-",0,'1b Historical level tables'!AG20)</f>
        <v>3.6140165362035224</v>
      </c>
      <c r="AH43" s="205">
        <f>((IF('1b Historical level tables'!AH36="-",0,'1b Historical level tables'!AH36)-(IF('1b Historical level tables'!AH20="-",0,'1b Historical level tables'!AH20)))*'1c Consumption adjusted levels'!$C$8/4.2)+IF('1b Historical level tables'!AH20="-",0,'1b Historical level tables'!AH20)</f>
        <v>3.6341130136986304</v>
      </c>
      <c r="AI43" s="205">
        <f>((IF('1b Historical level tables'!AI36="-",0,'1b Historical level tables'!AI36)-(IF('1b Historical level tables'!AI20="-",0,'1b Historical level tables'!AI20)))*'1c Consumption adjusted levels'!$C$8/4.2)+IF('1b Historical level tables'!AI20="-",0,'1b Historical level tables'!AI20)</f>
        <v>3.6441612524461822</v>
      </c>
      <c r="AJ43" s="205">
        <f>((IF('1b Historical level tables'!AJ36="-",0,'1b Historical level tables'!AJ36)-(IF('1b Historical level tables'!AJ20="-",0,'1b Historical level tables'!AJ20)))*'1c Consumption adjusted levels'!$C$8/4.2)+IF('1b Historical level tables'!AJ20="-",0,'1b Historical level tables'!AJ20)</f>
        <v>3.6642577299412911</v>
      </c>
      <c r="AK43" s="205">
        <f>((IF('1b Historical level tables'!AK36="-",0,'1b Historical level tables'!AK36)-(IF('1b Historical level tables'!AK20="-",0,'1b Historical level tables'!AK20)))*'1c Consumption adjusted levels'!$C$8/4.2)+IF('1b Historical level tables'!AK20="-",0,'1b Historical level tables'!AK20)</f>
        <v>3.731245988258316</v>
      </c>
      <c r="AL43" s="205">
        <f>((IF('1b Historical level tables'!AL36="-",0,'1b Historical level tables'!AL36)-(IF('1b Historical level tables'!AL20="-",0,'1b Historical level tables'!AL20)))*'1c Consumption adjusted levels'!$C$8/4.2)+IF('1b Historical level tables'!AL20="-",0,'1b Historical level tables'!AL20)</f>
        <v>3.8417766144814105</v>
      </c>
      <c r="AM43" s="172"/>
      <c r="AN43" s="205">
        <f>((IF('1b Historical level tables'!AN36="-",0,'1b Historical level tables'!AN36)-(IF('1b Historical level tables'!AN20="-",0,'1b Historical level tables'!AN20)))*'1c Consumption adjusted levels'!$C$8/4.2)+IF('1b Historical level tables'!AN20="-",0,'1b Historical level tables'!AN20)</f>
        <v>4.0360425636007813</v>
      </c>
      <c r="AO43" s="205">
        <f>((IF('1b Historical level tables'!AO36="-",0,'1b Historical level tables'!AO36)-(IF('1b Historical level tables'!AO20="-",0,'1b Historical level tables'!AO20)))*'1c Consumption adjusted levels'!$C$8/4.2)+IF('1b Historical level tables'!AO20="-",0,'1b Historical level tables'!AO20)</f>
        <v>4.0360425636007813</v>
      </c>
      <c r="AP43" s="205">
        <f>((IF('1b Historical level tables'!AP36="-",0,'1b Historical level tables'!AP36)-(IF('1b Historical level tables'!AP20="-",0,'1b Historical level tables'!AP20)))*'1c Consumption adjusted levels'!$C$8/4.2)+IF('1b Historical level tables'!AP20="-",0,'1b Historical level tables'!AP20)</f>
        <v>4.1968143835616436</v>
      </c>
      <c r="AQ43" s="205">
        <f>((IF('1b Historical level tables'!AQ36="-",0,'1b Historical level tables'!AQ36)-(IF('1b Historical level tables'!AQ20="-",0,'1b Historical level tables'!AQ20)))*'1c Consumption adjusted levels'!$C$8/4.2)+IF('1b Historical level tables'!AQ20="-",0,'1b Historical level tables'!AQ20)</f>
        <v>4.1968143835616436</v>
      </c>
      <c r="AR43" s="205">
        <f>((IF('1b Historical level tables'!AR36="-",0,'1b Historical level tables'!AR36)-(IF('1b Historical level tables'!AR20="-",0,'1b Historical level tables'!AR20)))*'1c Consumption adjusted levels'!$C$8/4.2)+IF('1b Historical level tables'!AR20="-",0,'1b Historical level tables'!AR20)</f>
        <v>4.3341403131115461</v>
      </c>
      <c r="AS43" s="205">
        <f>((IF('1b Historical level tables'!AS36="-",0,'1b Historical level tables'!AS36)-(IF('1b Historical level tables'!AS20="-",0,'1b Historical level tables'!AS20)))*'1c Consumption adjusted levels'!$C$8/4.2)+IF('1b Historical level tables'!AS20="-",0,'1b Historical level tables'!AS20)</f>
        <v>4.3341403131115461</v>
      </c>
      <c r="AT43" s="205">
        <f>((IF('1b Historical level tables'!AT36="-",0,'1b Historical level tables'!AT36)-(IF('1b Historical level tables'!AT20="-",0,'1b Historical level tables'!AT20)))*'1c Consumption adjusted levels'!$C$8/4.2)+IF('1b Historical level tables'!AT20="-",0,'1b Historical level tables'!AT20)</f>
        <v>4.3709838551859104</v>
      </c>
      <c r="AU43" s="205">
        <f>((IF('1b Historical level tables'!AU36="-",0,'1b Historical level tables'!AU36)-(IF('1b Historical level tables'!AU20="-",0,'1b Historical level tables'!AU20)))*'1c Consumption adjusted levels'!$C$8/4.2)+IF('1b Historical level tables'!AU20="-",0,'1b Historical level tables'!AU20)</f>
        <v>4.3709838551859104</v>
      </c>
      <c r="AV43" s="205">
        <f>((IF('1b Historical level tables'!AV36="-",0,'1b Historical level tables'!AV36)-(IF('1b Historical level tables'!AV20="-",0,'1b Historical level tables'!AV20)))*'1c Consumption adjusted levels'!$C$8/4.2)+IF('1b Historical level tables'!AV20="-",0,'1b Historical level tables'!AV20)</f>
        <v>4.4547191780821924</v>
      </c>
      <c r="AW43" s="205">
        <f>((IF('1b Historical level tables'!AW36="-",0,'1b Historical level tables'!AW36)-(IF('1b Historical level tables'!AW20="-",0,'1b Historical level tables'!AW20)))*'1c Consumption adjusted levels'!$C$8/4.2)+IF('1b Historical level tables'!AW20="-",0,'1b Historical level tables'!AW20)</f>
        <v>4.4547191780821924</v>
      </c>
      <c r="AX43" s="205">
        <f>((IF('1b Historical level tables'!AX36="-",0,'1b Historical level tables'!AX36)-(IF('1b Historical level tables'!AX20="-",0,'1b Historical level tables'!AX20)))*'1c Consumption adjusted levels'!$C$8/4.2)+IF('1b Historical level tables'!AX20="-",0,'1b Historical level tables'!AX20)</f>
        <v>4.5250568493150691</v>
      </c>
      <c r="AZ43" s="174" t="s">
        <v>556</v>
      </c>
      <c r="BA43" s="205">
        <f>((IF('1b Historical level tables'!BA36="-",0,'1b Historical level tables'!BA36)-(IF('1b Historical level tables'!BA20="-",0,'1b Historical level tables'!BA20)))*'1c Consumption adjusted levels'!$C$9/12)+IF('1b Historical level tables'!BA20="-",0,'1b Historical level tables'!BA20)</f>
        <v>3.1859000000000006</v>
      </c>
      <c r="BB43" s="205">
        <f>((IF('1b Historical level tables'!BB36="-",0,'1b Historical level tables'!BB36)-(IF('1b Historical level tables'!BB20="-",0,'1b Historical level tables'!BB20)))*'1c Consumption adjusted levels'!$C$9/12)+IF('1b Historical level tables'!BB20="-",0,'1b Historical level tables'!BB20)</f>
        <v>3.2264251467710374</v>
      </c>
      <c r="BC43" s="205">
        <f>((IF('1b Historical level tables'!BC36="-",0,'1b Historical level tables'!BC36)-(IF('1b Historical level tables'!BC20="-",0,'1b Historical level tables'!BC20)))*'1c Consumption adjusted levels'!$C$9/12)+IF('1b Historical level tables'!BC20="-",0,'1b Historical level tables'!BC20)</f>
        <v>3.2731849315068478</v>
      </c>
      <c r="BD43" s="205">
        <f>((IF('1b Historical level tables'!BD36="-",0,'1b Historical level tables'!BD36)-(IF('1b Historical level tables'!BD20="-",0,'1b Historical level tables'!BD20)))*'1c Consumption adjusted levels'!$C$9/12)+IF('1b Historical level tables'!BD20="-",0,'1b Historical level tables'!BD20)</f>
        <v>3.3012408023483384</v>
      </c>
      <c r="BE43" s="205">
        <f>((IF('1b Historical level tables'!BE36="-",0,'1b Historical level tables'!BE36)-(IF('1b Historical level tables'!BE20="-",0,'1b Historical level tables'!BE20)))*'1c Consumption adjusted levels'!$C$9/12)+IF('1b Historical level tables'!BE20="-",0,'1b Historical level tables'!BE20)</f>
        <v>3.3386486301369867</v>
      </c>
      <c r="BF43" s="205">
        <f>((IF('1b Historical level tables'!BF36="-",0,'1b Historical level tables'!BF36)-(IF('1b Historical level tables'!BF20="-",0,'1b Historical level tables'!BF20)))*'1c Consumption adjusted levels'!$C$9/12)+IF('1b Historical level tables'!BF20="-",0,'1b Historical level tables'!BF20)</f>
        <v>3.3635871819960861</v>
      </c>
      <c r="BG43" s="205">
        <f>((IF('1b Historical level tables'!BG36="-",0,'1b Historical level tables'!BG36)-(IF('1b Historical level tables'!BG20="-",0,'1b Historical level tables'!BG20)))*'1c Consumption adjusted levels'!$C$9/12)+IF('1b Historical level tables'!BG20="-",0,'1b Historical level tables'!BG20)</f>
        <v>3.3822910958904111</v>
      </c>
      <c r="BH43" s="205">
        <f>((IF('1b Historical level tables'!BH36="-",0,'1b Historical level tables'!BH36)-(IF('1b Historical level tables'!BH20="-",0,'1b Historical level tables'!BH20)))*'1c Consumption adjusted levels'!$C$9/12)+IF('1b Historical level tables'!BH20="-",0,'1b Historical level tables'!BH20)</f>
        <v>3.3916430528375732</v>
      </c>
      <c r="BI43" s="205">
        <f>((IF('1b Historical level tables'!BI36="-",0,'1b Historical level tables'!BI36)-(IF('1b Historical level tables'!BI20="-",0,'1b Historical level tables'!BI20)))*'1c Consumption adjusted levels'!$C$9/12)+IF('1b Historical level tables'!BI20="-",0,'1b Historical level tables'!BI20)</f>
        <v>3.4103469667319</v>
      </c>
      <c r="BJ43" s="205">
        <f>((IF('1b Historical level tables'!BJ36="-",0,'1b Historical level tables'!BJ36)-(IF('1b Historical level tables'!BJ20="-",0,'1b Historical level tables'!BJ20)))*'1c Consumption adjusted levels'!$C$9/12)+IF('1b Historical level tables'!BJ20="-",0,'1b Historical level tables'!BJ20)</f>
        <v>3.4726933463796494</v>
      </c>
      <c r="BK43" s="205">
        <f>((IF('1b Historical level tables'!BK36="-",0,'1b Historical level tables'!BK36)-(IF('1b Historical level tables'!BK20="-",0,'1b Historical level tables'!BK20)))*'1c Consumption adjusted levels'!$C$9/12)+IF('1b Historical level tables'!BK20="-",0,'1b Historical level tables'!BK20)</f>
        <v>3.5755648727984357</v>
      </c>
      <c r="BL43" s="172"/>
      <c r="BM43" s="205">
        <f>((IF('1b Historical level tables'!BM36="-",0,'1b Historical level tables'!BM36)-(IF('1b Historical level tables'!BM20="-",0,'1b Historical level tables'!BM20)))*'1c Consumption adjusted levels'!$C$9/12)+IF('1b Historical level tables'!BM20="-",0,'1b Historical level tables'!BM20)</f>
        <v>3.7563693737769079</v>
      </c>
      <c r="BN43" s="205">
        <f>((IF('1b Historical level tables'!BN36="-",0,'1b Historical level tables'!BN36)-(IF('1b Historical level tables'!BN20="-",0,'1b Historical level tables'!BN20)))*'1c Consumption adjusted levels'!$C$9/12)+IF('1b Historical level tables'!BN20="-",0,'1b Historical level tables'!BN20)</f>
        <v>3.7563693737769079</v>
      </c>
      <c r="BO43" s="205">
        <f>((IF('1b Historical level tables'!BO36="-",0,'1b Historical level tables'!BO36)-(IF('1b Historical level tables'!BO20="-",0,'1b Historical level tables'!BO20)))*'1c Consumption adjusted levels'!$C$9/12)+IF('1b Historical level tables'!BO20="-",0,'1b Historical level tables'!BO20)</f>
        <v>3.9060006849315063</v>
      </c>
      <c r="BP43" s="205">
        <f>((IF('1b Historical level tables'!BP36="-",0,'1b Historical level tables'!BP36)-(IF('1b Historical level tables'!BP20="-",0,'1b Historical level tables'!BP20)))*'1c Consumption adjusted levels'!$C$9/12)+IF('1b Historical level tables'!BP20="-",0,'1b Historical level tables'!BP20)</f>
        <v>3.9060006849315063</v>
      </c>
      <c r="BQ43" s="205">
        <f>((IF('1b Historical level tables'!BQ36="-",0,'1b Historical level tables'!BQ36)-(IF('1b Historical level tables'!BQ20="-",0,'1b Historical level tables'!BQ20)))*'1c Consumption adjusted levels'!$C$9/12)+IF('1b Historical level tables'!BQ20="-",0,'1b Historical level tables'!BQ20)</f>
        <v>4.0338107632093942</v>
      </c>
      <c r="BR43" s="205">
        <f>((IF('1b Historical level tables'!BR36="-",0,'1b Historical level tables'!BR36)-(IF('1b Historical level tables'!BR20="-",0,'1b Historical level tables'!BR20)))*'1c Consumption adjusted levels'!$C$9/12)+IF('1b Historical level tables'!BR20="-",0,'1b Historical level tables'!BR20)</f>
        <v>4.0338107632093942</v>
      </c>
      <c r="BS43" s="205">
        <f>((IF('1b Historical level tables'!BS36="-",0,'1b Historical level tables'!BS36)-(IF('1b Historical level tables'!BS20="-",0,'1b Historical level tables'!BS20)))*'1c Consumption adjusted levels'!$C$9/12)+IF('1b Historical level tables'!BS20="-",0,'1b Historical level tables'!BS20)</f>
        <v>4.0681012720156549</v>
      </c>
      <c r="BT43" s="205">
        <f>((IF('1b Historical level tables'!BT36="-",0,'1b Historical level tables'!BT36)-(IF('1b Historical level tables'!BT20="-",0,'1b Historical level tables'!BT20)))*'1c Consumption adjusted levels'!$C$9/12)+IF('1b Historical level tables'!BT20="-",0,'1b Historical level tables'!BT20)</f>
        <v>4.0681012720156549</v>
      </c>
      <c r="BU43" s="205">
        <f>((IF('1b Historical level tables'!BU36="-",0,'1b Historical level tables'!BU36)-(IF('1b Historical level tables'!BU20="-",0,'1b Historical level tables'!BU20)))*'1c Consumption adjusted levels'!$C$9/12)+IF('1b Historical level tables'!BU20="-",0,'1b Historical level tables'!BU20)</f>
        <v>4.1460342465753417</v>
      </c>
      <c r="BV43" s="205">
        <f>((IF('1b Historical level tables'!BV36="-",0,'1b Historical level tables'!BV36)-(IF('1b Historical level tables'!BV20="-",0,'1b Historical level tables'!BV20)))*'1c Consumption adjusted levels'!$C$9/12)+IF('1b Historical level tables'!BV20="-",0,'1b Historical level tables'!BV20)</f>
        <v>4.1460342465753417</v>
      </c>
      <c r="BW43" s="205">
        <f>((IF('1b Historical level tables'!BW36="-",0,'1b Historical level tables'!BW36)-(IF('1b Historical level tables'!BW20="-",0,'1b Historical level tables'!BW20)))*'1c Consumption adjusted levels'!$C$9/12)+IF('1b Historical level tables'!BW20="-",0,'1b Historical level tables'!BW20)</f>
        <v>4.2114979452054797</v>
      </c>
      <c r="BX43" s="144"/>
      <c r="BY43" s="174" t="s">
        <v>556</v>
      </c>
      <c r="BZ43" s="205">
        <f t="shared" si="38"/>
        <v>6.6089999999999991</v>
      </c>
      <c r="CA43" s="205">
        <f t="shared" si="39"/>
        <v>6.6930675146771055</v>
      </c>
      <c r="CB43" s="205">
        <f t="shared" si="40"/>
        <v>6.7900684931506827</v>
      </c>
      <c r="CC43" s="205">
        <f t="shared" si="41"/>
        <v>6.8482690802348358</v>
      </c>
      <c r="CD43" s="205">
        <f t="shared" si="42"/>
        <v>6.9258698630136992</v>
      </c>
      <c r="CE43" s="205">
        <f t="shared" si="43"/>
        <v>6.9776037181996085</v>
      </c>
      <c r="CF43" s="205">
        <f t="shared" si="44"/>
        <v>7.0164041095890415</v>
      </c>
      <c r="CG43" s="205">
        <f t="shared" si="45"/>
        <v>7.0358043052837553</v>
      </c>
      <c r="CH43" s="205">
        <f t="shared" si="46"/>
        <v>7.074604696673191</v>
      </c>
      <c r="CI43" s="205">
        <f t="shared" si="47"/>
        <v>7.2039393346379654</v>
      </c>
      <c r="CJ43" s="205">
        <f t="shared" si="48"/>
        <v>7.4173414872798462</v>
      </c>
      <c r="CK43" s="172"/>
      <c r="CL43" s="205">
        <f t="shared" si="28"/>
        <v>7.7924119373776897</v>
      </c>
      <c r="CM43" s="205">
        <f t="shared" si="29"/>
        <v>7.7924119373776897</v>
      </c>
      <c r="CN43" s="205">
        <f t="shared" si="30"/>
        <v>8.1028150684931504</v>
      </c>
      <c r="CO43" s="205">
        <f t="shared" si="31"/>
        <v>8.1028150684931504</v>
      </c>
      <c r="CP43" s="205">
        <f t="shared" si="32"/>
        <v>8.3679510763209404</v>
      </c>
      <c r="CQ43" s="205">
        <f t="shared" si="33"/>
        <v>8.3679510763209404</v>
      </c>
      <c r="CR43" s="205">
        <f t="shared" si="34"/>
        <v>8.4390851272015652</v>
      </c>
      <c r="CS43" s="205">
        <f t="shared" si="35"/>
        <v>8.4390851272015652</v>
      </c>
      <c r="CT43" s="205">
        <f t="shared" si="36"/>
        <v>8.6007534246575332</v>
      </c>
      <c r="CU43" s="205">
        <f t="shared" si="37"/>
        <v>8.6007534246575332</v>
      </c>
      <c r="CV43" s="205">
        <f t="shared" si="37"/>
        <v>8.7365547945205488</v>
      </c>
    </row>
    <row r="44" spans="2:100" s="159" customFormat="1" ht="10.5" customHeight="1">
      <c r="B44" s="174" t="s">
        <v>557</v>
      </c>
      <c r="C44" s="205">
        <f>((IF('1b Historical level tables'!C37="-",0,'1b Historical level tables'!C37)-(IF('1b Historical level tables'!C21="-",0,'1b Historical level tables'!C21)))*'1c Consumption adjusted levels'!$C$7/3.1)+IF('1b Historical level tables'!C21="-",0,'1b Historical level tables'!C21)</f>
        <v>2.0879978617334638</v>
      </c>
      <c r="D44" s="205">
        <f>((IF('1b Historical level tables'!D37="-",0,'1b Historical level tables'!D37)-(IF('1b Historical level tables'!D21="-",0,'1b Historical level tables'!D21)))*'1c Consumption adjusted levels'!$C$7/3.1)+IF('1b Historical level tables'!D21="-",0,'1b Historical level tables'!D21)</f>
        <v>2.0636729985286002</v>
      </c>
      <c r="E44" s="205">
        <f>((IF('1b Historical level tables'!E37="-",0,'1b Historical level tables'!E37)-(IF('1b Historical level tables'!E21="-",0,'1b Historical level tables'!E21)))*'1c Consumption adjusted levels'!$C$7/3.1)+IF('1b Historical level tables'!E21="-",0,'1b Historical level tables'!E21)</f>
        <v>2.2297942179643706</v>
      </c>
      <c r="F44" s="205">
        <f>((IF('1b Historical level tables'!F37="-",0,'1b Historical level tables'!F37)-(IF('1b Historical level tables'!F21="-",0,'1b Historical level tables'!F21)))*'1c Consumption adjusted levels'!$C$7/3.1)+IF('1b Historical level tables'!F21="-",0,'1b Historical level tables'!F21)</f>
        <v>2.3448575969445811</v>
      </c>
      <c r="G44" s="205">
        <f>((IF('1b Historical level tables'!G37="-",0,'1b Historical level tables'!G37)-(IF('1b Historical level tables'!G21="-",0,'1b Historical level tables'!G21)))*'1c Consumption adjusted levels'!$C$7/3.1)+IF('1b Historical level tables'!G21="-",0,'1b Historical level tables'!G21)</f>
        <v>2.6007451002016815</v>
      </c>
      <c r="H44" s="205">
        <f>((IF('1b Historical level tables'!H37="-",0,'1b Historical level tables'!H37)-(IF('1b Historical level tables'!H21="-",0,'1b Historical level tables'!H21)))*'1c Consumption adjusted levels'!$C$7/3.1)+IF('1b Historical level tables'!H21="-",0,'1b Historical level tables'!H21)</f>
        <v>2.5170706598792001</v>
      </c>
      <c r="I44" s="205">
        <f>((IF('1b Historical level tables'!I37="-",0,'1b Historical level tables'!I37)-(IF('1b Historical level tables'!I21="-",0,'1b Historical level tables'!I21)))*'1c Consumption adjusted levels'!$C$7/3.1)+IF('1b Historical level tables'!I21="-",0,'1b Historical level tables'!I21)</f>
        <v>2.5260742491958958</v>
      </c>
      <c r="J44" s="205">
        <f>((IF('1b Historical level tables'!J37="-",0,'1b Historical level tables'!J37)-(IF('1b Historical level tables'!J21="-",0,'1b Historical level tables'!J21)))*'1c Consumption adjusted levels'!$C$7/3.1)+IF('1b Historical level tables'!J21="-",0,'1b Historical level tables'!J21)</f>
        <v>2.4509121792971973</v>
      </c>
      <c r="K44" s="205">
        <f>((IF('1b Historical level tables'!K37="-",0,'1b Historical level tables'!K37)-(IF('1b Historical level tables'!K21="-",0,'1b Historical level tables'!K21)))*'1c Consumption adjusted levels'!$C$7/3.1)+IF('1b Historical level tables'!K21="-",0,'1b Historical level tables'!K21)</f>
        <v>2.6718375250184434</v>
      </c>
      <c r="L44" s="205">
        <f>((IF('1b Historical level tables'!L37="-",0,'1b Historical level tables'!L37)-(IF('1b Historical level tables'!L21="-",0,'1b Historical level tables'!L21)))*'1c Consumption adjusted levels'!$C$7/3.1)+IF('1b Historical level tables'!L21="-",0,'1b Historical level tables'!L21)</f>
        <v>2.8933740555739544</v>
      </c>
      <c r="M44" s="205">
        <f>((IF('1b Historical level tables'!M37="-",0,'1b Historical level tables'!M37)-(IF('1b Historical level tables'!M21="-",0,'1b Historical level tables'!M21)))*'1c Consumption adjusted levels'!$C$7/3.1)+IF('1b Historical level tables'!M21="-",0,'1b Historical level tables'!M21)</f>
        <v>4.1341475030631889</v>
      </c>
      <c r="N44" s="172"/>
      <c r="O44" s="205">
        <f>((IF('1b Historical level tables'!O37="-",0,'1b Historical level tables'!O37)-(IF('1b Historical level tables'!O21="-",0,'1b Historical level tables'!O21)))*'1c Consumption adjusted levels'!$C$7/3.1)+IF('1b Historical level tables'!O21="-",0,'1b Historical level tables'!O21)</f>
        <v>6.9774932048797673</v>
      </c>
      <c r="P44" s="205">
        <f>((IF('1b Historical level tables'!P37="-",0,'1b Historical level tables'!P37)-(IF('1b Historical level tables'!P21="-",0,'1b Historical level tables'!P21)))*'1c Consumption adjusted levels'!$C$7/3.1)+IF('1b Historical level tables'!P21="-",0,'1b Historical level tables'!P21)</f>
        <v>8.8490688787103871</v>
      </c>
      <c r="Q44" s="205">
        <f>((IF('1b Historical level tables'!Q37="-",0,'1b Historical level tables'!Q37)-(IF('1b Historical level tables'!Q21="-",0,'1b Historical level tables'!Q21)))*'1c Consumption adjusted levels'!$C$7/3.1)+IF('1b Historical level tables'!Q21="-",0,'1b Historical level tables'!Q21)</f>
        <v>6.931361385874907</v>
      </c>
      <c r="R44" s="205">
        <f>((IF('1b Historical level tables'!R37="-",0,'1b Historical level tables'!R37)-(IF('1b Historical level tables'!R21="-",0,'1b Historical level tables'!R21)))*'1c Consumption adjusted levels'!$C$7/3.1)+IF('1b Historical level tables'!R21="-",0,'1b Historical level tables'!R21)</f>
        <v>4.4708572822962456</v>
      </c>
      <c r="S44" s="205">
        <f>((IF('1b Historical level tables'!S37="-",0,'1b Historical level tables'!S37)-(IF('1b Historical level tables'!S21="-",0,'1b Historical level tables'!S21)))*'1c Consumption adjusted levels'!$C$7/3.1)+IF('1b Historical level tables'!S21="-",0,'1b Historical level tables'!S21)</f>
        <v>4.1251471852924437</v>
      </c>
      <c r="T44" s="205">
        <f>((IF('1b Historical level tables'!T37="-",0,'1b Historical level tables'!T37)-(IF('1b Historical level tables'!T21="-",0,'1b Historical level tables'!T21)))*'1c Consumption adjusted levels'!$C$7/3.1)+IF('1b Historical level tables'!T21="-",0,'1b Historical level tables'!T21)</f>
        <v>4.2775083298849461</v>
      </c>
      <c r="U44" s="205">
        <f>((IF('1b Historical level tables'!U37="-",0,'1b Historical level tables'!U37)-(IF('1b Historical level tables'!U21="-",0,'1b Historical level tables'!U21)))*'1c Consumption adjusted levels'!$C$7/3.1)+IF('1b Historical level tables'!U21="-",0,'1b Historical level tables'!U21)</f>
        <v>3.8696546131349439</v>
      </c>
      <c r="V44" s="205">
        <f>((IF('1b Historical level tables'!V37="-",0,'1b Historical level tables'!V37)-(IF('1b Historical level tables'!V21="-",0,'1b Historical level tables'!V21)))*'1c Consumption adjusted levels'!$C$7/3.1)+IF('1b Historical level tables'!V21="-",0,'1b Historical level tables'!V21)</f>
        <v>3.6119443147031776</v>
      </c>
      <c r="W44" s="205">
        <f>((IF('1b Historical level tables'!W37="-",0,'1b Historical level tables'!W37)-(IF('1b Historical level tables'!W21="-",0,'1b Historical level tables'!W21)))*'1c Consumption adjusted levels'!$C$7/3.1)+IF('1b Historical level tables'!W21="-",0,'1b Historical level tables'!W21)</f>
        <v>3.8815900395353338</v>
      </c>
      <c r="X44" s="205">
        <f>((IF('1b Historical level tables'!X37="-",0,'1b Historical level tables'!X37)-(IF('1b Historical level tables'!X21="-",0,'1b Historical level tables'!X21)))*'1c Consumption adjusted levels'!$C$7/3.1)+IF('1b Historical level tables'!X21="-",0,'1b Historical level tables'!X21)</f>
        <v>3.9241611187277061</v>
      </c>
      <c r="Y44" s="205">
        <f>((IF('1b Historical level tables'!Y37="-",0,'1b Historical level tables'!Y37)-(IF('1b Historical level tables'!Y21="-",0,'1b Historical level tables'!Y21)))*'1c Consumption adjusted levels'!$C$7/3.1)+IF('1b Historical level tables'!Y21="-",0,'1b Historical level tables'!Y21)</f>
        <v>4.0683560490836674</v>
      </c>
      <c r="Z44" s="144"/>
      <c r="AA44" s="174" t="s">
        <v>557</v>
      </c>
      <c r="AB44" s="205">
        <f>((IF('1b Historical level tables'!AB37="-",0,'1b Historical level tables'!AB37)-(IF('1b Historical level tables'!AB21="-",0,'1b Historical level tables'!AB21)))*'1c Consumption adjusted levels'!$C$8/4.2)+IF('1b Historical level tables'!AB21="-",0,'1b Historical level tables'!AB21)</f>
        <v>2.6181799688987009</v>
      </c>
      <c r="AC44" s="205">
        <f>((IF('1b Historical level tables'!AC37="-",0,'1b Historical level tables'!AC37)-(IF('1b Historical level tables'!AC21="-",0,'1b Historical level tables'!AC21)))*'1c Consumption adjusted levels'!$C$8/4.2)+IF('1b Historical level tables'!AC21="-",0,'1b Historical level tables'!AC21)</f>
        <v>2.5834232958612291</v>
      </c>
      <c r="AD44" s="205">
        <f>((IF('1b Historical level tables'!AD37="-",0,'1b Historical level tables'!AD37)-(IF('1b Historical level tables'!AD21="-",0,'1b Historical level tables'!AD21)))*'1c Consumption adjusted levels'!$C$8/4.2)+IF('1b Historical level tables'!AD21="-",0,'1b Historical level tables'!AD21)</f>
        <v>2.845734124260483</v>
      </c>
      <c r="AE44" s="205">
        <f>((IF('1b Historical level tables'!AE37="-",0,'1b Historical level tables'!AE37)-(IF('1b Historical level tables'!AE21="-",0,'1b Historical level tables'!AE21)))*'1c Consumption adjusted levels'!$C$8/4.2)+IF('1b Historical level tables'!AE21="-",0,'1b Historical level tables'!AE21)</f>
        <v>2.9951816949755945</v>
      </c>
      <c r="AF44" s="205">
        <f>((IF('1b Historical level tables'!AF37="-",0,'1b Historical level tables'!AF37)-(IF('1b Historical level tables'!AF21="-",0,'1b Historical level tables'!AF21)))*'1c Consumption adjusted levels'!$C$8/4.2)+IF('1b Historical level tables'!AF21="-",0,'1b Historical level tables'!AF21)</f>
        <v>3.339462678492124</v>
      </c>
      <c r="AG44" s="205">
        <f>((IF('1b Historical level tables'!AG37="-",0,'1b Historical level tables'!AG37)-(IF('1b Historical level tables'!AG21="-",0,'1b Historical level tables'!AG21)))*'1c Consumption adjusted levels'!$C$8/4.2)+IF('1b Historical level tables'!AG21="-",0,'1b Historical level tables'!AG21)</f>
        <v>3.2142528626875637</v>
      </c>
      <c r="AH44" s="205">
        <f>((IF('1b Historical level tables'!AH37="-",0,'1b Historical level tables'!AH37)-(IF('1b Historical level tables'!AH21="-",0,'1b Historical level tables'!AH21)))*'1c Consumption adjusted levels'!$C$8/4.2)+IF('1b Historical level tables'!AH21="-",0,'1b Historical level tables'!AH21)</f>
        <v>3.2179480276308889</v>
      </c>
      <c r="AI44" s="205">
        <f>((IF('1b Historical level tables'!AI37="-",0,'1b Historical level tables'!AI37)-(IF('1b Historical level tables'!AI21="-",0,'1b Historical level tables'!AI21)))*'1c Consumption adjusted levels'!$C$8/4.2)+IF('1b Historical level tables'!AI21="-",0,'1b Historical level tables'!AI21)</f>
        <v>3.0983651493679099</v>
      </c>
      <c r="AJ44" s="205">
        <f>((IF('1b Historical level tables'!AJ37="-",0,'1b Historical level tables'!AJ37)-(IF('1b Historical level tables'!AJ21="-",0,'1b Historical level tables'!AJ21)))*'1c Consumption adjusted levels'!$C$8/4.2)+IF('1b Historical level tables'!AJ21="-",0,'1b Historical level tables'!AJ21)</f>
        <v>3.3965213092221891</v>
      </c>
      <c r="AK44" s="205">
        <f>((IF('1b Historical level tables'!AK37="-",0,'1b Historical level tables'!AK37)-(IF('1b Historical level tables'!AK21="-",0,'1b Historical level tables'!AK21)))*'1c Consumption adjusted levels'!$C$8/4.2)+IF('1b Historical level tables'!AK21="-",0,'1b Historical level tables'!AK21)</f>
        <v>3.7226810918453244</v>
      </c>
      <c r="AL44" s="205">
        <f>((IF('1b Historical level tables'!AL37="-",0,'1b Historical level tables'!AL37)-(IF('1b Historical level tables'!AL21="-",0,'1b Historical level tables'!AL21)))*'1c Consumption adjusted levels'!$C$8/4.2)+IF('1b Historical level tables'!AL21="-",0,'1b Historical level tables'!AL21)</f>
        <v>5.2869300073393921</v>
      </c>
      <c r="AM44" s="172"/>
      <c r="AN44" s="205">
        <f>((IF('1b Historical level tables'!AN37="-",0,'1b Historical level tables'!AN37)-(IF('1b Historical level tables'!AN21="-",0,'1b Historical level tables'!AN21)))*'1c Consumption adjusted levels'!$C$8/4.2)+IF('1b Historical level tables'!AN21="-",0,'1b Historical level tables'!AN21)</f>
        <v>9.1283788576223603</v>
      </c>
      <c r="AO44" s="205">
        <f>((IF('1b Historical level tables'!AO37="-",0,'1b Historical level tables'!AO37)-(IF('1b Historical level tables'!AO21="-",0,'1b Historical level tables'!AO21)))*'1c Consumption adjusted levels'!$C$8/4.2)+IF('1b Historical level tables'!AO21="-",0,'1b Historical level tables'!AO21)</f>
        <v>12.219410551951558</v>
      </c>
      <c r="AP44" s="205">
        <f>((IF('1b Historical level tables'!AP37="-",0,'1b Historical level tables'!AP37)-(IF('1b Historical level tables'!AP21="-",0,'1b Historical level tables'!AP21)))*'1c Consumption adjusted levels'!$C$8/4.2)+IF('1b Historical level tables'!AP21="-",0,'1b Historical level tables'!AP21)</f>
        <v>9.3507034485947784</v>
      </c>
      <c r="AQ44" s="205">
        <f>((IF('1b Historical level tables'!AQ37="-",0,'1b Historical level tables'!AQ37)-(IF('1b Historical level tables'!AQ21="-",0,'1b Historical level tables'!AQ21)))*'1c Consumption adjusted levels'!$C$8/4.2)+IF('1b Historical level tables'!AQ21="-",0,'1b Historical level tables'!AQ21)</f>
        <v>5.75879330269274</v>
      </c>
      <c r="AR44" s="205">
        <f>((IF('1b Historical level tables'!AR37="-",0,'1b Historical level tables'!AR37)-(IF('1b Historical level tables'!AR21="-",0,'1b Historical level tables'!AR21)))*'1c Consumption adjusted levels'!$C$8/4.2)+IF('1b Historical level tables'!AR21="-",0,'1b Historical level tables'!AR21)</f>
        <v>5.3274827901525965</v>
      </c>
      <c r="AS44" s="205">
        <f>((IF('1b Historical level tables'!AS37="-",0,'1b Historical level tables'!AS37)-(IF('1b Historical level tables'!AS21="-",0,'1b Historical level tables'!AS21)))*'1c Consumption adjusted levels'!$C$8/4.2)+IF('1b Historical level tables'!AS21="-",0,'1b Historical level tables'!AS21)</f>
        <v>5.559801105764496</v>
      </c>
      <c r="AT44" s="205">
        <f>((IF('1b Historical level tables'!AT37="-",0,'1b Historical level tables'!AT37)-(IF('1b Historical level tables'!AT21="-",0,'1b Historical level tables'!AT21)))*'1c Consumption adjusted levels'!$C$8/4.2)+IF('1b Historical level tables'!AT21="-",0,'1b Historical level tables'!AT21)</f>
        <v>4.8864098582697437</v>
      </c>
      <c r="AU44" s="205">
        <f>((IF('1b Historical level tables'!AU37="-",0,'1b Historical level tables'!AU37)-(IF('1b Historical level tables'!AU21="-",0,'1b Historical level tables'!AU21)))*'1c Consumption adjusted levels'!$C$8/4.2)+IF('1b Historical level tables'!AU21="-",0,'1b Historical level tables'!AU21)</f>
        <v>4.5026299132921475</v>
      </c>
      <c r="AV44" s="205">
        <f>((IF('1b Historical level tables'!AV37="-",0,'1b Historical level tables'!AV37)-(IF('1b Historical level tables'!AV21="-",0,'1b Historical level tables'!AV21)))*'1c Consumption adjusted levels'!$C$8/4.2)+IF('1b Historical level tables'!AV21="-",0,'1b Historical level tables'!AV21)</f>
        <v>4.9128731092594435</v>
      </c>
      <c r="AW44" s="205">
        <f>((IF('1b Historical level tables'!AW37="-",0,'1b Historical level tables'!AW37)-(IF('1b Historical level tables'!AW21="-",0,'1b Historical level tables'!AW21)))*'1c Consumption adjusted levels'!$C$8/4.2)+IF('1b Historical level tables'!AW21="-",0,'1b Historical level tables'!AW21)</f>
        <v>4.9962287349444701</v>
      </c>
      <c r="AX44" s="205">
        <f>((IF('1b Historical level tables'!AX37="-",0,'1b Historical level tables'!AX37)-(IF('1b Historical level tables'!AX21="-",0,'1b Historical level tables'!AX21)))*'1c Consumption adjusted levels'!$C$8/4.2)+IF('1b Historical level tables'!AX21="-",0,'1b Historical level tables'!AX21)</f>
        <v>5.2215960354450992</v>
      </c>
      <c r="AZ44" s="174" t="s">
        <v>557</v>
      </c>
      <c r="BA44" s="205">
        <f>((IF('1b Historical level tables'!BA37="-",0,'1b Historical level tables'!BA37)-(IF('1b Historical level tables'!BA21="-",0,'1b Historical level tables'!BA21)))*'1c Consumption adjusted levels'!$C$9/12)+IF('1b Historical level tables'!BA21="-",0,'1b Historical level tables'!BA21)</f>
        <v>1.7222441558073385</v>
      </c>
      <c r="BB44" s="205">
        <f>((IF('1b Historical level tables'!BB37="-",0,'1b Historical level tables'!BB37)-(IF('1b Historical level tables'!BB21="-",0,'1b Historical level tables'!BB21)))*'1c Consumption adjusted levels'!$C$9/12)+IF('1b Historical level tables'!BB21="-",0,'1b Historical level tables'!BB21)</f>
        <v>1.7196752629059016</v>
      </c>
      <c r="BC44" s="205">
        <f>((IF('1b Historical level tables'!BC37="-",0,'1b Historical level tables'!BC37)-(IF('1b Historical level tables'!BC21="-",0,'1b Historical level tables'!BC21)))*'1c Consumption adjusted levels'!$C$9/12)+IF('1b Historical level tables'!BC21="-",0,'1b Historical level tables'!BC21)</f>
        <v>1.8216779917522534</v>
      </c>
      <c r="BD44" s="205">
        <f>((IF('1b Historical level tables'!BD37="-",0,'1b Historical level tables'!BD37)-(IF('1b Historical level tables'!BD21="-",0,'1b Historical level tables'!BD21)))*'1c Consumption adjusted levels'!$C$9/12)+IF('1b Historical level tables'!BD21="-",0,'1b Historical level tables'!BD21)</f>
        <v>1.9784348913908119</v>
      </c>
      <c r="BE44" s="205">
        <f>((IF('1b Historical level tables'!BE37="-",0,'1b Historical level tables'!BE37)-(IF('1b Historical level tables'!BE21="-",0,'1b Historical level tables'!BE21)))*'1c Consumption adjusted levels'!$C$9/12)+IF('1b Historical level tables'!BE21="-",0,'1b Historical level tables'!BE21)</f>
        <v>2.1646783859672745</v>
      </c>
      <c r="BF44" s="205">
        <f>((IF('1b Historical level tables'!BF37="-",0,'1b Historical level tables'!BF37)-(IF('1b Historical level tables'!BF21="-",0,'1b Historical level tables'!BF21)))*'1c Consumption adjusted levels'!$C$9/12)+IF('1b Historical level tables'!BF21="-",0,'1b Historical level tables'!BF21)</f>
        <v>1.9684631356763813</v>
      </c>
      <c r="BG44" s="205">
        <f>((IF('1b Historical level tables'!BG37="-",0,'1b Historical level tables'!BG37)-(IF('1b Historical level tables'!BG21="-",0,'1b Historical level tables'!BG21)))*'1c Consumption adjusted levels'!$C$9/12)+IF('1b Historical level tables'!BG21="-",0,'1b Historical level tables'!BG21)</f>
        <v>1.9002244366465559</v>
      </c>
      <c r="BH44" s="205">
        <f>((IF('1b Historical level tables'!BH37="-",0,'1b Historical level tables'!BH37)-(IF('1b Historical level tables'!BH21="-",0,'1b Historical level tables'!BH21)))*'1c Consumption adjusted levels'!$C$9/12)+IF('1b Historical level tables'!BH21="-",0,'1b Historical level tables'!BH21)</f>
        <v>1.6618002162570433</v>
      </c>
      <c r="BI44" s="205">
        <f>((IF('1b Historical level tables'!BI37="-",0,'1b Historical level tables'!BI37)-(IF('1b Historical level tables'!BI21="-",0,'1b Historical level tables'!BI21)))*'1c Consumption adjusted levels'!$C$9/12)+IF('1b Historical level tables'!BI21="-",0,'1b Historical level tables'!BI21)</f>
        <v>1.8170321993829244</v>
      </c>
      <c r="BJ44" s="205">
        <f>((IF('1b Historical level tables'!BJ37="-",0,'1b Historical level tables'!BJ37)-(IF('1b Historical level tables'!BJ21="-",0,'1b Historical level tables'!BJ21)))*'1c Consumption adjusted levels'!$C$9/12)+IF('1b Historical level tables'!BJ21="-",0,'1b Historical level tables'!BJ21)</f>
        <v>2.1275988468182221</v>
      </c>
      <c r="BK44" s="205">
        <f>((IF('1b Historical level tables'!BK37="-",0,'1b Historical level tables'!BK37)-(IF('1b Historical level tables'!BK21="-",0,'1b Historical level tables'!BK21)))*'1c Consumption adjusted levels'!$C$9/12)+IF('1b Historical level tables'!BK21="-",0,'1b Historical level tables'!BK21)</f>
        <v>3.5837342462677211</v>
      </c>
      <c r="BL44" s="172"/>
      <c r="BM44" s="205">
        <f>((IF('1b Historical level tables'!BM37="-",0,'1b Historical level tables'!BM37)-(IF('1b Historical level tables'!BM21="-",0,'1b Historical level tables'!BM21)))*'1c Consumption adjusted levels'!$C$9/12)+IF('1b Historical level tables'!BM21="-",0,'1b Historical level tables'!BM21)</f>
        <v>6.8238449543320527</v>
      </c>
      <c r="BN44" s="205">
        <f>((IF('1b Historical level tables'!BN37="-",0,'1b Historical level tables'!BN37)-(IF('1b Historical level tables'!BN21="-",0,'1b Historical level tables'!BN21)))*'1c Consumption adjusted levels'!$C$9/12)+IF('1b Historical level tables'!BN21="-",0,'1b Historical level tables'!BN21)</f>
        <v>7.8347724788768716</v>
      </c>
      <c r="BO44" s="205">
        <f>((IF('1b Historical level tables'!BO37="-",0,'1b Historical level tables'!BO37)-(IF('1b Historical level tables'!BO21="-",0,'1b Historical level tables'!BO21)))*'1c Consumption adjusted levels'!$C$9/12)+IF('1b Historical level tables'!BO21="-",0,'1b Historical level tables'!BO21)</f>
        <v>5.8935318613359717</v>
      </c>
      <c r="BP44" s="205">
        <f>((IF('1b Historical level tables'!BP37="-",0,'1b Historical level tables'!BP37)-(IF('1b Historical level tables'!BP21="-",0,'1b Historical level tables'!BP21)))*'1c Consumption adjusted levels'!$C$9/12)+IF('1b Historical level tables'!BP21="-",0,'1b Historical level tables'!BP21)</f>
        <v>3.6698124811662081</v>
      </c>
      <c r="BQ44" s="205">
        <f>((IF('1b Historical level tables'!BQ37="-",0,'1b Historical level tables'!BQ37)-(IF('1b Historical level tables'!BQ21="-",0,'1b Historical level tables'!BQ21)))*'1c Consumption adjusted levels'!$C$9/12)+IF('1b Historical level tables'!BQ21="-",0,'1b Historical level tables'!BQ21)</f>
        <v>3.3880116020474791</v>
      </c>
      <c r="BR44" s="205">
        <f>((IF('1b Historical level tables'!BR37="-",0,'1b Historical level tables'!BR37)-(IF('1b Historical level tables'!BR21="-",0,'1b Historical level tables'!BR21)))*'1c Consumption adjusted levels'!$C$9/12)+IF('1b Historical level tables'!BR21="-",0,'1b Historical level tables'!BR21)</f>
        <v>3.6177167779819239</v>
      </c>
      <c r="BS44" s="205">
        <f>((IF('1b Historical level tables'!BS37="-",0,'1b Historical level tables'!BS37)-(IF('1b Historical level tables'!BS21="-",0,'1b Historical level tables'!BS21)))*'1c Consumption adjusted levels'!$C$9/12)+IF('1b Historical level tables'!BS21="-",0,'1b Historical level tables'!BS21)</f>
        <v>3.0169184085474448</v>
      </c>
      <c r="BT44" s="205">
        <f>((IF('1b Historical level tables'!BT37="-",0,'1b Historical level tables'!BT37)-(IF('1b Historical level tables'!BT21="-",0,'1b Historical level tables'!BT21)))*'1c Consumption adjusted levels'!$C$9/12)+IF('1b Historical level tables'!BT21="-",0,'1b Historical level tables'!BT21)</f>
        <v>2.7709556033506102</v>
      </c>
      <c r="BU44" s="205">
        <f>((IF('1b Historical level tables'!BU37="-",0,'1b Historical level tables'!BU37)-(IF('1b Historical level tables'!BU21="-",0,'1b Historical level tables'!BU21)))*'1c Consumption adjusted levels'!$C$9/12)+IF('1b Historical level tables'!BU21="-",0,'1b Historical level tables'!BU21)</f>
        <v>3.1115421418493074</v>
      </c>
      <c r="BV44" s="205">
        <f>((IF('1b Historical level tables'!BV37="-",0,'1b Historical level tables'!BV37)-(IF('1b Historical level tables'!BV21="-",0,'1b Historical level tables'!BV21)))*'1c Consumption adjusted levels'!$C$9/12)+IF('1b Historical level tables'!BV21="-",0,'1b Historical level tables'!BV21)</f>
        <v>3.1547811179526262</v>
      </c>
      <c r="BW44" s="205">
        <f>((IF('1b Historical level tables'!BW37="-",0,'1b Historical level tables'!BW37)-(IF('1b Historical level tables'!BW21="-",0,'1b Historical level tables'!BW21)))*'1c Consumption adjusted levels'!$C$9/12)+IF('1b Historical level tables'!BW21="-",0,'1b Historical level tables'!BW21)</f>
        <v>3.4553367781774336</v>
      </c>
      <c r="BX44" s="144"/>
      <c r="BY44" s="174" t="s">
        <v>557</v>
      </c>
      <c r="BZ44" s="205">
        <f t="shared" si="38"/>
        <v>3.8102420175408023</v>
      </c>
      <c r="CA44" s="205">
        <f t="shared" si="39"/>
        <v>3.7833482614345018</v>
      </c>
      <c r="CB44" s="205">
        <f t="shared" si="40"/>
        <v>4.051472209716624</v>
      </c>
      <c r="CC44" s="205">
        <f t="shared" si="41"/>
        <v>4.3232924883353929</v>
      </c>
      <c r="CD44" s="205">
        <f t="shared" si="42"/>
        <v>4.7654234861689559</v>
      </c>
      <c r="CE44" s="205">
        <f t="shared" si="43"/>
        <v>4.4855337955555816</v>
      </c>
      <c r="CF44" s="205">
        <f t="shared" si="44"/>
        <v>4.4262986858424522</v>
      </c>
      <c r="CG44" s="205">
        <f t="shared" si="45"/>
        <v>4.1127123955542402</v>
      </c>
      <c r="CH44" s="205">
        <f t="shared" si="46"/>
        <v>4.4888697244013676</v>
      </c>
      <c r="CI44" s="205">
        <f t="shared" si="47"/>
        <v>5.0209729023921765</v>
      </c>
      <c r="CJ44" s="205">
        <f t="shared" si="48"/>
        <v>7.7178817493309104</v>
      </c>
      <c r="CK44" s="172"/>
      <c r="CL44" s="205">
        <f t="shared" si="28"/>
        <v>13.80133815921182</v>
      </c>
      <c r="CM44" s="205">
        <f t="shared" si="29"/>
        <v>16.683841357587259</v>
      </c>
      <c r="CN44" s="205">
        <f t="shared" si="30"/>
        <v>12.824893247210879</v>
      </c>
      <c r="CO44" s="205">
        <f t="shared" si="31"/>
        <v>8.1406697634624532</v>
      </c>
      <c r="CP44" s="205">
        <f t="shared" si="32"/>
        <v>7.5131587873399228</v>
      </c>
      <c r="CQ44" s="205">
        <f t="shared" si="33"/>
        <v>7.89522510786687</v>
      </c>
      <c r="CR44" s="205">
        <f t="shared" si="34"/>
        <v>6.8865730216823886</v>
      </c>
      <c r="CS44" s="205">
        <f t="shared" si="35"/>
        <v>6.3828999180537878</v>
      </c>
      <c r="CT44" s="205">
        <f t="shared" si="36"/>
        <v>6.9931321813846417</v>
      </c>
      <c r="CU44" s="205">
        <f t="shared" si="37"/>
        <v>7.0789422366803318</v>
      </c>
      <c r="CV44" s="205">
        <f t="shared" si="37"/>
        <v>7.523692827261101</v>
      </c>
    </row>
    <row r="45" spans="2:100" s="159" customFormat="1" ht="10.5" customHeight="1">
      <c r="B45" s="174" t="s">
        <v>558</v>
      </c>
      <c r="C45" s="205">
        <f>((IF('1b Historical level tables'!C38="-",0,'1b Historical level tables'!C38)-(IF('1b Historical level tables'!C22="-",0,'1b Historical level tables'!C22)))*'1c Consumption adjusted levels'!$C$7/3.1)+IF('1b Historical level tables'!C22="-",0,'1b Historical level tables'!C22)</f>
        <v>8.4380826982384942</v>
      </c>
      <c r="D45" s="205">
        <f>((IF('1b Historical level tables'!D38="-",0,'1b Historical level tables'!D38)-(IF('1b Historical level tables'!D22="-",0,'1b Historical level tables'!D22)))*'1c Consumption adjusted levels'!$C$7/3.1)+IF('1b Historical level tables'!D22="-",0,'1b Historical level tables'!D22)</f>
        <v>8.3413959925786934</v>
      </c>
      <c r="E45" s="205">
        <f>((IF('1b Historical level tables'!E38="-",0,'1b Historical level tables'!E38)-(IF('1b Historical level tables'!E22="-",0,'1b Historical level tables'!E22)))*'1c Consumption adjusted levels'!$C$7/3.1)+IF('1b Historical level tables'!E22="-",0,'1b Historical level tables'!E22)</f>
        <v>9.0084286460747425</v>
      </c>
      <c r="F45" s="205">
        <f>((IF('1b Historical level tables'!F38="-",0,'1b Historical level tables'!F38)-(IF('1b Historical level tables'!F22="-",0,'1b Historical level tables'!F22)))*'1c Consumption adjusted levels'!$C$7/3.1)+IF('1b Historical level tables'!F22="-",0,'1b Historical level tables'!F22)</f>
        <v>9.470356719217186</v>
      </c>
      <c r="G45" s="205">
        <f>((IF('1b Historical level tables'!G38="-",0,'1b Historical level tables'!G38)-(IF('1b Historical level tables'!G22="-",0,'1b Historical level tables'!G22)))*'1c Consumption adjusted levels'!$C$7/3.1)+IF('1b Historical level tables'!G22="-",0,'1b Historical level tables'!G22)</f>
        <v>10.497110810617713</v>
      </c>
      <c r="H45" s="205">
        <f>((IF('1b Historical level tables'!H38="-",0,'1b Historical level tables'!H38)-(IF('1b Historical level tables'!H22="-",0,'1b Historical level tables'!H22)))*'1c Consumption adjusted levels'!$C$7/3.1)+IF('1b Historical level tables'!H22="-",0,'1b Historical level tables'!H22)</f>
        <v>10.162138849953477</v>
      </c>
      <c r="I45" s="205">
        <f>((IF('1b Historical level tables'!I38="-",0,'1b Historical level tables'!I38)-(IF('1b Historical level tables'!I22="-",0,'1b Historical level tables'!I22)))*'1c Consumption adjusted levels'!$C$7/3.1)+IF('1b Historical level tables'!I22="-",0,'1b Historical level tables'!I22)</f>
        <v>10.198627783056507</v>
      </c>
      <c r="J45" s="205">
        <f>((IF('1b Historical level tables'!J38="-",0,'1b Historical level tables'!J38)-(IF('1b Historical level tables'!J22="-",0,'1b Historical level tables'!J22)))*'1c Consumption adjusted levels'!$C$7/3.1)+IF('1b Historical level tables'!J22="-",0,'1b Historical level tables'!J22)</f>
        <v>9.897461637814823</v>
      </c>
      <c r="K45" s="205">
        <f>((IF('1b Historical level tables'!K38="-",0,'1b Historical level tables'!K38)-(IF('1b Historical level tables'!K22="-",0,'1b Historical level tables'!K22)))*'1c Consumption adjusted levels'!$C$7/3.1)+IF('1b Historical level tables'!K22="-",0,'1b Historical level tables'!K22)</f>
        <v>10.783646455518003</v>
      </c>
      <c r="L45" s="205">
        <f>((IF('1b Historical level tables'!L38="-",0,'1b Historical level tables'!L38)-(IF('1b Historical level tables'!L22="-",0,'1b Historical level tables'!L22)))*'1c Consumption adjusted levels'!$C$7/3.1)+IF('1b Historical level tables'!L22="-",0,'1b Historical level tables'!L22)</f>
        <v>11.6731900061421</v>
      </c>
      <c r="M45" s="205">
        <f>((IF('1b Historical level tables'!M38="-",0,'1b Historical level tables'!M38)-(IF('1b Historical level tables'!M22="-",0,'1b Historical level tables'!M22)))*'1c Consumption adjusted levels'!$C$7/3.1)+IF('1b Historical level tables'!M22="-",0,'1b Historical level tables'!M22)</f>
        <v>16.650186153052701</v>
      </c>
      <c r="N45" s="172"/>
      <c r="O45" s="205">
        <f>((IF('1b Historical level tables'!O38="-",0,'1b Historical level tables'!O38)-(IF('1b Historical level tables'!O22="-",0,'1b Historical level tables'!O22)))*'1c Consumption adjusted levels'!$C$7/3.1)+IF('1b Historical level tables'!O22="-",0,'1b Historical level tables'!O22)</f>
        <v>28.054284283572198</v>
      </c>
      <c r="P45" s="205">
        <f>((IF('1b Historical level tables'!P38="-",0,'1b Historical level tables'!P38)-(IF('1b Historical level tables'!P22="-",0,'1b Historical level tables'!P22)))*'1c Consumption adjusted levels'!$C$7/3.1)+IF('1b Historical level tables'!P22="-",0,'1b Historical level tables'!P22)</f>
        <v>35.558328109709038</v>
      </c>
      <c r="Q45" s="205">
        <f>((IF('1b Historical level tables'!Q38="-",0,'1b Historical level tables'!Q38)-(IF('1b Historical level tables'!Q22="-",0,'1b Historical level tables'!Q22)))*'1c Consumption adjusted levels'!$C$7/3.1)+IF('1b Historical level tables'!Q22="-",0,'1b Historical level tables'!Q22)</f>
        <v>27.872433541187728</v>
      </c>
      <c r="R45" s="205">
        <f>((IF('1b Historical level tables'!R38="-",0,'1b Historical level tables'!R38)-(IF('1b Historical level tables'!R22="-",0,'1b Historical level tables'!R22)))*'1c Consumption adjusted levels'!$C$7/3.1)+IF('1b Historical level tables'!R22="-",0,'1b Historical level tables'!R22)</f>
        <v>18.007093397151014</v>
      </c>
      <c r="S45" s="205">
        <f>((IF('1b Historical level tables'!S38="-",0,'1b Historical level tables'!S38)-(IF('1b Historical level tables'!S22="-",0,'1b Historical level tables'!S22)))*'1c Consumption adjusted levels'!$C$7/3.1)+IF('1b Historical level tables'!S22="-",0,'1b Historical level tables'!S22)</f>
        <v>20.838516831685748</v>
      </c>
      <c r="T45" s="205">
        <f>((IF('1b Historical level tables'!T38="-",0,'1b Historical level tables'!T38)-(IF('1b Historical level tables'!T22="-",0,'1b Historical level tables'!T22)))*'1c Consumption adjusted levels'!$C$7/3.1)+IF('1b Historical level tables'!T22="-",0,'1b Historical level tables'!T22)</f>
        <v>21.27062461412072</v>
      </c>
      <c r="U45" s="205">
        <f>((IF('1b Historical level tables'!U38="-",0,'1b Historical level tables'!U38)-(IF('1b Historical level tables'!U22="-",0,'1b Historical level tables'!U22)))*'1c Consumption adjusted levels'!$C$7/3.1)+IF('1b Historical level tables'!U22="-",0,'1b Historical level tables'!U22)</f>
        <v>20.144563203820326</v>
      </c>
      <c r="V45" s="205">
        <f>((IF('1b Historical level tables'!V38="-",0,'1b Historical level tables'!V38)-(IF('1b Historical level tables'!V22="-",0,'1b Historical level tables'!V22)))*'1c Consumption adjusted levels'!$C$7/3.1)+IF('1b Historical level tables'!V22="-",0,'1b Historical level tables'!V22)</f>
        <v>19.424763283435865</v>
      </c>
      <c r="W45" s="205">
        <f>((IF('1b Historical level tables'!W38="-",0,'1b Historical level tables'!W38)-(IF('1b Historical level tables'!W22="-",0,'1b Historical level tables'!W22)))*'1c Consumption adjusted levels'!$C$7/3.1)+IF('1b Historical level tables'!W22="-",0,'1b Historical level tables'!W22)</f>
        <v>21.368279646555219</v>
      </c>
      <c r="X45" s="205">
        <f>((IF('1b Historical level tables'!X38="-",0,'1b Historical level tables'!X38)-(IF('1b Historical level tables'!X22="-",0,'1b Historical level tables'!X22)))*'1c Consumption adjusted levels'!$C$7/3.1)+IF('1b Historical level tables'!X22="-",0,'1b Historical level tables'!X22)</f>
        <v>21.493680814634661</v>
      </c>
      <c r="Y45" s="205">
        <f>((IF('1b Historical level tables'!Y38="-",0,'1b Historical level tables'!Y38)-(IF('1b Historical level tables'!Y22="-",0,'1b Historical level tables'!Y22)))*'1c Consumption adjusted levels'!$C$7/3.1)+IF('1b Historical level tables'!Y22="-",0,'1b Historical level tables'!Y22)</f>
        <v>22.03396068097156</v>
      </c>
      <c r="Z45" s="144"/>
      <c r="AA45" s="174" t="s">
        <v>558</v>
      </c>
      <c r="AB45" s="205">
        <f>((IF('1b Historical level tables'!AB38="-",0,'1b Historical level tables'!AB38)-(IF('1b Historical level tables'!AB22="-",0,'1b Historical level tables'!AB22)))*'1c Consumption adjusted levels'!$C$8/4.2)+IF('1b Historical level tables'!AB22="-",0,'1b Historical level tables'!AB22)</f>
        <v>10.712266523732662</v>
      </c>
      <c r="AC45" s="205">
        <f>((IF('1b Historical level tables'!AC38="-",0,'1b Historical level tables'!AC38)-(IF('1b Historical level tables'!AC22="-",0,'1b Historical level tables'!AC22)))*'1c Consumption adjusted levels'!$C$8/4.2)+IF('1b Historical level tables'!AC22="-",0,'1b Historical level tables'!AC22)</f>
        <v>10.571783270238088</v>
      </c>
      <c r="AD45" s="205">
        <f>((IF('1b Historical level tables'!AD38="-",0,'1b Historical level tables'!AD38)-(IF('1b Historical level tables'!AD22="-",0,'1b Historical level tables'!AD22)))*'1c Consumption adjusted levels'!$C$8/4.2)+IF('1b Historical level tables'!AD22="-",0,'1b Historical level tables'!AD22)</f>
        <v>11.639357071249714</v>
      </c>
      <c r="AE45" s="205">
        <f>((IF('1b Historical level tables'!AE38="-",0,'1b Historical level tables'!AE38)-(IF('1b Historical level tables'!AE22="-",0,'1b Historical level tables'!AE22)))*'1c Consumption adjusted levels'!$C$8/4.2)+IF('1b Historical level tables'!AE22="-",0,'1b Historical level tables'!AE22)</f>
        <v>12.247620318468412</v>
      </c>
      <c r="AF45" s="205">
        <f>((IF('1b Historical level tables'!AF38="-",0,'1b Historical level tables'!AF38)-(IF('1b Historical level tables'!AF22="-",0,'1b Historical level tables'!AF22)))*'1c Consumption adjusted levels'!$C$8/4.2)+IF('1b Historical level tables'!AF22="-",0,'1b Historical level tables'!AF22)</f>
        <v>13.64830418721634</v>
      </c>
      <c r="AG45" s="205">
        <f>((IF('1b Historical level tables'!AG38="-",0,'1b Historical level tables'!AG38)-(IF('1b Historical level tables'!AG22="-",0,'1b Historical level tables'!AG22)))*'1c Consumption adjusted levels'!$C$8/4.2)+IF('1b Historical level tables'!AG22="-",0,'1b Historical level tables'!AG22)</f>
        <v>13.139698614683185</v>
      </c>
      <c r="AH45" s="205">
        <f>((IF('1b Historical level tables'!AH38="-",0,'1b Historical level tables'!AH38)-(IF('1b Historical level tables'!AH22="-",0,'1b Historical level tables'!AH22)))*'1c Consumption adjusted levels'!$C$8/4.2)+IF('1b Historical level tables'!AH22="-",0,'1b Historical level tables'!AH22)</f>
        <v>13.155113016442172</v>
      </c>
      <c r="AI45" s="205">
        <f>((IF('1b Historical level tables'!AI38="-",0,'1b Historical level tables'!AI38)-(IF('1b Historical level tables'!AI22="-",0,'1b Historical level tables'!AI22)))*'1c Consumption adjusted levels'!$C$8/4.2)+IF('1b Historical level tables'!AI22="-",0,'1b Historical level tables'!AI22)</f>
        <v>12.669063178002585</v>
      </c>
      <c r="AJ45" s="205">
        <f>((IF('1b Historical level tables'!AJ38="-",0,'1b Historical level tables'!AJ38)-(IF('1b Historical level tables'!AJ22="-",0,'1b Historical level tables'!AJ22)))*'1c Consumption adjusted levels'!$C$8/4.2)+IF('1b Historical level tables'!AJ22="-",0,'1b Historical level tables'!AJ22)</f>
        <v>13.881806389704098</v>
      </c>
      <c r="AK45" s="205">
        <f>((IF('1b Historical level tables'!AK38="-",0,'1b Historical level tables'!AK38)-(IF('1b Historical level tables'!AK22="-",0,'1b Historical level tables'!AK22)))*'1c Consumption adjusted levels'!$C$8/4.2)+IF('1b Historical level tables'!AK22="-",0,'1b Historical level tables'!AK22)</f>
        <v>15.209325325140901</v>
      </c>
      <c r="AL45" s="205">
        <f>((IF('1b Historical level tables'!AL38="-",0,'1b Historical level tables'!AL38)-(IF('1b Historical level tables'!AL22="-",0,'1b Historical level tables'!AL22)))*'1c Consumption adjusted levels'!$C$8/4.2)+IF('1b Historical level tables'!AL22="-",0,'1b Historical level tables'!AL22)</f>
        <v>21.571969934471014</v>
      </c>
      <c r="AM45" s="172"/>
      <c r="AN45" s="205">
        <f>((IF('1b Historical level tables'!AN38="-",0,'1b Historical level tables'!AN38)-(IF('1b Historical level tables'!AN22="-",0,'1b Historical level tables'!AN22)))*'1c Consumption adjusted levels'!$C$8/4.2)+IF('1b Historical level tables'!AN22="-",0,'1b Historical level tables'!AN22)</f>
        <v>37.195721066202815</v>
      </c>
      <c r="AO45" s="205">
        <f>((IF('1b Historical level tables'!AO38="-",0,'1b Historical level tables'!AO38)-(IF('1b Historical level tables'!AO22="-",0,'1b Historical level tables'!AO22)))*'1c Consumption adjusted levels'!$C$8/4.2)+IF('1b Historical level tables'!AO22="-",0,'1b Historical level tables'!AO22)</f>
        <v>49.764385045569654</v>
      </c>
      <c r="AP45" s="205">
        <f>((IF('1b Historical level tables'!AP38="-",0,'1b Historical level tables'!AP38)-(IF('1b Historical level tables'!AP22="-",0,'1b Historical level tables'!AP22)))*'1c Consumption adjusted levels'!$C$8/4.2)+IF('1b Historical level tables'!AP22="-",0,'1b Historical level tables'!AP22)</f>
        <v>38.102844738324244</v>
      </c>
      <c r="AQ45" s="205">
        <f>((IF('1b Historical level tables'!AQ38="-",0,'1b Historical level tables'!AQ38)-(IF('1b Historical level tables'!AQ22="-",0,'1b Historical level tables'!AQ22)))*'1c Consumption adjusted levels'!$C$8/4.2)+IF('1b Historical level tables'!AQ22="-",0,'1b Historical level tables'!AQ22)</f>
        <v>23.497523236527584</v>
      </c>
      <c r="AR45" s="205">
        <f>((IF('1b Historical level tables'!AR38="-",0,'1b Historical level tables'!AR38)-(IF('1b Historical level tables'!AR22="-",0,'1b Historical level tables'!AR22)))*'1c Consumption adjusted levels'!$C$8/4.2)+IF('1b Historical level tables'!AR22="-",0,'1b Historical level tables'!AR22)</f>
        <v>24.971339214648648</v>
      </c>
      <c r="AS45" s="205">
        <f>((IF('1b Historical level tables'!AS38="-",0,'1b Historical level tables'!AS38)-(IF('1b Historical level tables'!AS22="-",0,'1b Historical level tables'!AS22)))*'1c Consumption adjusted levels'!$C$8/4.2)+IF('1b Historical level tables'!AS22="-",0,'1b Historical level tables'!AS22)</f>
        <v>25.648480694862148</v>
      </c>
      <c r="AT45" s="205">
        <f>((IF('1b Historical level tables'!AT38="-",0,'1b Historical level tables'!AT38)-(IF('1b Historical level tables'!AT22="-",0,'1b Historical level tables'!AT22)))*'1c Consumption adjusted levels'!$C$8/4.2)+IF('1b Historical level tables'!AT22="-",0,'1b Historical level tables'!AT22)</f>
        <v>23.683806145510118</v>
      </c>
      <c r="AU45" s="205">
        <f>((IF('1b Historical level tables'!AU38="-",0,'1b Historical level tables'!AU38)-(IF('1b Historical level tables'!AU22="-",0,'1b Historical level tables'!AU22)))*'1c Consumption adjusted levels'!$C$8/4.2)+IF('1b Historical level tables'!AU22="-",0,'1b Historical level tables'!AU22)</f>
        <v>22.576337864943291</v>
      </c>
      <c r="AV45" s="205">
        <f>((IF('1b Historical level tables'!AV38="-",0,'1b Historical level tables'!AV38)-(IF('1b Historical level tables'!AV22="-",0,'1b Historical level tables'!AV22)))*'1c Consumption adjusted levels'!$C$8/4.2)+IF('1b Historical level tables'!AV22="-",0,'1b Historical level tables'!AV22)</f>
        <v>25.142591913054808</v>
      </c>
      <c r="AW45" s="205">
        <f>((IF('1b Historical level tables'!AW38="-",0,'1b Historical level tables'!AW38)-(IF('1b Historical level tables'!AW22="-",0,'1b Historical level tables'!AW22)))*'1c Consumption adjusted levels'!$C$8/4.2)+IF('1b Historical level tables'!AW22="-",0,'1b Historical level tables'!AW22)</f>
        <v>25.396047623571491</v>
      </c>
      <c r="AX45" s="205">
        <f>((IF('1b Historical level tables'!AX38="-",0,'1b Historical level tables'!AX38)-(IF('1b Historical level tables'!AX22="-",0,'1b Historical level tables'!AX22)))*'1c Consumption adjusted levels'!$C$8/4.2)+IF('1b Historical level tables'!AX22="-",0,'1b Historical level tables'!AX22)</f>
        <v>26.224365346292913</v>
      </c>
      <c r="AZ45" s="174" t="s">
        <v>558</v>
      </c>
      <c r="BA45" s="205">
        <f>((IF('1b Historical level tables'!BA38="-",0,'1b Historical level tables'!BA38)-(IF('1b Historical level tables'!BA22="-",0,'1b Historical level tables'!BA22)))*'1c Consumption adjusted levels'!$C$9/12)+IF('1b Historical level tables'!BA22="-",0,'1b Historical level tables'!BA22)</f>
        <v>8.1619109504417295</v>
      </c>
      <c r="BB45" s="205">
        <f>((IF('1b Historical level tables'!BB38="-",0,'1b Historical level tables'!BB38)-(IF('1b Historical level tables'!BB22="-",0,'1b Historical level tables'!BB22)))*'1c Consumption adjusted levels'!$C$9/12)+IF('1b Historical level tables'!BB22="-",0,'1b Historical level tables'!BB22)</f>
        <v>8.1506136040433326</v>
      </c>
      <c r="BC45" s="205">
        <f>((IF('1b Historical level tables'!BC38="-",0,'1b Historical level tables'!BC38)-(IF('1b Historical level tables'!BC22="-",0,'1b Historical level tables'!BC22)))*'1c Consumption adjusted levels'!$C$9/12)+IF('1b Historical level tables'!BC22="-",0,'1b Historical level tables'!BC22)</f>
        <v>8.6312672311575724</v>
      </c>
      <c r="BD45" s="205">
        <f>((IF('1b Historical level tables'!BD38="-",0,'1b Historical level tables'!BD38)-(IF('1b Historical level tables'!BD22="-",0,'1b Historical level tables'!BD22)))*'1c Consumption adjusted levels'!$C$9/12)+IF('1b Historical level tables'!BD22="-",0,'1b Historical level tables'!BD22)</f>
        <v>9.3690831134813788</v>
      </c>
      <c r="BE45" s="205">
        <f>((IF('1b Historical level tables'!BE38="-",0,'1b Historical level tables'!BE38)-(IF('1b Historical level tables'!BE22="-",0,'1b Historical level tables'!BE22)))*'1c Consumption adjusted levels'!$C$9/12)+IF('1b Historical level tables'!BE22="-",0,'1b Historical level tables'!BE22)</f>
        <v>10.245764007034653</v>
      </c>
      <c r="BF45" s="205">
        <f>((IF('1b Historical level tables'!BF38="-",0,'1b Historical level tables'!BF38)-(IF('1b Historical level tables'!BF22="-",0,'1b Historical level tables'!BF22)))*'1c Consumption adjusted levels'!$C$9/12)+IF('1b Historical level tables'!BF22="-",0,'1b Historical level tables'!BF22)</f>
        <v>9.3233906213580404</v>
      </c>
      <c r="BG45" s="205">
        <f>((IF('1b Historical level tables'!BG38="-",0,'1b Historical level tables'!BG38)-(IF('1b Historical level tables'!BG22="-",0,'1b Historical level tables'!BG22)))*'1c Consumption adjusted levels'!$C$9/12)+IF('1b Historical level tables'!BG22="-",0,'1b Historical level tables'!BG22)</f>
        <v>9.0028067763046717</v>
      </c>
      <c r="BH45" s="205">
        <f>((IF('1b Historical level tables'!BH38="-",0,'1b Historical level tables'!BH38)-(IF('1b Historical level tables'!BH22="-",0,'1b Historical level tables'!BH22)))*'1c Consumption adjusted levels'!$C$9/12)+IF('1b Historical level tables'!BH22="-",0,'1b Historical level tables'!BH22)</f>
        <v>7.8816106608117442</v>
      </c>
      <c r="BI45" s="205">
        <f>((IF('1b Historical level tables'!BI38="-",0,'1b Historical level tables'!BI38)-(IF('1b Historical level tables'!BI22="-",0,'1b Historical level tables'!BI22)))*'1c Consumption adjusted levels'!$C$9/12)+IF('1b Historical level tables'!BI22="-",0,'1b Historical level tables'!BI22)</f>
        <v>8.6120732962911184</v>
      </c>
      <c r="BJ45" s="205">
        <f>((IF('1b Historical level tables'!BJ38="-",0,'1b Historical level tables'!BJ38)-(IF('1b Historical level tables'!BJ22="-",0,'1b Historical level tables'!BJ22)))*'1c Consumption adjusted levels'!$C$9/12)+IF('1b Historical level tables'!BJ22="-",0,'1b Historical level tables'!BJ22)</f>
        <v>10.073964516072175</v>
      </c>
      <c r="BK45" s="205">
        <f>((IF('1b Historical level tables'!BK38="-",0,'1b Historical level tables'!BK38)-(IF('1b Historical level tables'!BK22="-",0,'1b Historical level tables'!BK22)))*'1c Consumption adjusted levels'!$C$9/12)+IF('1b Historical level tables'!BK22="-",0,'1b Historical level tables'!BK22)</f>
        <v>16.924577842632686</v>
      </c>
      <c r="BL45" s="172"/>
      <c r="BM45" s="205">
        <f>((IF('1b Historical level tables'!BM38="-",0,'1b Historical level tables'!BM38)-(IF('1b Historical level tables'!BM22="-",0,'1b Historical level tables'!BM22)))*'1c Consumption adjusted levels'!$C$9/12)+IF('1b Historical level tables'!BM22="-",0,'1b Historical level tables'!BM22)</f>
        <v>32.167246267165623</v>
      </c>
      <c r="BN45" s="205">
        <f>((IF('1b Historical level tables'!BN38="-",0,'1b Historical level tables'!BN38)-(IF('1b Historical level tables'!BN22="-",0,'1b Historical level tables'!BN22)))*'1c Consumption adjusted levels'!$C$9/12)+IF('1b Historical level tables'!BN22="-",0,'1b Historical level tables'!BN22)</f>
        <v>36.921927313004922</v>
      </c>
      <c r="BO45" s="205">
        <f>((IF('1b Historical level tables'!BO38="-",0,'1b Historical level tables'!BO38)-(IF('1b Historical level tables'!BO22="-",0,'1b Historical level tables'!BO22)))*'1c Consumption adjusted levels'!$C$9/12)+IF('1b Historical level tables'!BO22="-",0,'1b Historical level tables'!BO22)</f>
        <v>27.794615989730993</v>
      </c>
      <c r="BP45" s="205">
        <f>((IF('1b Historical level tables'!BP38="-",0,'1b Historical level tables'!BP38)-(IF('1b Historical level tables'!BP22="-",0,'1b Historical level tables'!BP22)))*'1c Consumption adjusted levels'!$C$9/12)+IF('1b Historical level tables'!BP22="-",0,'1b Historical level tables'!BP22)</f>
        <v>17.33582826118505</v>
      </c>
      <c r="BQ45" s="205">
        <f>((IF('1b Historical level tables'!BQ38="-",0,'1b Historical level tables'!BQ38)-(IF('1b Historical level tables'!BQ22="-",0,'1b Historical level tables'!BQ22)))*'1c Consumption adjusted levels'!$C$9/12)+IF('1b Historical level tables'!BQ22="-",0,'1b Historical level tables'!BQ22)</f>
        <v>21.069496807263086</v>
      </c>
      <c r="BR45" s="205">
        <f>((IF('1b Historical level tables'!BR38="-",0,'1b Historical level tables'!BR38)-(IF('1b Historical level tables'!BR22="-",0,'1b Historical level tables'!BR22)))*'1c Consumption adjusted levels'!$C$9/12)+IF('1b Historical level tables'!BR22="-",0,'1b Historical level tables'!BR22)</f>
        <v>21.846023576044331</v>
      </c>
      <c r="BS45" s="205">
        <f>((IF('1b Historical level tables'!BS38="-",0,'1b Historical level tables'!BS38)-(IF('1b Historical level tables'!BS22="-",0,'1b Historical level tables'!BS22)))*'1c Consumption adjusted levels'!$C$9/12)+IF('1b Historical level tables'!BS22="-",0,'1b Historical level tables'!BS22)</f>
        <v>19.82982009738538</v>
      </c>
      <c r="BT45" s="205">
        <f>((IF('1b Historical level tables'!BT38="-",0,'1b Historical level tables'!BT38)-(IF('1b Historical level tables'!BT22="-",0,'1b Historical level tables'!BT22)))*'1c Consumption adjusted levels'!$C$9/12)+IF('1b Historical level tables'!BT22="-",0,'1b Historical level tables'!BT22)</f>
        <v>19.005397145722018</v>
      </c>
      <c r="BU45" s="205">
        <f>((IF('1b Historical level tables'!BU38="-",0,'1b Historical level tables'!BU38)-(IF('1b Historical level tables'!BU22="-",0,'1b Historical level tables'!BU22)))*'1c Consumption adjusted levels'!$C$9/12)+IF('1b Historical level tables'!BU22="-",0,'1b Historical level tables'!BU22)</f>
        <v>21.340818612367197</v>
      </c>
      <c r="BV45" s="205">
        <f>((IF('1b Historical level tables'!BV38="-",0,'1b Historical level tables'!BV38)-(IF('1b Historical level tables'!BV22="-",0,'1b Historical level tables'!BV22)))*'1c Consumption adjusted levels'!$C$9/12)+IF('1b Historical level tables'!BV22="-",0,'1b Historical level tables'!BV22)</f>
        <v>21.493508399179984</v>
      </c>
      <c r="BW45" s="205">
        <f>((IF('1b Historical level tables'!BW38="-",0,'1b Historical level tables'!BW38)-(IF('1b Historical level tables'!BW22="-",0,'1b Historical level tables'!BW22)))*'1c Consumption adjusted levels'!$C$9/12)+IF('1b Historical level tables'!BW22="-",0,'1b Historical level tables'!BW22)</f>
        <v>22.719907462029965</v>
      </c>
      <c r="BX45" s="144"/>
      <c r="BY45" s="174" t="s">
        <v>558</v>
      </c>
      <c r="BZ45" s="205">
        <f t="shared" si="38"/>
        <v>16.599993648680226</v>
      </c>
      <c r="CA45" s="205">
        <f t="shared" si="39"/>
        <v>16.492009596622026</v>
      </c>
      <c r="CB45" s="205">
        <f t="shared" si="40"/>
        <v>17.639695877232313</v>
      </c>
      <c r="CC45" s="205">
        <f t="shared" si="41"/>
        <v>18.839439832698567</v>
      </c>
      <c r="CD45" s="205">
        <f t="shared" si="42"/>
        <v>20.742874817652364</v>
      </c>
      <c r="CE45" s="205">
        <f t="shared" si="43"/>
        <v>19.485529471311516</v>
      </c>
      <c r="CF45" s="205">
        <f t="shared" si="44"/>
        <v>19.201434559361179</v>
      </c>
      <c r="CG45" s="205">
        <f t="shared" si="45"/>
        <v>17.779072298626566</v>
      </c>
      <c r="CH45" s="205">
        <f t="shared" si="46"/>
        <v>19.395719751809121</v>
      </c>
      <c r="CI45" s="205">
        <f t="shared" si="47"/>
        <v>21.747154522214274</v>
      </c>
      <c r="CJ45" s="205">
        <f t="shared" si="48"/>
        <v>33.574763995685387</v>
      </c>
      <c r="CK45" s="172"/>
      <c r="CL45" s="205">
        <f t="shared" si="28"/>
        <v>60.221530550737825</v>
      </c>
      <c r="CM45" s="205">
        <f t="shared" si="29"/>
        <v>72.480255422713952</v>
      </c>
      <c r="CN45" s="205">
        <f t="shared" si="30"/>
        <v>55.667049530918717</v>
      </c>
      <c r="CO45" s="205">
        <f t="shared" si="31"/>
        <v>35.342921658336067</v>
      </c>
      <c r="CP45" s="205">
        <f t="shared" si="32"/>
        <v>41.90801363894883</v>
      </c>
      <c r="CQ45" s="205">
        <f t="shared" si="33"/>
        <v>43.116648190165051</v>
      </c>
      <c r="CR45" s="205">
        <f t="shared" si="34"/>
        <v>39.974383301205705</v>
      </c>
      <c r="CS45" s="205">
        <f t="shared" si="35"/>
        <v>38.43016042915788</v>
      </c>
      <c r="CT45" s="205">
        <f t="shared" si="36"/>
        <v>42.709098258922417</v>
      </c>
      <c r="CU45" s="205">
        <f t="shared" si="37"/>
        <v>42.987189213814645</v>
      </c>
      <c r="CV45" s="205">
        <f t="shared" si="37"/>
        <v>44.753868143001526</v>
      </c>
    </row>
    <row r="46" spans="2:100" s="159" customFormat="1" ht="10.5" customHeight="1">
      <c r="B46" s="175" t="s">
        <v>559</v>
      </c>
      <c r="C46" s="205">
        <f>((IF('1b Historical level tables'!C39="-",0,'1b Historical level tables'!C39)-(IF('1b Historical level tables'!C23="-",0,'1b Historical level tables'!C23)))*'1c Consumption adjusted levels'!$C$7/3.1)+IF('1b Historical level tables'!C23="-",0,'1b Historical level tables'!C23)</f>
        <v>4.7503489342530445</v>
      </c>
      <c r="D46" s="205">
        <f>((IF('1b Historical level tables'!D39="-",0,'1b Historical level tables'!D39)-(IF('1b Historical level tables'!D23="-",0,'1b Historical level tables'!D23)))*'1c Consumption adjusted levels'!$C$7/3.1)+IF('1b Historical level tables'!D23="-",0,'1b Historical level tables'!D23)</f>
        <v>4.6644832893075066</v>
      </c>
      <c r="E46" s="205">
        <f>((IF('1b Historical level tables'!E39="-",0,'1b Historical level tables'!E39)-(IF('1b Historical level tables'!E23="-",0,'1b Historical level tables'!E23)))*'1c Consumption adjusted levels'!$C$7/3.1)+IF('1b Historical level tables'!E23="-",0,'1b Historical level tables'!E23)</f>
        <v>5.2309604413252115</v>
      </c>
      <c r="F46" s="205">
        <f>((IF('1b Historical level tables'!F39="-",0,'1b Historical level tables'!F39)-(IF('1b Historical level tables'!F23="-",0,'1b Historical level tables'!F23)))*'1c Consumption adjusted levels'!$C$7/3.1)+IF('1b Historical level tables'!F23="-",0,'1b Historical level tables'!F23)</f>
        <v>5.5919380475376084</v>
      </c>
      <c r="G46" s="205">
        <f>((IF('1b Historical level tables'!G39="-",0,'1b Historical level tables'!G39)-(IF('1b Historical level tables'!G23="-",0,'1b Historical level tables'!G23)))*'1c Consumption adjusted levels'!$C$7/3.1)+IF('1b Historical level tables'!G23="-",0,'1b Historical level tables'!G23)</f>
        <v>6.2912594614921495</v>
      </c>
      <c r="H46" s="205">
        <f>((IF('1b Historical level tables'!H39="-",0,'1b Historical level tables'!H39)-(IF('1b Historical level tables'!H23="-",0,'1b Historical level tables'!H23)))*'1c Consumption adjusted levels'!$C$7/3.1)+IF('1b Historical level tables'!H23="-",0,'1b Historical level tables'!H23)</f>
        <v>6.0111856713536529</v>
      </c>
      <c r="I46" s="205">
        <f>((IF('1b Historical level tables'!I39="-",0,'1b Historical level tables'!I39)-(IF('1b Historical level tables'!I23="-",0,'1b Historical level tables'!I23)))*'1c Consumption adjusted levels'!$C$7/3.1)+IF('1b Historical level tables'!I23="-",0,'1b Historical level tables'!I23)</f>
        <v>6.0343367769965743</v>
      </c>
      <c r="J46" s="205">
        <f>((IF('1b Historical level tables'!J39="-",0,'1b Historical level tables'!J39)-(IF('1b Historical level tables'!J23="-",0,'1b Historical level tables'!J23)))*'1c Consumption adjusted levels'!$C$7/3.1)+IF('1b Historical level tables'!J23="-",0,'1b Historical level tables'!J23)</f>
        <v>5.757827203026662</v>
      </c>
      <c r="K46" s="205">
        <f>((IF('1b Historical level tables'!K39="-",0,'1b Historical level tables'!K39)-(IF('1b Historical level tables'!K23="-",0,'1b Historical level tables'!K23)))*'1c Consumption adjusted levels'!$C$7/3.1)+IF('1b Historical level tables'!K23="-",0,'1b Historical level tables'!K23)</f>
        <v>6.323737829315359</v>
      </c>
      <c r="L46" s="205">
        <f>((IF('1b Historical level tables'!L39="-",0,'1b Historical level tables'!L39)-(IF('1b Historical level tables'!L23="-",0,'1b Historical level tables'!L23)))*'1c Consumption adjusted levels'!$C$7/3.1)+IF('1b Historical level tables'!L23="-",0,'1b Historical level tables'!L23)</f>
        <v>7.0077346213692415</v>
      </c>
      <c r="M46" s="205">
        <f>((IF('1b Historical level tables'!M39="-",0,'1b Historical level tables'!M39)-(IF('1b Historical level tables'!M23="-",0,'1b Historical level tables'!M23)))*'1c Consumption adjusted levels'!$C$7/3.1)+IF('1b Historical level tables'!M23="-",0,'1b Historical level tables'!M23)</f>
        <v>10.098212684208596</v>
      </c>
      <c r="N46" s="172"/>
      <c r="O46" s="205">
        <f>((IF('1b Historical level tables'!O39="-",0,'1b Historical level tables'!O39)-(IF('1b Historical level tables'!O23="-",0,'1b Historical level tables'!O23)))*'1c Consumption adjusted levels'!$C$7/3.1)+IF('1b Historical level tables'!O23="-",0,'1b Historical level tables'!O23)</f>
        <v>18.817026381867883</v>
      </c>
      <c r="P46" s="205">
        <f>((IF('1b Historical level tables'!P39="-",0,'1b Historical level tables'!P39)-(IF('1b Historical level tables'!P23="-",0,'1b Historical level tables'!P23)))*'1c Consumption adjusted levels'!$C$7/3.1)+IF('1b Historical level tables'!P23="-",0,'1b Historical level tables'!P23)</f>
        <v>24.599482185960333</v>
      </c>
      <c r="Q46" s="205">
        <f>((IF('1b Historical level tables'!Q39="-",0,'1b Historical level tables'!Q39)-(IF('1b Historical level tables'!Q23="-",0,'1b Historical level tables'!Q23)))*'1c Consumption adjusted levels'!$C$7/3.1)+IF('1b Historical level tables'!Q23="-",0,'1b Historical level tables'!Q23)</f>
        <v>18.401426338672781</v>
      </c>
      <c r="R46" s="205">
        <f>((IF('1b Historical level tables'!R39="-",0,'1b Historical level tables'!R39)-(IF('1b Historical level tables'!R23="-",0,'1b Historical level tables'!R23)))*'1c Consumption adjusted levels'!$C$7/3.1)+IF('1b Historical level tables'!R23="-",0,'1b Historical level tables'!R23)</f>
        <v>10.720068643241671</v>
      </c>
      <c r="S46" s="205">
        <f>((IF('1b Historical level tables'!S39="-",0,'1b Historical level tables'!S39)-(IF('1b Historical level tables'!S23="-",0,'1b Historical level tables'!S23)))*'1c Consumption adjusted levels'!$C$7/3.1)+IF('1b Historical level tables'!S23="-",0,'1b Historical level tables'!S23)</f>
        <v>9.7030611897286203</v>
      </c>
      <c r="T46" s="205">
        <f>((IF('1b Historical level tables'!T39="-",0,'1b Historical level tables'!T39)-(IF('1b Historical level tables'!T23="-",0,'1b Historical level tables'!T23)))*'1c Consumption adjusted levels'!$C$7/3.1)+IF('1b Historical level tables'!T23="-",0,'1b Historical level tables'!T23)</f>
        <v>10.171181546792077</v>
      </c>
      <c r="U46" s="205">
        <f>((IF('1b Historical level tables'!U39="-",0,'1b Historical level tables'!U39)-(IF('1b Historical level tables'!U23="-",0,'1b Historical level tables'!U23)))*'1c Consumption adjusted levels'!$C$7/3.1)+IF('1b Historical level tables'!U23="-",0,'1b Historical level tables'!U23)</f>
        <v>9.0940069572011062</v>
      </c>
      <c r="V46" s="205">
        <f>((IF('1b Historical level tables'!V39="-",0,'1b Historical level tables'!V39)-(IF('1b Historical level tables'!V23="-",0,'1b Historical level tables'!V23)))*'1c Consumption adjusted levels'!$C$7/3.1)+IF('1b Historical level tables'!V23="-",0,'1b Historical level tables'!V23)</f>
        <v>8.3821328941445117</v>
      </c>
      <c r="W46" s="205">
        <f>((IF('1b Historical level tables'!W39="-",0,'1b Historical level tables'!W39)-(IF('1b Historical level tables'!W23="-",0,'1b Historical level tables'!W23)))*'1c Consumption adjusted levels'!$C$7/3.1)+IF('1b Historical level tables'!W23="-",0,'1b Historical level tables'!W23)</f>
        <v>9.0459952485453634</v>
      </c>
      <c r="X46" s="205">
        <f>((IF('1b Historical level tables'!X39="-",0,'1b Historical level tables'!X39)-(IF('1b Historical level tables'!X23="-",0,'1b Historical level tables'!X23)))*'1c Consumption adjusted levels'!$C$7/3.1)+IF('1b Historical level tables'!X23="-",0,'1b Historical level tables'!X23)</f>
        <v>9.1768606221944982</v>
      </c>
      <c r="Y46" s="205">
        <f>((IF('1b Historical level tables'!Y39="-",0,'1b Historical level tables'!Y39)-(IF('1b Historical level tables'!Y23="-",0,'1b Historical level tables'!Y23)))*'1c Consumption adjusted levels'!$C$7/3.1)+IF('1b Historical level tables'!Y23="-",0,'1b Historical level tables'!Y23)</f>
        <v>9.8184533364701281</v>
      </c>
      <c r="Z46" s="144"/>
      <c r="AA46" s="175" t="s">
        <v>559</v>
      </c>
      <c r="AB46" s="205">
        <f>((IF('1b Historical level tables'!AB39="-",0,'1b Historical level tables'!AB39)-(IF('1b Historical level tables'!AB23="-",0,'1b Historical level tables'!AB23)))*'1c Consumption adjusted levels'!$C$8/4.2)+IF('1b Historical level tables'!AB23="-",0,'1b Historical level tables'!AB23)</f>
        <v>6.3249071127181438</v>
      </c>
      <c r="AC46" s="205">
        <f>((IF('1b Historical level tables'!AC39="-",0,'1b Historical level tables'!AC39)-(IF('1b Historical level tables'!AC23="-",0,'1b Historical level tables'!AC23)))*'1c Consumption adjusted levels'!$C$8/4.2)+IF('1b Historical level tables'!AC23="-",0,'1b Historical level tables'!AC23)</f>
        <v>6.2002667275536893</v>
      </c>
      <c r="AD46" s="205">
        <f>((IF('1b Historical level tables'!AD39="-",0,'1b Historical level tables'!AD39)-(IF('1b Historical level tables'!AD23="-",0,'1b Historical level tables'!AD23)))*'1c Consumption adjusted levels'!$C$8/4.2)+IF('1b Historical level tables'!AD23="-",0,'1b Historical level tables'!AD23)</f>
        <v>6.9564973411258082</v>
      </c>
      <c r="AE46" s="205">
        <f>((IF('1b Historical level tables'!AE39="-",0,'1b Historical level tables'!AE39)-(IF('1b Historical level tables'!AE23="-",0,'1b Historical level tables'!AE23)))*'1c Consumption adjusted levels'!$C$8/4.2)+IF('1b Historical level tables'!AE23="-",0,'1b Historical level tables'!AE23)</f>
        <v>7.4324611371846814</v>
      </c>
      <c r="AF46" s="205">
        <f>((IF('1b Historical level tables'!AF39="-",0,'1b Historical level tables'!AF39)-(IF('1b Historical level tables'!AF23="-",0,'1b Historical level tables'!AF23)))*'1c Consumption adjusted levels'!$C$8/4.2)+IF('1b Historical level tables'!AF23="-",0,'1b Historical level tables'!AF23)</f>
        <v>8.3927109451944961</v>
      </c>
      <c r="AG46" s="205">
        <f>((IF('1b Historical level tables'!AG39="-",0,'1b Historical level tables'!AG39)-(IF('1b Historical level tables'!AG23="-",0,'1b Historical level tables'!AG23)))*'1c Consumption adjusted levels'!$C$8/4.2)+IF('1b Historical level tables'!AG23="-",0,'1b Historical level tables'!AG23)</f>
        <v>7.9881133268384366</v>
      </c>
      <c r="AH46" s="205">
        <f>((IF('1b Historical level tables'!AH39="-",0,'1b Historical level tables'!AH39)-(IF('1b Historical level tables'!AH23="-",0,'1b Historical level tables'!AH23)))*'1c Consumption adjusted levels'!$C$8/4.2)+IF('1b Historical level tables'!AH23="-",0,'1b Historical level tables'!AH23)</f>
        <v>7.9869722979456403</v>
      </c>
      <c r="AI46" s="205">
        <f>((IF('1b Historical level tables'!AI39="-",0,'1b Historical level tables'!AI39)-(IF('1b Historical level tables'!AI23="-",0,'1b Historical level tables'!AI23)))*'1c Consumption adjusted levels'!$C$8/4.2)+IF('1b Historical level tables'!AI23="-",0,'1b Historical level tables'!AI23)</f>
        <v>7.5684921467751893</v>
      </c>
      <c r="AJ46" s="205">
        <f>((IF('1b Historical level tables'!AJ39="-",0,'1b Historical level tables'!AJ39)-(IF('1b Historical level tables'!AJ23="-",0,'1b Historical level tables'!AJ23)))*'1c Consumption adjusted levels'!$C$8/4.2)+IF('1b Historical level tables'!AJ23="-",0,'1b Historical level tables'!AJ23)</f>
        <v>8.3532174292224326</v>
      </c>
      <c r="AK46" s="205">
        <f>((IF('1b Historical level tables'!AK39="-",0,'1b Historical level tables'!AK39)-(IF('1b Historical level tables'!AK23="-",0,'1b Historical level tables'!AK23)))*'1c Consumption adjusted levels'!$C$8/4.2)+IF('1b Historical level tables'!AK23="-",0,'1b Historical level tables'!AK23)</f>
        <v>9.3895234456327756</v>
      </c>
      <c r="AL46" s="205">
        <f>((IF('1b Historical level tables'!AL39="-",0,'1b Historical level tables'!AL39)-(IF('1b Historical level tables'!AL23="-",0,'1b Historical level tables'!AL23)))*'1c Consumption adjusted levels'!$C$8/4.2)+IF('1b Historical level tables'!AL23="-",0,'1b Historical level tables'!AL23)</f>
        <v>13.663535796906709</v>
      </c>
      <c r="AM46" s="172"/>
      <c r="AN46" s="205">
        <f>((IF('1b Historical level tables'!AN39="-",0,'1b Historical level tables'!AN39)-(IF('1b Historical level tables'!AN23="-",0,'1b Historical level tables'!AN23)))*'1c Consumption adjusted levels'!$C$8/4.2)+IF('1b Historical level tables'!AN23="-",0,'1b Historical level tables'!AN23)</f>
        <v>25.55678345353126</v>
      </c>
      <c r="AO46" s="205">
        <f>((IF('1b Historical level tables'!AO39="-",0,'1b Historical level tables'!AO39)-(IF('1b Historical level tables'!AO23="-",0,'1b Historical level tables'!AO23)))*'1c Consumption adjusted levels'!$C$8/4.2)+IF('1b Historical level tables'!AO23="-",0,'1b Historical level tables'!AO23)</f>
        <v>35.241927312105013</v>
      </c>
      <c r="AP46" s="205">
        <f>((IF('1b Historical level tables'!AP39="-",0,'1b Historical level tables'!AP39)-(IF('1b Historical level tables'!AP23="-",0,'1b Historical level tables'!AP23)))*'1c Consumption adjusted levels'!$C$8/4.2)+IF('1b Historical level tables'!AP23="-",0,'1b Historical level tables'!AP23)</f>
        <v>25.823725537368027</v>
      </c>
      <c r="AQ46" s="205">
        <f>((IF('1b Historical level tables'!AQ39="-",0,'1b Historical level tables'!AQ39)-(IF('1b Historical level tables'!AQ23="-",0,'1b Historical level tables'!AQ23)))*'1c Consumption adjusted levels'!$C$8/4.2)+IF('1b Historical level tables'!AQ23="-",0,'1b Historical level tables'!AQ23)</f>
        <v>14.461595563098363</v>
      </c>
      <c r="AR46" s="205">
        <f>((IF('1b Historical level tables'!AR39="-",0,'1b Historical level tables'!AR39)-(IF('1b Historical level tables'!AR23="-",0,'1b Historical level tables'!AR23)))*'1c Consumption adjusted levels'!$C$8/4.2)+IF('1b Historical level tables'!AR23="-",0,'1b Historical level tables'!AR23)</f>
        <v>13.10652029670017</v>
      </c>
      <c r="AS46" s="205">
        <f>((IF('1b Historical level tables'!AS39="-",0,'1b Historical level tables'!AS39)-(IF('1b Historical level tables'!AS23="-",0,'1b Historical level tables'!AS23)))*'1c Consumption adjusted levels'!$C$8/4.2)+IF('1b Historical level tables'!AS23="-",0,'1b Historical level tables'!AS23)</f>
        <v>13.830527811836163</v>
      </c>
      <c r="AT46" s="205">
        <f>((IF('1b Historical level tables'!AT39="-",0,'1b Historical level tables'!AT39)-(IF('1b Historical level tables'!AT23="-",0,'1b Historical level tables'!AT23)))*'1c Consumption adjusted levels'!$C$8/4.2)+IF('1b Historical level tables'!AT23="-",0,'1b Historical level tables'!AT23)</f>
        <v>12.104532478174871</v>
      </c>
      <c r="AU46" s="205">
        <f>((IF('1b Historical level tables'!AU39="-",0,'1b Historical level tables'!AU39)-(IF('1b Historical level tables'!AU23="-",0,'1b Historical level tables'!AU23)))*'1c Consumption adjusted levels'!$C$8/4.2)+IF('1b Historical level tables'!AU23="-",0,'1b Historical level tables'!AU23)</f>
        <v>11.016852438877608</v>
      </c>
      <c r="AV46" s="205">
        <f>((IF('1b Historical level tables'!AV39="-",0,'1b Historical level tables'!AV39)-(IF('1b Historical level tables'!AV23="-",0,'1b Historical level tables'!AV23)))*'1c Consumption adjusted levels'!$C$8/4.2)+IF('1b Historical level tables'!AV23="-",0,'1b Historical level tables'!AV23)</f>
        <v>12.03232354258072</v>
      </c>
      <c r="AW46" s="205">
        <f>((IF('1b Historical level tables'!AW39="-",0,'1b Historical level tables'!AW39)-(IF('1b Historical level tables'!AW23="-",0,'1b Historical level tables'!AW23)))*'1c Consumption adjusted levels'!$C$8/4.2)+IF('1b Historical level tables'!AW23="-",0,'1b Historical level tables'!AW23)</f>
        <v>12.292250559087114</v>
      </c>
      <c r="AX46" s="205">
        <f>((IF('1b Historical level tables'!AX39="-",0,'1b Historical level tables'!AX39)-(IF('1b Historical level tables'!AX23="-",0,'1b Historical level tables'!AX23)))*'1c Consumption adjusted levels'!$C$8/4.2)+IF('1b Historical level tables'!AX23="-",0,'1b Historical level tables'!AX23)</f>
        <v>13.167593192569786</v>
      </c>
      <c r="AZ46" s="175" t="s">
        <v>559</v>
      </c>
      <c r="BA46" s="205">
        <f>((IF('1b Historical level tables'!BA39="-",0,'1b Historical level tables'!BA39)-(IF('1b Historical level tables'!BA23="-",0,'1b Historical level tables'!BA23)))*'1c Consumption adjusted levels'!$C$9/12)+IF('1b Historical level tables'!BA23="-",0,'1b Historical level tables'!BA23)</f>
        <v>4.5714499977937937</v>
      </c>
      <c r="BB46" s="205">
        <f>((IF('1b Historical level tables'!BB39="-",0,'1b Historical level tables'!BB39)-(IF('1b Historical level tables'!BB23="-",0,'1b Historical level tables'!BB23)))*'1c Consumption adjusted levels'!$C$9/12)+IF('1b Historical level tables'!BB23="-",0,'1b Historical level tables'!BB23)</f>
        <v>4.5624077610973526</v>
      </c>
      <c r="BC46" s="205">
        <f>((IF('1b Historical level tables'!BC39="-",0,'1b Historical level tables'!BC39)-(IF('1b Historical level tables'!BC23="-",0,'1b Historical level tables'!BC23)))*'1c Consumption adjusted levels'!$C$9/12)+IF('1b Historical level tables'!BC23="-",0,'1b Historical level tables'!BC23)</f>
        <v>4.8793821026100916</v>
      </c>
      <c r="BD46" s="205">
        <f>((IF('1b Historical level tables'!BD39="-",0,'1b Historical level tables'!BD39)-(IF('1b Historical level tables'!BD23="-",0,'1b Historical level tables'!BD23)))*'1c Consumption adjusted levels'!$C$9/12)+IF('1b Historical level tables'!BD23="-",0,'1b Historical level tables'!BD23)</f>
        <v>5.4469170247341969</v>
      </c>
      <c r="BE46" s="205">
        <f>((IF('1b Historical level tables'!BE39="-",0,'1b Historical level tables'!BE39)-(IF('1b Historical level tables'!BE23="-",0,'1b Historical level tables'!BE23)))*'1c Consumption adjusted levels'!$C$9/12)+IF('1b Historical level tables'!BE23="-",0,'1b Historical level tables'!BE23)</f>
        <v>6.0466621010135473</v>
      </c>
      <c r="BF46" s="205">
        <f>((IF('1b Historical level tables'!BF39="-",0,'1b Historical level tables'!BF39)-(IF('1b Historical level tables'!BF23="-",0,'1b Historical level tables'!BF23)))*'1c Consumption adjusted levels'!$C$9/12)+IF('1b Historical level tables'!BF23="-",0,'1b Historical level tables'!BF23)</f>
        <v>5.3421306274159219</v>
      </c>
      <c r="BG46" s="205">
        <f>((IF('1b Historical level tables'!BG39="-",0,'1b Historical level tables'!BG39)-(IF('1b Historical level tables'!BG23="-",0,'1b Historical level tables'!BG23)))*'1c Consumption adjusted levels'!$C$9/12)+IF('1b Historical level tables'!BG23="-",0,'1b Historical level tables'!BG23)</f>
        <v>5.0818389626298295</v>
      </c>
      <c r="BH46" s="205">
        <f>((IF('1b Historical level tables'!BH39="-",0,'1b Historical level tables'!BH39)-(IF('1b Historical level tables'!BH23="-",0,'1b Historical level tables'!BH23)))*'1c Consumption adjusted levels'!$C$9/12)+IF('1b Historical level tables'!BH23="-",0,'1b Historical level tables'!BH23)</f>
        <v>4.2552476696401902</v>
      </c>
      <c r="BI46" s="205">
        <f>((IF('1b Historical level tables'!BI39="-",0,'1b Historical level tables'!BI39)-(IF('1b Historical level tables'!BI23="-",0,'1b Historical level tables'!BI23)))*'1c Consumption adjusted levels'!$C$9/12)+IF('1b Historical level tables'!BI23="-",0,'1b Historical level tables'!BI23)</f>
        <v>4.9009533579234379</v>
      </c>
      <c r="BJ46" s="205">
        <f>((IF('1b Historical level tables'!BJ39="-",0,'1b Historical level tables'!BJ39)-(IF('1b Historical level tables'!BJ23="-",0,'1b Historical level tables'!BJ23)))*'1c Consumption adjusted levels'!$C$9/12)+IF('1b Historical level tables'!BJ23="-",0,'1b Historical level tables'!BJ23)</f>
        <v>6.0335168638624408</v>
      </c>
      <c r="BK46" s="205">
        <f>((IF('1b Historical level tables'!BK39="-",0,'1b Historical level tables'!BK39)-(IF('1b Historical level tables'!BK23="-",0,'1b Historical level tables'!BK23)))*'1c Consumption adjusted levels'!$C$9/12)+IF('1b Historical level tables'!BK23="-",0,'1b Historical level tables'!BK23)</f>
        <v>10.559824322466428</v>
      </c>
      <c r="BL46" s="172"/>
      <c r="BM46" s="205">
        <f>((IF('1b Historical level tables'!BM39="-",0,'1b Historical level tables'!BM39)-(IF('1b Historical level tables'!BM23="-",0,'1b Historical level tables'!BM23)))*'1c Consumption adjusted levels'!$C$9/12)+IF('1b Historical level tables'!BM23="-",0,'1b Historical level tables'!BM23)</f>
        <v>22.367818012275766</v>
      </c>
      <c r="BN46" s="205">
        <f>((IF('1b Historical level tables'!BN39="-",0,'1b Historical level tables'!BN39)-(IF('1b Historical level tables'!BN23="-",0,'1b Historical level tables'!BN23)))*'1c Consumption adjusted levels'!$C$9/12)+IF('1b Historical level tables'!BN23="-",0,'1b Historical level tables'!BN23)</f>
        <v>26.031673614285996</v>
      </c>
      <c r="BO46" s="205">
        <f>((IF('1b Historical level tables'!BO39="-",0,'1b Historical level tables'!BO39)-(IF('1b Historical level tables'!BO23="-",0,'1b Historical level tables'!BO23)))*'1c Consumption adjusted levels'!$C$9/12)+IF('1b Historical level tables'!BO23="-",0,'1b Historical level tables'!BO23)</f>
        <v>19.036409194870721</v>
      </c>
      <c r="BP46" s="205">
        <f>((IF('1b Historical level tables'!BP39="-",0,'1b Historical level tables'!BP39)-(IF('1b Historical level tables'!BP23="-",0,'1b Historical level tables'!BP23)))*'1c Consumption adjusted levels'!$C$9/12)+IF('1b Historical level tables'!BP23="-",0,'1b Historical level tables'!BP23)</f>
        <v>10.977090885180646</v>
      </c>
      <c r="BQ46" s="205">
        <f>((IF('1b Historical level tables'!BQ39="-",0,'1b Historical level tables'!BQ39)-(IF('1b Historical level tables'!BQ23="-",0,'1b Historical level tables'!BQ23)))*'1c Consumption adjusted levels'!$C$9/12)+IF('1b Historical level tables'!BQ23="-",0,'1b Historical level tables'!BQ23)</f>
        <v>9.9997239848258079</v>
      </c>
      <c r="BR46" s="205">
        <f>((IF('1b Historical level tables'!BR39="-",0,'1b Historical level tables'!BR39)-(IF('1b Historical level tables'!BR23="-",0,'1b Historical level tables'!BR23)))*'1c Consumption adjusted levels'!$C$9/12)+IF('1b Historical level tables'!BR23="-",0,'1b Historical level tables'!BR23)</f>
        <v>10.827784758978982</v>
      </c>
      <c r="BS46" s="205">
        <f>((IF('1b Historical level tables'!BS39="-",0,'1b Historical level tables'!BS39)-(IF('1b Historical level tables'!BS23="-",0,'1b Historical level tables'!BS23)))*'1c Consumption adjusted levels'!$C$9/12)+IF('1b Historical level tables'!BS23="-",0,'1b Historical level tables'!BS23)</f>
        <v>8.6796876879254441</v>
      </c>
      <c r="BT46" s="205">
        <f>((IF('1b Historical level tables'!BT39="-",0,'1b Historical level tables'!BT39)-(IF('1b Historical level tables'!BT23="-",0,'1b Historical level tables'!BT23)))*'1c Consumption adjusted levels'!$C$9/12)+IF('1b Historical level tables'!BT23="-",0,'1b Historical level tables'!BT23)</f>
        <v>7.7931234419124928</v>
      </c>
      <c r="BU46" s="205">
        <f>((IF('1b Historical level tables'!BU39="-",0,'1b Historical level tables'!BU39)-(IF('1b Historical level tables'!BU23="-",0,'1b Historical level tables'!BU23)))*'1c Consumption adjusted levels'!$C$9/12)+IF('1b Historical level tables'!BU23="-",0,'1b Historical level tables'!BU23)</f>
        <v>9.1164897212338687</v>
      </c>
      <c r="BV46" s="205">
        <f>((IF('1b Historical level tables'!BV39="-",0,'1b Historical level tables'!BV39)-(IF('1b Historical level tables'!BV23="-",0,'1b Historical level tables'!BV23)))*'1c Consumption adjusted levels'!$C$9/12)+IF('1b Historical level tables'!BV23="-",0,'1b Historical level tables'!BV23)</f>
        <v>9.2724567058185112</v>
      </c>
      <c r="BW46" s="205">
        <f>((IF('1b Historical level tables'!BW39="-",0,'1b Historical level tables'!BW39)-(IF('1b Historical level tables'!BW23="-",0,'1b Historical level tables'!BW23)))*'1c Consumption adjusted levels'!$C$9/12)+IF('1b Historical level tables'!BW23="-",0,'1b Historical level tables'!BW23)</f>
        <v>10.133875713121704</v>
      </c>
      <c r="BX46" s="144"/>
      <c r="BY46" s="175" t="s">
        <v>559</v>
      </c>
      <c r="BZ46" s="205">
        <f t="shared" si="38"/>
        <v>9.3217989320468391</v>
      </c>
      <c r="CA46" s="205">
        <f t="shared" si="39"/>
        <v>9.2268910504048591</v>
      </c>
      <c r="CB46" s="205">
        <f t="shared" si="40"/>
        <v>10.110342543935303</v>
      </c>
      <c r="CC46" s="205">
        <f t="shared" si="41"/>
        <v>11.038855072271804</v>
      </c>
      <c r="CD46" s="205">
        <f t="shared" si="42"/>
        <v>12.337921562505697</v>
      </c>
      <c r="CE46" s="205">
        <f t="shared" si="43"/>
        <v>11.353316298769574</v>
      </c>
      <c r="CF46" s="205">
        <f t="shared" si="44"/>
        <v>11.116175739626403</v>
      </c>
      <c r="CG46" s="205">
        <f t="shared" si="45"/>
        <v>10.013074872666852</v>
      </c>
      <c r="CH46" s="205">
        <f t="shared" si="46"/>
        <v>11.224691187238797</v>
      </c>
      <c r="CI46" s="205">
        <f t="shared" si="47"/>
        <v>13.041251485231683</v>
      </c>
      <c r="CJ46" s="205">
        <f t="shared" si="48"/>
        <v>20.658037006675023</v>
      </c>
      <c r="CK46" s="172"/>
      <c r="CL46" s="205">
        <f t="shared" si="28"/>
        <v>41.184844394143653</v>
      </c>
      <c r="CM46" s="205">
        <f t="shared" si="29"/>
        <v>50.631155800246333</v>
      </c>
      <c r="CN46" s="205">
        <f t="shared" si="30"/>
        <v>37.437835533543506</v>
      </c>
      <c r="CO46" s="205">
        <f t="shared" si="31"/>
        <v>21.697159528422318</v>
      </c>
      <c r="CP46" s="205">
        <f t="shared" si="32"/>
        <v>19.702785174554428</v>
      </c>
      <c r="CQ46" s="205">
        <f t="shared" si="33"/>
        <v>20.998966305771059</v>
      </c>
      <c r="CR46" s="205">
        <f t="shared" si="34"/>
        <v>17.77369464512655</v>
      </c>
      <c r="CS46" s="205">
        <f t="shared" si="35"/>
        <v>16.175256336057004</v>
      </c>
      <c r="CT46" s="205">
        <f t="shared" si="36"/>
        <v>18.162484969779232</v>
      </c>
      <c r="CU46" s="205">
        <f t="shared" si="37"/>
        <v>18.449317328013009</v>
      </c>
      <c r="CV46" s="205">
        <f t="shared" si="37"/>
        <v>19.952329049591832</v>
      </c>
    </row>
    <row r="47" spans="2:100" s="159" customFormat="1" ht="10.5" customHeight="1">
      <c r="B47" s="174" t="s">
        <v>560</v>
      </c>
      <c r="C47" s="205">
        <f>((IF('1b Historical level tables'!C40="-",0,'1b Historical level tables'!C40)-(IF('1b Historical level tables'!C24="-",0,'1b Historical level tables'!C24)))*'1c Consumption adjusted levels'!$C$7/3.1)+IF('1b Historical level tables'!C24="-",0,'1b Historical level tables'!C24)</f>
        <v>0</v>
      </c>
      <c r="D47" s="205">
        <f>((IF('1b Historical level tables'!D40="-",0,'1b Historical level tables'!D40)-(IF('1b Historical level tables'!D24="-",0,'1b Historical level tables'!D24)))*'1c Consumption adjusted levels'!$C$7/3.1)+IF('1b Historical level tables'!D24="-",0,'1b Historical level tables'!D24)</f>
        <v>0</v>
      </c>
      <c r="E47" s="205">
        <f>((IF('1b Historical level tables'!E40="-",0,'1b Historical level tables'!E40)-(IF('1b Historical level tables'!E24="-",0,'1b Historical level tables'!E24)))*'1c Consumption adjusted levels'!$C$7/3.1)+IF('1b Historical level tables'!E24="-",0,'1b Historical level tables'!E24)</f>
        <v>0</v>
      </c>
      <c r="F47" s="205">
        <f>((IF('1b Historical level tables'!F40="-",0,'1b Historical level tables'!F40)-(IF('1b Historical level tables'!F24="-",0,'1b Historical level tables'!F24)))*'1c Consumption adjusted levels'!$C$7/3.1)+IF('1b Historical level tables'!F24="-",0,'1b Historical level tables'!F24)</f>
        <v>0</v>
      </c>
      <c r="G47" s="205">
        <f>((IF('1b Historical level tables'!G40="-",0,'1b Historical level tables'!G40)-(IF('1b Historical level tables'!G24="-",0,'1b Historical level tables'!G24)))*'1c Consumption adjusted levels'!$C$7/3.1)+IF('1b Historical level tables'!G24="-",0,'1b Historical level tables'!G24)</f>
        <v>0</v>
      </c>
      <c r="H47" s="205">
        <f>((IF('1b Historical level tables'!H40="-",0,'1b Historical level tables'!H40)-(IF('1b Historical level tables'!H24="-",0,'1b Historical level tables'!H24)))*'1c Consumption adjusted levels'!$C$7/3.1)+IF('1b Historical level tables'!H24="-",0,'1b Historical level tables'!H24)</f>
        <v>0</v>
      </c>
      <c r="I47" s="205">
        <f>((IF('1b Historical level tables'!I40="-",0,'1b Historical level tables'!I40)-(IF('1b Historical level tables'!I24="-",0,'1b Historical level tables'!I24)))*'1c Consumption adjusted levels'!$C$7/3.1)+IF('1b Historical level tables'!I24="-",0,'1b Historical level tables'!I24)</f>
        <v>0</v>
      </c>
      <c r="J47" s="205">
        <f>((IF('1b Historical level tables'!J40="-",0,'1b Historical level tables'!J40)-(IF('1b Historical level tables'!J24="-",0,'1b Historical level tables'!J24)))*'1c Consumption adjusted levels'!$C$7/3.1)+IF('1b Historical level tables'!J24="-",0,'1b Historical level tables'!J24)</f>
        <v>0</v>
      </c>
      <c r="K47" s="205">
        <f>((IF('1b Historical level tables'!K40="-",0,'1b Historical level tables'!K40)-(IF('1b Historical level tables'!K24="-",0,'1b Historical level tables'!K24)))*'1c Consumption adjusted levels'!$C$7/3.1)+IF('1b Historical level tables'!K24="-",0,'1b Historical level tables'!K24)</f>
        <v>0</v>
      </c>
      <c r="L47" s="205">
        <f>((IF('1b Historical level tables'!L40="-",0,'1b Historical level tables'!L40)-(IF('1b Historical level tables'!L24="-",0,'1b Historical level tables'!L24)))*'1c Consumption adjusted levels'!$C$7/3.1)+IF('1b Historical level tables'!L24="-",0,'1b Historical level tables'!L24)</f>
        <v>0</v>
      </c>
      <c r="M47" s="205">
        <f>((IF('1b Historical level tables'!M40="-",0,'1b Historical level tables'!M40)-(IF('1b Historical level tables'!M24="-",0,'1b Historical level tables'!M24)))*'1c Consumption adjusted levels'!$C$7/3.1)+IF('1b Historical level tables'!M24="-",0,'1b Historical level tables'!M24)</f>
        <v>0</v>
      </c>
      <c r="N47" s="172"/>
      <c r="O47" s="205">
        <f>((IF('1b Historical level tables'!O40="-",0,'1b Historical level tables'!O40)-(IF('1b Historical level tables'!O24="-",0,'1b Historical level tables'!O24)))*'1c Consumption adjusted levels'!$C$7/3.1)+IF('1b Historical level tables'!O24="-",0,'1b Historical level tables'!O24)</f>
        <v>0</v>
      </c>
      <c r="P47" s="205">
        <f>((IF('1b Historical level tables'!P40="-",0,'1b Historical level tables'!P40)-(IF('1b Historical level tables'!P24="-",0,'1b Historical level tables'!P24)))*'1c Consumption adjusted levels'!$C$7/3.1)+IF('1b Historical level tables'!P24="-",0,'1b Historical level tables'!P24)</f>
        <v>0</v>
      </c>
      <c r="Q47" s="205">
        <f>((IF('1b Historical level tables'!Q40="-",0,'1b Historical level tables'!Q40)-(IF('1b Historical level tables'!Q24="-",0,'1b Historical level tables'!Q24)))*'1c Consumption adjusted levels'!$C$7/3.1)+IF('1b Historical level tables'!Q24="-",0,'1b Historical level tables'!Q24)</f>
        <v>0</v>
      </c>
      <c r="R47" s="205">
        <f>((IF('1b Historical level tables'!R40="-",0,'1b Historical level tables'!R40)-(IF('1b Historical level tables'!R24="-",0,'1b Historical level tables'!R24)))*'1c Consumption adjusted levels'!$C$7/3.1)+IF('1b Historical level tables'!R24="-",0,'1b Historical level tables'!R24)</f>
        <v>0</v>
      </c>
      <c r="S47" s="205">
        <f>((IF('1b Historical level tables'!S40="-",0,'1b Historical level tables'!S40)-(IF('1b Historical level tables'!S24="-",0,'1b Historical level tables'!S24)))*'1c Consumption adjusted levels'!$C$7/3.1)+IF('1b Historical level tables'!S24="-",0,'1b Historical level tables'!S24)</f>
        <v>0</v>
      </c>
      <c r="T47" s="205">
        <f>((IF('1b Historical level tables'!T40="-",0,'1b Historical level tables'!T40)-(IF('1b Historical level tables'!T24="-",0,'1b Historical level tables'!T24)))*'1c Consumption adjusted levels'!$C$7/3.1)+IF('1b Historical level tables'!T24="-",0,'1b Historical level tables'!T24)</f>
        <v>0</v>
      </c>
      <c r="U47" s="205">
        <f>((IF('1b Historical level tables'!U40="-",0,'1b Historical level tables'!U40)-(IF('1b Historical level tables'!U24="-",0,'1b Historical level tables'!U24)))*'1c Consumption adjusted levels'!$C$7/3.1)+IF('1b Historical level tables'!U24="-",0,'1b Historical level tables'!U24)</f>
        <v>4.2026916091874842</v>
      </c>
      <c r="V47" s="205">
        <f>((IF('1b Historical level tables'!V40="-",0,'1b Historical level tables'!V40)-(IF('1b Historical level tables'!V24="-",0,'1b Historical level tables'!V24)))*'1c Consumption adjusted levels'!$C$7/3.1)+IF('1b Historical level tables'!V24="-",0,'1b Historical level tables'!V24)</f>
        <v>4.101284161540768</v>
      </c>
      <c r="W47" s="205">
        <f>((IF('1b Historical level tables'!W40="-",0,'1b Historical level tables'!W40)-(IF('1b Historical level tables'!W24="-",0,'1b Historical level tables'!W24)))*'1c Consumption adjusted levels'!$C$7/3.1)+IF('1b Historical level tables'!W24="-",0,'1b Historical level tables'!W24)</f>
        <v>3.6313634427668116</v>
      </c>
      <c r="X47" s="205">
        <f>((IF('1b Historical level tables'!X40="-",0,'1b Historical level tables'!X40)-(IF('1b Historical level tables'!X24="-",0,'1b Historical level tables'!X24)))*'1c Consumption adjusted levels'!$C$7/3.1)+IF('1b Historical level tables'!X24="-",0,'1b Historical level tables'!X24)</f>
        <v>3.6094886397100647</v>
      </c>
      <c r="Y47" s="205">
        <f>((IF('1b Historical level tables'!Y40="-",0,'1b Historical level tables'!Y40)-(IF('1b Historical level tables'!Y24="-",0,'1b Historical level tables'!Y24)))*'1c Consumption adjusted levels'!$C$7/3.1)+IF('1b Historical level tables'!Y24="-",0,'1b Historical level tables'!Y24)</f>
        <v>3.4849647547456195</v>
      </c>
      <c r="Z47" s="144"/>
      <c r="AA47" s="174" t="s">
        <v>560</v>
      </c>
      <c r="AB47" s="205">
        <f>((IF('1b Historical level tables'!AB40="-",0,'1b Historical level tables'!AB40)-(IF('1b Historical level tables'!AB24="-",0,'1b Historical level tables'!AB24)))*'1c Consumption adjusted levels'!$C$8/4.2)+IF('1b Historical level tables'!AB24="-",0,'1b Historical level tables'!AB24)</f>
        <v>0</v>
      </c>
      <c r="AC47" s="205">
        <f>((IF('1b Historical level tables'!AC40="-",0,'1b Historical level tables'!AC40)-(IF('1b Historical level tables'!AC24="-",0,'1b Historical level tables'!AC24)))*'1c Consumption adjusted levels'!$C$8/4.2)+IF('1b Historical level tables'!AC24="-",0,'1b Historical level tables'!AC24)</f>
        <v>0</v>
      </c>
      <c r="AD47" s="205">
        <f>((IF('1b Historical level tables'!AD40="-",0,'1b Historical level tables'!AD40)-(IF('1b Historical level tables'!AD24="-",0,'1b Historical level tables'!AD24)))*'1c Consumption adjusted levels'!$C$8/4.2)+IF('1b Historical level tables'!AD24="-",0,'1b Historical level tables'!AD24)</f>
        <v>0</v>
      </c>
      <c r="AE47" s="205">
        <f>((IF('1b Historical level tables'!AE40="-",0,'1b Historical level tables'!AE40)-(IF('1b Historical level tables'!AE24="-",0,'1b Historical level tables'!AE24)))*'1c Consumption adjusted levels'!$C$8/4.2)+IF('1b Historical level tables'!AE24="-",0,'1b Historical level tables'!AE24)</f>
        <v>0</v>
      </c>
      <c r="AF47" s="205">
        <f>((IF('1b Historical level tables'!AF40="-",0,'1b Historical level tables'!AF40)-(IF('1b Historical level tables'!AF24="-",0,'1b Historical level tables'!AF24)))*'1c Consumption adjusted levels'!$C$8/4.2)+IF('1b Historical level tables'!AF24="-",0,'1b Historical level tables'!AF24)</f>
        <v>0</v>
      </c>
      <c r="AG47" s="205">
        <f>((IF('1b Historical level tables'!AG40="-",0,'1b Historical level tables'!AG40)-(IF('1b Historical level tables'!AG24="-",0,'1b Historical level tables'!AG24)))*'1c Consumption adjusted levels'!$C$8/4.2)+IF('1b Historical level tables'!AG24="-",0,'1b Historical level tables'!AG24)</f>
        <v>0</v>
      </c>
      <c r="AH47" s="205">
        <f>((IF('1b Historical level tables'!AH40="-",0,'1b Historical level tables'!AH40)-(IF('1b Historical level tables'!AH24="-",0,'1b Historical level tables'!AH24)))*'1c Consumption adjusted levels'!$C$8/4.2)+IF('1b Historical level tables'!AH24="-",0,'1b Historical level tables'!AH24)</f>
        <v>0</v>
      </c>
      <c r="AI47" s="205">
        <f>((IF('1b Historical level tables'!AI40="-",0,'1b Historical level tables'!AI40)-(IF('1b Historical level tables'!AI24="-",0,'1b Historical level tables'!AI24)))*'1c Consumption adjusted levels'!$C$8/4.2)+IF('1b Historical level tables'!AI24="-",0,'1b Historical level tables'!AI24)</f>
        <v>0</v>
      </c>
      <c r="AJ47" s="205">
        <f>((IF('1b Historical level tables'!AJ40="-",0,'1b Historical level tables'!AJ40)-(IF('1b Historical level tables'!AJ24="-",0,'1b Historical level tables'!AJ24)))*'1c Consumption adjusted levels'!$C$8/4.2)+IF('1b Historical level tables'!AJ24="-",0,'1b Historical level tables'!AJ24)</f>
        <v>0</v>
      </c>
      <c r="AK47" s="205">
        <f>((IF('1b Historical level tables'!AK40="-",0,'1b Historical level tables'!AK40)-(IF('1b Historical level tables'!AK24="-",0,'1b Historical level tables'!AK24)))*'1c Consumption adjusted levels'!$C$8/4.2)+IF('1b Historical level tables'!AK24="-",0,'1b Historical level tables'!AK24)</f>
        <v>0</v>
      </c>
      <c r="AL47" s="205">
        <f>((IF('1b Historical level tables'!AL40="-",0,'1b Historical level tables'!AL40)-(IF('1b Historical level tables'!AL24="-",0,'1b Historical level tables'!AL24)))*'1c Consumption adjusted levels'!$C$8/4.2)+IF('1b Historical level tables'!AL24="-",0,'1b Historical level tables'!AL24)</f>
        <v>0</v>
      </c>
      <c r="AM47" s="172"/>
      <c r="AN47" s="205">
        <f>((IF('1b Historical level tables'!AN40="-",0,'1b Historical level tables'!AN40)-(IF('1b Historical level tables'!AN24="-",0,'1b Historical level tables'!AN24)))*'1c Consumption adjusted levels'!$C$8/4.2)+IF('1b Historical level tables'!AN24="-",0,'1b Historical level tables'!AN24)</f>
        <v>0</v>
      </c>
      <c r="AO47" s="205">
        <f>((IF('1b Historical level tables'!AO40="-",0,'1b Historical level tables'!AO40)-(IF('1b Historical level tables'!AO24="-",0,'1b Historical level tables'!AO24)))*'1c Consumption adjusted levels'!$C$8/4.2)+IF('1b Historical level tables'!AO24="-",0,'1b Historical level tables'!AO24)</f>
        <v>0</v>
      </c>
      <c r="AP47" s="205">
        <f>((IF('1b Historical level tables'!AP40="-",0,'1b Historical level tables'!AP40)-(IF('1b Historical level tables'!AP24="-",0,'1b Historical level tables'!AP24)))*'1c Consumption adjusted levels'!$C$8/4.2)+IF('1b Historical level tables'!AP24="-",0,'1b Historical level tables'!AP24)</f>
        <v>0</v>
      </c>
      <c r="AQ47" s="205">
        <f>((IF('1b Historical level tables'!AQ40="-",0,'1b Historical level tables'!AQ40)-(IF('1b Historical level tables'!AQ24="-",0,'1b Historical level tables'!AQ24)))*'1c Consumption adjusted levels'!$C$8/4.2)+IF('1b Historical level tables'!AQ24="-",0,'1b Historical level tables'!AQ24)</f>
        <v>0</v>
      </c>
      <c r="AR47" s="205">
        <f>((IF('1b Historical level tables'!AR40="-",0,'1b Historical level tables'!AR40)-(IF('1b Historical level tables'!AR24="-",0,'1b Historical level tables'!AR24)))*'1c Consumption adjusted levels'!$C$8/4.2)+IF('1b Historical level tables'!AR24="-",0,'1b Historical level tables'!AR24)</f>
        <v>0</v>
      </c>
      <c r="AS47" s="205">
        <f>((IF('1b Historical level tables'!AS40="-",0,'1b Historical level tables'!AS40)-(IF('1b Historical level tables'!AS24="-",0,'1b Historical level tables'!AS24)))*'1c Consumption adjusted levels'!$C$8/4.2)+IF('1b Historical level tables'!AS24="-",0,'1b Historical level tables'!AS24)</f>
        <v>0</v>
      </c>
      <c r="AT47" s="205">
        <f>((IF('1b Historical level tables'!AT40="-",0,'1b Historical level tables'!AT40)-(IF('1b Historical level tables'!AT24="-",0,'1b Historical level tables'!AT24)))*'1c Consumption adjusted levels'!$C$8/4.2)+IF('1b Historical level tables'!AT24="-",0,'1b Historical level tables'!AT24)</f>
        <v>5.0878666300591666</v>
      </c>
      <c r="AU47" s="205">
        <f>((IF('1b Historical level tables'!AU40="-",0,'1b Historical level tables'!AU40)-(IF('1b Historical level tables'!AU24="-",0,'1b Historical level tables'!AU24)))*'1c Consumption adjusted levels'!$C$8/4.2)+IF('1b Historical level tables'!AU24="-",0,'1b Historical level tables'!AU24)</f>
        <v>4.8343661242711251</v>
      </c>
      <c r="AV47" s="205">
        <f>((IF('1b Historical level tables'!AV40="-",0,'1b Historical level tables'!AV40)-(IF('1b Historical level tables'!AV24="-",0,'1b Historical level tables'!AV24)))*'1c Consumption adjusted levels'!$C$8/4.2)+IF('1b Historical level tables'!AV24="-",0,'1b Historical level tables'!AV24)</f>
        <v>4.1672519089652997</v>
      </c>
      <c r="AW47" s="205">
        <f>((IF('1b Historical level tables'!AW40="-",0,'1b Historical level tables'!AW40)-(IF('1b Historical level tables'!AW24="-",0,'1b Historical level tables'!AW24)))*'1c Consumption adjusted levels'!$C$8/4.2)+IF('1b Historical level tables'!AW24="-",0,'1b Historical level tables'!AW24)</f>
        <v>3.9600809722442847</v>
      </c>
      <c r="AX47" s="205">
        <f>((IF('1b Historical level tables'!AX40="-",0,'1b Historical level tables'!AX40)-(IF('1b Historical level tables'!AX24="-",0,'1b Historical level tables'!AX24)))*'1c Consumption adjusted levels'!$C$8/4.2)+IF('1b Historical level tables'!AX24="-",0,'1b Historical level tables'!AX24)</f>
        <v>3.649411965900712</v>
      </c>
      <c r="AZ47" s="174" t="s">
        <v>560</v>
      </c>
      <c r="BA47" s="205">
        <f>((IF('1b Historical level tables'!BA40="-",0,'1b Historical level tables'!BA40)-(IF('1b Historical level tables'!BA24="-",0,'1b Historical level tables'!BA24)))*'1c Consumption adjusted levels'!$C$9/12)+IF('1b Historical level tables'!BA24="-",0,'1b Historical level tables'!BA24)</f>
        <v>0</v>
      </c>
      <c r="BB47" s="205">
        <f>((IF('1b Historical level tables'!BB40="-",0,'1b Historical level tables'!BB40)-(IF('1b Historical level tables'!BB24="-",0,'1b Historical level tables'!BB24)))*'1c Consumption adjusted levels'!$C$9/12)+IF('1b Historical level tables'!BB24="-",0,'1b Historical level tables'!BB24)</f>
        <v>0</v>
      </c>
      <c r="BC47" s="205">
        <f>((IF('1b Historical level tables'!BC40="-",0,'1b Historical level tables'!BC40)-(IF('1b Historical level tables'!BC24="-",0,'1b Historical level tables'!BC24)))*'1c Consumption adjusted levels'!$C$9/12)+IF('1b Historical level tables'!BC24="-",0,'1b Historical level tables'!BC24)</f>
        <v>0</v>
      </c>
      <c r="BD47" s="205">
        <f>((IF('1b Historical level tables'!BD40="-",0,'1b Historical level tables'!BD40)-(IF('1b Historical level tables'!BD24="-",0,'1b Historical level tables'!BD24)))*'1c Consumption adjusted levels'!$C$9/12)+IF('1b Historical level tables'!BD24="-",0,'1b Historical level tables'!BD24)</f>
        <v>0</v>
      </c>
      <c r="BE47" s="205">
        <f>((IF('1b Historical level tables'!BE40="-",0,'1b Historical level tables'!BE40)-(IF('1b Historical level tables'!BE24="-",0,'1b Historical level tables'!BE24)))*'1c Consumption adjusted levels'!$C$9/12)+IF('1b Historical level tables'!BE24="-",0,'1b Historical level tables'!BE24)</f>
        <v>0</v>
      </c>
      <c r="BF47" s="205">
        <f>((IF('1b Historical level tables'!BF40="-",0,'1b Historical level tables'!BF40)-(IF('1b Historical level tables'!BF24="-",0,'1b Historical level tables'!BF24)))*'1c Consumption adjusted levels'!$C$9/12)+IF('1b Historical level tables'!BF24="-",0,'1b Historical level tables'!BF24)</f>
        <v>0</v>
      </c>
      <c r="BG47" s="205">
        <f>((IF('1b Historical level tables'!BG40="-",0,'1b Historical level tables'!BG40)-(IF('1b Historical level tables'!BG24="-",0,'1b Historical level tables'!BG24)))*'1c Consumption adjusted levels'!$C$9/12)+IF('1b Historical level tables'!BG24="-",0,'1b Historical level tables'!BG24)</f>
        <v>0</v>
      </c>
      <c r="BH47" s="205">
        <f>((IF('1b Historical level tables'!BH40="-",0,'1b Historical level tables'!BH40)-(IF('1b Historical level tables'!BH24="-",0,'1b Historical level tables'!BH24)))*'1c Consumption adjusted levels'!$C$9/12)+IF('1b Historical level tables'!BH24="-",0,'1b Historical level tables'!BH24)</f>
        <v>0</v>
      </c>
      <c r="BI47" s="205">
        <f>((IF('1b Historical level tables'!BI40="-",0,'1b Historical level tables'!BI40)-(IF('1b Historical level tables'!BI24="-",0,'1b Historical level tables'!BI24)))*'1c Consumption adjusted levels'!$C$9/12)+IF('1b Historical level tables'!BI24="-",0,'1b Historical level tables'!BI24)</f>
        <v>0</v>
      </c>
      <c r="BJ47" s="205">
        <f>((IF('1b Historical level tables'!BJ40="-",0,'1b Historical level tables'!BJ40)-(IF('1b Historical level tables'!BJ24="-",0,'1b Historical level tables'!BJ24)))*'1c Consumption adjusted levels'!$C$9/12)+IF('1b Historical level tables'!BJ24="-",0,'1b Historical level tables'!BJ24)</f>
        <v>0</v>
      </c>
      <c r="BK47" s="205">
        <f>((IF('1b Historical level tables'!BK40="-",0,'1b Historical level tables'!BK40)-(IF('1b Historical level tables'!BK24="-",0,'1b Historical level tables'!BK24)))*'1c Consumption adjusted levels'!$C$9/12)+IF('1b Historical level tables'!BK24="-",0,'1b Historical level tables'!BK24)</f>
        <v>0</v>
      </c>
      <c r="BL47" s="172"/>
      <c r="BM47" s="205">
        <f>((IF('1b Historical level tables'!BM40="-",0,'1b Historical level tables'!BM40)-(IF('1b Historical level tables'!BM24="-",0,'1b Historical level tables'!BM24)))*'1c Consumption adjusted levels'!$C$9/12)+IF('1b Historical level tables'!BM24="-",0,'1b Historical level tables'!BM24)</f>
        <v>0</v>
      </c>
      <c r="BN47" s="205">
        <f>((IF('1b Historical level tables'!BN40="-",0,'1b Historical level tables'!BN40)-(IF('1b Historical level tables'!BN24="-",0,'1b Historical level tables'!BN24)))*'1c Consumption adjusted levels'!$C$9/12)+IF('1b Historical level tables'!BN24="-",0,'1b Historical level tables'!BN24)</f>
        <v>0</v>
      </c>
      <c r="BO47" s="205">
        <f>((IF('1b Historical level tables'!BO40="-",0,'1b Historical level tables'!BO40)-(IF('1b Historical level tables'!BO24="-",0,'1b Historical level tables'!BO24)))*'1c Consumption adjusted levels'!$C$9/12)+IF('1b Historical level tables'!BO24="-",0,'1b Historical level tables'!BO24)</f>
        <v>0</v>
      </c>
      <c r="BP47" s="205">
        <f>((IF('1b Historical level tables'!BP40="-",0,'1b Historical level tables'!BP40)-(IF('1b Historical level tables'!BP24="-",0,'1b Historical level tables'!BP24)))*'1c Consumption adjusted levels'!$C$9/12)+IF('1b Historical level tables'!BP24="-",0,'1b Historical level tables'!BP24)</f>
        <v>0</v>
      </c>
      <c r="BQ47" s="205">
        <f>((IF('1b Historical level tables'!BQ40="-",0,'1b Historical level tables'!BQ40)-(IF('1b Historical level tables'!BQ24="-",0,'1b Historical level tables'!BQ24)))*'1c Consumption adjusted levels'!$C$9/12)+IF('1b Historical level tables'!BQ24="-",0,'1b Historical level tables'!BQ24)</f>
        <v>0</v>
      </c>
      <c r="BR47" s="205">
        <f>((IF('1b Historical level tables'!BR40="-",0,'1b Historical level tables'!BR40)-(IF('1b Historical level tables'!BR24="-",0,'1b Historical level tables'!BR24)))*'1c Consumption adjusted levels'!$C$9/12)+IF('1b Historical level tables'!BR24="-",0,'1b Historical level tables'!BR24)</f>
        <v>0</v>
      </c>
      <c r="BS47" s="205">
        <f>((IF('1b Historical level tables'!BS40="-",0,'1b Historical level tables'!BS40)-(IF('1b Historical level tables'!BS24="-",0,'1b Historical level tables'!BS24)))*'1c Consumption adjusted levels'!$C$9/12)+IF('1b Historical level tables'!BS24="-",0,'1b Historical level tables'!BS24)</f>
        <v>5.6891861700116113</v>
      </c>
      <c r="BT47" s="205">
        <f>((IF('1b Historical level tables'!BT40="-",0,'1b Historical level tables'!BT40)-(IF('1b Historical level tables'!BT24="-",0,'1b Historical level tables'!BT24)))*'1c Consumption adjusted levels'!$C$9/12)+IF('1b Historical level tables'!BT24="-",0,'1b Historical level tables'!BT24)</f>
        <v>5.5264017807629031</v>
      </c>
      <c r="BU47" s="205">
        <f>((IF('1b Historical level tables'!BU40="-",0,'1b Historical level tables'!BU40)-(IF('1b Historical level tables'!BU24="-",0,'1b Historical level tables'!BU24)))*'1c Consumption adjusted levels'!$C$9/12)+IF('1b Historical level tables'!BU24="-",0,'1b Historical level tables'!BU24)</f>
        <v>3.0873399400630888</v>
      </c>
      <c r="BV47" s="205">
        <f>((IF('1b Historical level tables'!BV40="-",0,'1b Historical level tables'!BV40)-(IF('1b Historical level tables'!BV24="-",0,'1b Historical level tables'!BV24)))*'1c Consumption adjusted levels'!$C$9/12)+IF('1b Historical level tables'!BV24="-",0,'1b Historical level tables'!BV24)</f>
        <v>3.0755185558051426</v>
      </c>
      <c r="BW47" s="205">
        <f>((IF('1b Historical level tables'!BW40="-",0,'1b Historical level tables'!BW40)-(IF('1b Historical level tables'!BW24="-",0,'1b Historical level tables'!BW24)))*'1c Consumption adjusted levels'!$C$9/12)+IF('1b Historical level tables'!BW24="-",0,'1b Historical level tables'!BW24)</f>
        <v>2.6357697907324487</v>
      </c>
      <c r="BX47" s="144"/>
      <c r="BY47" s="174" t="s">
        <v>560</v>
      </c>
      <c r="BZ47" s="205">
        <f t="shared" si="38"/>
        <v>0</v>
      </c>
      <c r="CA47" s="205">
        <f t="shared" si="39"/>
        <v>0</v>
      </c>
      <c r="CB47" s="205">
        <f t="shared" si="40"/>
        <v>0</v>
      </c>
      <c r="CC47" s="205">
        <f t="shared" si="41"/>
        <v>0</v>
      </c>
      <c r="CD47" s="205">
        <f t="shared" si="42"/>
        <v>0</v>
      </c>
      <c r="CE47" s="205">
        <f t="shared" si="43"/>
        <v>0</v>
      </c>
      <c r="CF47" s="205">
        <f t="shared" si="44"/>
        <v>0</v>
      </c>
      <c r="CG47" s="205">
        <f t="shared" si="45"/>
        <v>0</v>
      </c>
      <c r="CH47" s="205">
        <f t="shared" si="46"/>
        <v>0</v>
      </c>
      <c r="CI47" s="205">
        <f t="shared" si="47"/>
        <v>0</v>
      </c>
      <c r="CJ47" s="205">
        <f t="shared" si="48"/>
        <v>0</v>
      </c>
      <c r="CK47" s="172"/>
      <c r="CL47" s="205">
        <f t="shared" si="28"/>
        <v>0</v>
      </c>
      <c r="CM47" s="205">
        <f t="shared" si="29"/>
        <v>0</v>
      </c>
      <c r="CN47" s="205">
        <f t="shared" si="30"/>
        <v>0</v>
      </c>
      <c r="CO47" s="205">
        <f t="shared" si="31"/>
        <v>0</v>
      </c>
      <c r="CP47" s="205">
        <f t="shared" si="32"/>
        <v>0</v>
      </c>
      <c r="CQ47" s="205">
        <f t="shared" si="33"/>
        <v>0</v>
      </c>
      <c r="CR47" s="205">
        <f t="shared" si="34"/>
        <v>9.8918777791990955</v>
      </c>
      <c r="CS47" s="205">
        <f t="shared" si="35"/>
        <v>9.6276859423036711</v>
      </c>
      <c r="CT47" s="205">
        <f t="shared" si="36"/>
        <v>6.7187033828299008</v>
      </c>
      <c r="CU47" s="205">
        <f t="shared" si="37"/>
        <v>6.6850071955152073</v>
      </c>
      <c r="CV47" s="205">
        <f t="shared" si="37"/>
        <v>6.1207345454780686</v>
      </c>
    </row>
    <row r="48" spans="2:100" s="159" customFormat="1" ht="10.5" customHeight="1">
      <c r="B48" s="174" t="s">
        <v>561</v>
      </c>
      <c r="C48" s="205">
        <f>SUM(C36:C47)</f>
        <v>448.85978119044756</v>
      </c>
      <c r="D48" s="205">
        <f t="shared" ref="D48:T48" si="49">SUM(D36:D47)</f>
        <v>443.68514366533782</v>
      </c>
      <c r="E48" s="205">
        <f t="shared" si="49"/>
        <v>479.35858807928059</v>
      </c>
      <c r="F48" s="205">
        <f t="shared" si="49"/>
        <v>504.03155949296223</v>
      </c>
      <c r="G48" s="205">
        <f t="shared" si="49"/>
        <v>558.77054760677095</v>
      </c>
      <c r="H48" s="205">
        <f t="shared" si="49"/>
        <v>540.86037790593537</v>
      </c>
      <c r="I48" s="205">
        <f t="shared" si="49"/>
        <v>542.80399838164067</v>
      </c>
      <c r="J48" s="205">
        <f t="shared" si="49"/>
        <v>526.67664560534058</v>
      </c>
      <c r="K48" s="205">
        <f t="shared" si="49"/>
        <v>573.88384316122756</v>
      </c>
      <c r="L48" s="205">
        <f t="shared" si="49"/>
        <v>621.38590222675236</v>
      </c>
      <c r="M48" s="205">
        <f t="shared" si="49"/>
        <v>886.42343771854496</v>
      </c>
      <c r="N48" s="172"/>
      <c r="O48" s="205">
        <f t="shared" si="49"/>
        <v>1495.357694575612</v>
      </c>
      <c r="P48" s="205">
        <f t="shared" si="49"/>
        <v>1896.0896623046035</v>
      </c>
      <c r="Q48" s="205">
        <f t="shared" si="49"/>
        <v>1485.3710067813338</v>
      </c>
      <c r="R48" s="205">
        <f t="shared" si="49"/>
        <v>958.46143492096928</v>
      </c>
      <c r="S48" s="205">
        <f t="shared" si="49"/>
        <v>888.84577390309926</v>
      </c>
      <c r="T48" s="205">
        <f t="shared" si="49"/>
        <v>921.28714452062684</v>
      </c>
      <c r="U48" s="205">
        <f t="shared" ref="U48:V48" si="50">SUM(U36:U47)</f>
        <v>838.89133846163327</v>
      </c>
      <c r="V48" s="205">
        <f t="shared" si="50"/>
        <v>784.00819023607596</v>
      </c>
      <c r="W48" s="205">
        <f t="shared" ref="W48:X48" si="51">SUM(W36:W47)</f>
        <v>842.05027049230682</v>
      </c>
      <c r="X48" s="205">
        <f t="shared" si="51"/>
        <v>851.09754216727299</v>
      </c>
      <c r="Y48" s="205">
        <f t="shared" ref="Y48" si="52">SUM(Y36:Y47)</f>
        <v>882.07583680525204</v>
      </c>
      <c r="Z48" s="144"/>
      <c r="AA48" s="174" t="s">
        <v>561</v>
      </c>
      <c r="AB48" s="205">
        <f>SUM(AB36:AB47)</f>
        <v>570.12817548138389</v>
      </c>
      <c r="AC48" s="205">
        <f t="shared" ref="AC48:AS48" si="53">SUM(AC36:AC47)</f>
        <v>562.60968270318688</v>
      </c>
      <c r="AD48" s="205">
        <f t="shared" si="53"/>
        <v>619.55398489821391</v>
      </c>
      <c r="AE48" s="205">
        <f t="shared" si="53"/>
        <v>652.04379058764471</v>
      </c>
      <c r="AF48" s="205">
        <f t="shared" si="53"/>
        <v>726.72421356365521</v>
      </c>
      <c r="AG48" s="205">
        <f t="shared" si="53"/>
        <v>699.55091265833221</v>
      </c>
      <c r="AH48" s="205">
        <f t="shared" si="53"/>
        <v>700.36105559744101</v>
      </c>
      <c r="AI48" s="205">
        <f t="shared" si="53"/>
        <v>674.36101556861229</v>
      </c>
      <c r="AJ48" s="205">
        <f t="shared" si="53"/>
        <v>738.97430457605674</v>
      </c>
      <c r="AK48" s="205">
        <f t="shared" si="53"/>
        <v>809.87999938730115</v>
      </c>
      <c r="AL48" s="205">
        <f t="shared" si="53"/>
        <v>1149.0299054872128</v>
      </c>
      <c r="AM48" s="172"/>
      <c r="AN48" s="205">
        <f t="shared" si="53"/>
        <v>1983.2255046334697</v>
      </c>
      <c r="AO48" s="205">
        <f t="shared" si="53"/>
        <v>2654.4190057472679</v>
      </c>
      <c r="AP48" s="205">
        <f t="shared" si="53"/>
        <v>2031.2357781610826</v>
      </c>
      <c r="AQ48" s="205">
        <f t="shared" si="53"/>
        <v>1251.1728340271964</v>
      </c>
      <c r="AR48" s="205">
        <f t="shared" si="53"/>
        <v>1160.878385697061</v>
      </c>
      <c r="AS48" s="205">
        <f t="shared" si="53"/>
        <v>1211.0530806745285</v>
      </c>
      <c r="AT48" s="205">
        <f t="shared" ref="AT48:AU48" si="54">SUM(AT36:AT47)</f>
        <v>1071.1135108497199</v>
      </c>
      <c r="AU48" s="205">
        <f t="shared" si="54"/>
        <v>988.09304510090499</v>
      </c>
      <c r="AV48" s="205">
        <f t="shared" ref="AV48:AW48" si="55">SUM(AV36:AV47)</f>
        <v>1077.2189759618971</v>
      </c>
      <c r="AW48" s="205">
        <f t="shared" si="55"/>
        <v>1095.0250970103593</v>
      </c>
      <c r="AX48" s="205">
        <f t="shared" ref="AX48" si="56">SUM(AX36:AX47)</f>
        <v>1143.8026567879979</v>
      </c>
      <c r="AZ48" s="174" t="s">
        <v>561</v>
      </c>
      <c r="BA48" s="205">
        <f>SUM(BA36:BA47)</f>
        <v>434.14553311065441</v>
      </c>
      <c r="BB48" s="205">
        <f t="shared" ref="BB48:BR48" si="57">SUM(BB36:BB47)</f>
        <v>433.54189394069471</v>
      </c>
      <c r="BC48" s="205">
        <f t="shared" si="57"/>
        <v>459.15641715479063</v>
      </c>
      <c r="BD48" s="205">
        <f t="shared" si="57"/>
        <v>498.55635089623809</v>
      </c>
      <c r="BE48" s="205">
        <f t="shared" si="57"/>
        <v>545.29717657452113</v>
      </c>
      <c r="BF48" s="205">
        <f t="shared" si="57"/>
        <v>496.04669748576487</v>
      </c>
      <c r="BG48" s="205">
        <f t="shared" si="57"/>
        <v>478.91357884016708</v>
      </c>
      <c r="BH48" s="205">
        <f t="shared" si="57"/>
        <v>419.07669005348708</v>
      </c>
      <c r="BI48" s="205">
        <f t="shared" si="57"/>
        <v>458.16778172913803</v>
      </c>
      <c r="BJ48" s="205">
        <f t="shared" si="57"/>
        <v>536.24195660051384</v>
      </c>
      <c r="BK48" s="205">
        <f t="shared" si="57"/>
        <v>901.32671126426669</v>
      </c>
      <c r="BL48" s="172"/>
      <c r="BM48" s="205">
        <f t="shared" si="57"/>
        <v>1715.3800801388811</v>
      </c>
      <c r="BN48" s="205">
        <f t="shared" si="57"/>
        <v>1969.2902032096597</v>
      </c>
      <c r="BO48" s="205">
        <f t="shared" si="57"/>
        <v>1481.9103307262683</v>
      </c>
      <c r="BP48" s="205">
        <f t="shared" si="57"/>
        <v>923.38872775773757</v>
      </c>
      <c r="BQ48" s="205">
        <f t="shared" si="57"/>
        <v>857.84088645782458</v>
      </c>
      <c r="BR48" s="205">
        <f t="shared" si="57"/>
        <v>915.22661229264156</v>
      </c>
      <c r="BS48" s="205">
        <f t="shared" ref="BS48:BT48" si="58">SUM(BS36:BS47)</f>
        <v>770.88913287347816</v>
      </c>
      <c r="BT48" s="205">
        <f t="shared" si="58"/>
        <v>709.28625333097295</v>
      </c>
      <c r="BU48" s="205">
        <f t="shared" ref="BU48:BW48" si="59">SUM(BU36:BU47)</f>
        <v>793.29125533906802</v>
      </c>
      <c r="BV48" s="205">
        <f t="shared" si="59"/>
        <v>804.08815584579736</v>
      </c>
      <c r="BW48" s="205">
        <f t="shared" si="59"/>
        <v>878.78801481802975</v>
      </c>
      <c r="BX48" s="144"/>
      <c r="BY48" s="174" t="s">
        <v>561</v>
      </c>
      <c r="BZ48" s="205">
        <f t="shared" si="38"/>
        <v>883.00531430110198</v>
      </c>
      <c r="CA48" s="205">
        <f t="shared" si="39"/>
        <v>877.22703760603258</v>
      </c>
      <c r="CB48" s="205">
        <f t="shared" si="40"/>
        <v>938.51500523407117</v>
      </c>
      <c r="CC48" s="205">
        <f t="shared" si="41"/>
        <v>1002.5879103892003</v>
      </c>
      <c r="CD48" s="205">
        <f t="shared" si="42"/>
        <v>1104.0677241812921</v>
      </c>
      <c r="CE48" s="205">
        <f t="shared" si="43"/>
        <v>1036.9070753917003</v>
      </c>
      <c r="CF48" s="205">
        <f t="shared" si="44"/>
        <v>1021.7175772218077</v>
      </c>
      <c r="CG48" s="205">
        <f t="shared" si="45"/>
        <v>945.75333565882761</v>
      </c>
      <c r="CH48" s="205">
        <f t="shared" si="46"/>
        <v>1032.0516248903655</v>
      </c>
      <c r="CI48" s="205">
        <f t="shared" si="47"/>
        <v>1157.6278588272662</v>
      </c>
      <c r="CJ48" s="205">
        <f t="shared" si="48"/>
        <v>1787.7501489828117</v>
      </c>
      <c r="CK48" s="172"/>
      <c r="CL48" s="205">
        <f t="shared" si="28"/>
        <v>3210.7377747144928</v>
      </c>
      <c r="CM48" s="205">
        <f t="shared" si="29"/>
        <v>3865.3798655142632</v>
      </c>
      <c r="CN48" s="205">
        <f t="shared" si="30"/>
        <v>2967.2813375076021</v>
      </c>
      <c r="CO48" s="205">
        <f t="shared" si="31"/>
        <v>1881.850162678707</v>
      </c>
      <c r="CP48" s="205">
        <f t="shared" si="32"/>
        <v>1746.6866603609237</v>
      </c>
      <c r="CQ48" s="205">
        <f t="shared" si="33"/>
        <v>1836.5137568132684</v>
      </c>
      <c r="CR48" s="205">
        <f t="shared" si="34"/>
        <v>1609.7804713351115</v>
      </c>
      <c r="CS48" s="205">
        <f t="shared" si="35"/>
        <v>1493.2944435670488</v>
      </c>
      <c r="CT48" s="205">
        <f t="shared" si="36"/>
        <v>1635.3415258313748</v>
      </c>
      <c r="CU48" s="205">
        <f t="shared" si="37"/>
        <v>1655.1856980130704</v>
      </c>
      <c r="CV48" s="205">
        <f t="shared" si="37"/>
        <v>1760.8638516232818</v>
      </c>
    </row>
    <row r="49" spans="2:100" s="159" customFormat="1" ht="10.15" customHeight="1">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V49"/>
      <c r="AW49"/>
      <c r="AX49"/>
      <c r="AZ49"/>
      <c r="BA49"/>
      <c r="BB49"/>
      <c r="BC49"/>
      <c r="BD49"/>
      <c r="BE49"/>
      <c r="BF49"/>
      <c r="BG49"/>
      <c r="BH49"/>
      <c r="BI49"/>
      <c r="BJ49"/>
      <c r="BK49"/>
      <c r="BL49"/>
      <c r="BM49"/>
      <c r="BN49"/>
      <c r="BO49"/>
      <c r="BP49"/>
      <c r="BQ49"/>
      <c r="BR49"/>
      <c r="BS49"/>
      <c r="BT49"/>
      <c r="BU49"/>
      <c r="BV49"/>
      <c r="BW49"/>
      <c r="BX49" s="144"/>
      <c r="BY49" s="174" t="s">
        <v>562</v>
      </c>
      <c r="BZ49" s="205">
        <f>BZ48*1.05</f>
        <v>927.15558001615716</v>
      </c>
      <c r="CA49" s="205">
        <f t="shared" ref="CA49:CJ49" si="60">CA48*1.05</f>
        <v>921.08838948633422</v>
      </c>
      <c r="CB49" s="205">
        <f t="shared" si="60"/>
        <v>985.44075549577474</v>
      </c>
      <c r="CC49" s="205">
        <f t="shared" si="60"/>
        <v>1052.7173059086604</v>
      </c>
      <c r="CD49" s="205">
        <f t="shared" si="60"/>
        <v>1159.2711103903566</v>
      </c>
      <c r="CE49" s="205">
        <f t="shared" si="60"/>
        <v>1088.7524291612854</v>
      </c>
      <c r="CF49" s="205">
        <f t="shared" si="60"/>
        <v>1072.803456082898</v>
      </c>
      <c r="CG49" s="205">
        <f t="shared" si="60"/>
        <v>993.04100244176902</v>
      </c>
      <c r="CH49" s="205">
        <f t="shared" si="60"/>
        <v>1083.6542061348839</v>
      </c>
      <c r="CI49" s="205">
        <f t="shared" si="60"/>
        <v>1215.5092517686296</v>
      </c>
      <c r="CJ49" s="205">
        <f t="shared" si="60"/>
        <v>1877.1376564319523</v>
      </c>
      <c r="CK49" s="172"/>
      <c r="CL49" s="205">
        <f t="shared" ref="CL49:CQ49" si="61">CL48*1.05</f>
        <v>3371.2746634502178</v>
      </c>
      <c r="CM49" s="205">
        <f t="shared" si="61"/>
        <v>4058.6488587899767</v>
      </c>
      <c r="CN49" s="205">
        <f t="shared" si="61"/>
        <v>3115.6454043829822</v>
      </c>
      <c r="CO49" s="205">
        <f t="shared" si="61"/>
        <v>1975.9426708126423</v>
      </c>
      <c r="CP49" s="205">
        <f t="shared" si="61"/>
        <v>1834.0209933789699</v>
      </c>
      <c r="CQ49" s="205">
        <f t="shared" si="61"/>
        <v>1928.3394446539319</v>
      </c>
      <c r="CR49" s="205">
        <f t="shared" ref="CR49:CS49" si="62">CR48*1.05</f>
        <v>1690.2694949018671</v>
      </c>
      <c r="CS49" s="205">
        <f t="shared" si="62"/>
        <v>1567.9591657454014</v>
      </c>
      <c r="CT49" s="205">
        <f t="shared" ref="CT49:CU49" si="63">CT48*1.05</f>
        <v>1717.1086021229437</v>
      </c>
      <c r="CU49" s="205">
        <f t="shared" si="63"/>
        <v>1737.9449829137238</v>
      </c>
      <c r="CV49" s="205">
        <f t="shared" ref="CV49" si="64">CV48*1.05</f>
        <v>1848.907044204446</v>
      </c>
    </row>
    <row r="50" spans="2:100" s="159" customFormat="1" ht="10.5" customHeight="1">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76"/>
      <c r="BZ50" s="177"/>
      <c r="CA50" s="177"/>
      <c r="CB50" s="177"/>
      <c r="CC50" s="178"/>
      <c r="CD50" s="178"/>
      <c r="CE50" s="178"/>
      <c r="CF50" s="178"/>
      <c r="CG50" s="178"/>
      <c r="CH50" s="178"/>
      <c r="CI50" s="178"/>
      <c r="CJ50" s="178"/>
      <c r="CK50" s="144"/>
      <c r="CL50" s="178"/>
      <c r="CM50" s="178"/>
      <c r="CN50" s="178"/>
      <c r="CO50" s="178"/>
      <c r="CP50" s="178"/>
      <c r="CQ50" s="178"/>
      <c r="CT50" s="144"/>
      <c r="CU50" s="144"/>
      <c r="CV50" s="144"/>
    </row>
    <row r="51" spans="2:100" s="159" customFormat="1" ht="18" customHeight="1">
      <c r="B51" s="179" t="s">
        <v>516</v>
      </c>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63"/>
      <c r="CO51" s="163"/>
      <c r="CP51" s="163"/>
      <c r="CQ51" s="163"/>
      <c r="CR51" s="163"/>
      <c r="CS51" s="163"/>
      <c r="CT51" s="163"/>
      <c r="CU51" s="278"/>
      <c r="CV51" s="279"/>
    </row>
    <row r="52" spans="2:100" s="159" customFormat="1" ht="10.5" customHeight="1">
      <c r="B52" s="160"/>
      <c r="CN52" s="161"/>
      <c r="CO52" s="161"/>
      <c r="CP52" s="161"/>
      <c r="CQ52" s="161"/>
    </row>
    <row r="53" spans="2:100" s="182" customFormat="1" ht="10.5" customHeight="1">
      <c r="B53" s="166" t="s">
        <v>44</v>
      </c>
      <c r="C53" s="181"/>
      <c r="D53" s="181"/>
      <c r="E53" s="181"/>
      <c r="F53" s="181"/>
      <c r="G53" s="181"/>
      <c r="H53" s="181"/>
      <c r="I53" s="181"/>
      <c r="J53" s="181"/>
      <c r="K53" s="181"/>
      <c r="L53" s="181"/>
      <c r="M53" s="181"/>
      <c r="N53" s="181"/>
      <c r="O53" s="181"/>
      <c r="P53" s="181"/>
      <c r="Q53" s="167"/>
      <c r="R53" s="167"/>
      <c r="S53" s="167"/>
      <c r="T53" s="167"/>
      <c r="U53" s="167"/>
      <c r="V53" s="167"/>
      <c r="W53" s="167"/>
      <c r="X53" s="274"/>
      <c r="Y53" s="275"/>
      <c r="Z53" s="169"/>
      <c r="AA53" s="166" t="s">
        <v>45</v>
      </c>
      <c r="AB53" s="181"/>
      <c r="AC53" s="181"/>
      <c r="AD53" s="181"/>
      <c r="AE53" s="181"/>
      <c r="AF53" s="181"/>
      <c r="AG53" s="181"/>
      <c r="AH53" s="181"/>
      <c r="AI53" s="181"/>
      <c r="AJ53" s="181"/>
      <c r="AK53" s="181"/>
      <c r="AL53" s="181"/>
      <c r="AM53" s="181"/>
      <c r="AN53" s="181"/>
      <c r="AO53" s="181"/>
      <c r="AP53" s="167"/>
      <c r="AQ53" s="167"/>
      <c r="AR53" s="167"/>
      <c r="AS53" s="167"/>
      <c r="AT53" s="167"/>
      <c r="AU53" s="167"/>
      <c r="AV53" s="167"/>
      <c r="AW53" s="274"/>
      <c r="AX53" s="275"/>
      <c r="AZ53" s="166" t="s">
        <v>46</v>
      </c>
      <c r="BA53" s="181"/>
      <c r="BB53" s="181"/>
      <c r="BC53" s="181"/>
      <c r="BD53" s="181"/>
      <c r="BE53" s="181"/>
      <c r="BF53" s="181"/>
      <c r="BG53" s="181"/>
      <c r="BH53" s="181"/>
      <c r="BI53" s="181"/>
      <c r="BJ53" s="181"/>
      <c r="BK53" s="181"/>
      <c r="BL53" s="181"/>
      <c r="BM53" s="181"/>
      <c r="BN53" s="181"/>
      <c r="BO53" s="167"/>
      <c r="BP53" s="167"/>
      <c r="BQ53" s="167"/>
      <c r="BR53" s="167"/>
      <c r="BS53" s="167"/>
      <c r="BT53" s="167"/>
      <c r="BU53" s="167"/>
      <c r="BV53" s="274"/>
      <c r="BW53" s="275"/>
      <c r="BX53" s="169"/>
      <c r="BY53" s="166" t="s">
        <v>508</v>
      </c>
      <c r="BZ53" s="181"/>
      <c r="CA53" s="181"/>
      <c r="CB53" s="181"/>
      <c r="CC53" s="181"/>
      <c r="CD53" s="181"/>
      <c r="CE53" s="181"/>
      <c r="CF53" s="181"/>
      <c r="CG53" s="181"/>
      <c r="CH53" s="181"/>
      <c r="CI53" s="181"/>
      <c r="CJ53" s="181"/>
      <c r="CK53" s="181"/>
      <c r="CL53" s="181"/>
      <c r="CM53" s="181"/>
      <c r="CN53" s="167"/>
      <c r="CO53" s="167"/>
      <c r="CP53" s="163"/>
      <c r="CQ53" s="167"/>
      <c r="CR53" s="167"/>
      <c r="CS53" s="167"/>
      <c r="CT53" s="167"/>
      <c r="CU53" s="274"/>
      <c r="CV53" s="275"/>
    </row>
    <row r="54" spans="2:100" s="159" customFormat="1" ht="10.5" customHeight="1">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V54" s="169"/>
      <c r="AW54" s="169"/>
      <c r="AX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209"/>
      <c r="CQ54" s="169"/>
      <c r="CT54" s="169"/>
      <c r="CU54" s="169"/>
      <c r="CV54" s="169"/>
    </row>
    <row r="55" spans="2:100" s="159" customFormat="1" ht="38.25" customHeight="1">
      <c r="B55" s="170" t="s">
        <v>530</v>
      </c>
      <c r="C55" s="171" t="s">
        <v>531</v>
      </c>
      <c r="D55" s="171" t="s">
        <v>532</v>
      </c>
      <c r="E55" s="171" t="s">
        <v>533</v>
      </c>
      <c r="F55" s="171" t="s">
        <v>534</v>
      </c>
      <c r="G55" s="171" t="s">
        <v>535</v>
      </c>
      <c r="H55" s="171" t="s">
        <v>536</v>
      </c>
      <c r="I55" s="171" t="s">
        <v>537</v>
      </c>
      <c r="J55" s="171" t="s">
        <v>538</v>
      </c>
      <c r="K55" s="171" t="s">
        <v>539</v>
      </c>
      <c r="L55" s="171" t="s">
        <v>540</v>
      </c>
      <c r="M55" s="171" t="s">
        <v>541</v>
      </c>
      <c r="N55" s="172"/>
      <c r="O55" s="171" t="s">
        <v>542</v>
      </c>
      <c r="P55" s="171" t="s">
        <v>543</v>
      </c>
      <c r="Q55" s="171" t="s">
        <v>544</v>
      </c>
      <c r="R55" s="173" t="s">
        <v>545</v>
      </c>
      <c r="S55" s="173" t="s">
        <v>546</v>
      </c>
      <c r="T55" s="173" t="s">
        <v>547</v>
      </c>
      <c r="U55" s="173" t="s">
        <v>104</v>
      </c>
      <c r="V55" s="173" t="s">
        <v>105</v>
      </c>
      <c r="W55" s="173" t="s">
        <v>596</v>
      </c>
      <c r="X55" s="173" t="s">
        <v>599</v>
      </c>
      <c r="Y55" s="171" t="s">
        <v>602</v>
      </c>
      <c r="Z55" s="144"/>
      <c r="AA55" s="170" t="s">
        <v>530</v>
      </c>
      <c r="AB55" s="171" t="s">
        <v>531</v>
      </c>
      <c r="AC55" s="171" t="s">
        <v>532</v>
      </c>
      <c r="AD55" s="171" t="s">
        <v>533</v>
      </c>
      <c r="AE55" s="171" t="s">
        <v>534</v>
      </c>
      <c r="AF55" s="171" t="s">
        <v>535</v>
      </c>
      <c r="AG55" s="171" t="s">
        <v>536</v>
      </c>
      <c r="AH55" s="171" t="s">
        <v>537</v>
      </c>
      <c r="AI55" s="171" t="s">
        <v>538</v>
      </c>
      <c r="AJ55" s="171" t="s">
        <v>539</v>
      </c>
      <c r="AK55" s="171" t="s">
        <v>540</v>
      </c>
      <c r="AL55" s="171" t="s">
        <v>541</v>
      </c>
      <c r="AM55" s="172"/>
      <c r="AN55" s="171" t="s">
        <v>542</v>
      </c>
      <c r="AO55" s="171" t="s">
        <v>543</v>
      </c>
      <c r="AP55" s="171" t="s">
        <v>544</v>
      </c>
      <c r="AQ55" s="173" t="s">
        <v>545</v>
      </c>
      <c r="AR55" s="173" t="s">
        <v>546</v>
      </c>
      <c r="AS55" s="173" t="s">
        <v>547</v>
      </c>
      <c r="AT55" s="173" t="s">
        <v>104</v>
      </c>
      <c r="AU55" s="173" t="s">
        <v>105</v>
      </c>
      <c r="AV55" s="173" t="s">
        <v>596</v>
      </c>
      <c r="AW55" s="173" t="s">
        <v>599</v>
      </c>
      <c r="AX55" s="171" t="s">
        <v>602</v>
      </c>
      <c r="AZ55" s="170" t="s">
        <v>530</v>
      </c>
      <c r="BA55" s="171" t="s">
        <v>531</v>
      </c>
      <c r="BB55" s="171" t="s">
        <v>532</v>
      </c>
      <c r="BC55" s="171" t="s">
        <v>533</v>
      </c>
      <c r="BD55" s="171" t="s">
        <v>534</v>
      </c>
      <c r="BE55" s="171" t="s">
        <v>535</v>
      </c>
      <c r="BF55" s="171" t="s">
        <v>536</v>
      </c>
      <c r="BG55" s="171" t="s">
        <v>537</v>
      </c>
      <c r="BH55" s="171" t="s">
        <v>538</v>
      </c>
      <c r="BI55" s="171" t="s">
        <v>539</v>
      </c>
      <c r="BJ55" s="171" t="s">
        <v>540</v>
      </c>
      <c r="BK55" s="171" t="s">
        <v>541</v>
      </c>
      <c r="BL55" s="172"/>
      <c r="BM55" s="171" t="s">
        <v>542</v>
      </c>
      <c r="BN55" s="171" t="s">
        <v>543</v>
      </c>
      <c r="BO55" s="171" t="s">
        <v>544</v>
      </c>
      <c r="BP55" s="173" t="s">
        <v>545</v>
      </c>
      <c r="BQ55" s="173" t="s">
        <v>546</v>
      </c>
      <c r="BR55" s="173" t="s">
        <v>547</v>
      </c>
      <c r="BS55" s="173" t="s">
        <v>104</v>
      </c>
      <c r="BT55" s="173" t="s">
        <v>105</v>
      </c>
      <c r="BU55" s="173" t="s">
        <v>596</v>
      </c>
      <c r="BV55" s="173" t="s">
        <v>599</v>
      </c>
      <c r="BW55" s="171" t="s">
        <v>602</v>
      </c>
      <c r="BX55" s="144"/>
      <c r="BY55" s="170" t="s">
        <v>530</v>
      </c>
      <c r="BZ55" s="171" t="s">
        <v>531</v>
      </c>
      <c r="CA55" s="171" t="s">
        <v>532</v>
      </c>
      <c r="CB55" s="171" t="s">
        <v>533</v>
      </c>
      <c r="CC55" s="171" t="s">
        <v>534</v>
      </c>
      <c r="CD55" s="171" t="s">
        <v>535</v>
      </c>
      <c r="CE55" s="171" t="s">
        <v>536</v>
      </c>
      <c r="CF55" s="171" t="s">
        <v>537</v>
      </c>
      <c r="CG55" s="171" t="s">
        <v>538</v>
      </c>
      <c r="CH55" s="171" t="s">
        <v>539</v>
      </c>
      <c r="CI55" s="171" t="s">
        <v>540</v>
      </c>
      <c r="CJ55" s="171" t="s">
        <v>541</v>
      </c>
      <c r="CK55" s="172"/>
      <c r="CL55" s="171" t="s">
        <v>542</v>
      </c>
      <c r="CM55" s="171" t="s">
        <v>543</v>
      </c>
      <c r="CN55" s="171" t="s">
        <v>544</v>
      </c>
      <c r="CO55" s="173" t="s">
        <v>545</v>
      </c>
      <c r="CP55" s="173" t="s">
        <v>546</v>
      </c>
      <c r="CQ55" s="173" t="s">
        <v>547</v>
      </c>
      <c r="CR55" s="173" t="s">
        <v>104</v>
      </c>
      <c r="CS55" s="173" t="s">
        <v>105</v>
      </c>
      <c r="CT55" s="173" t="s">
        <v>596</v>
      </c>
      <c r="CU55" s="173" t="s">
        <v>599</v>
      </c>
      <c r="CV55" s="171" t="s">
        <v>602</v>
      </c>
    </row>
    <row r="56" spans="2:100" s="159" customFormat="1" ht="10.5" customHeight="1">
      <c r="B56" s="174" t="s">
        <v>548</v>
      </c>
      <c r="C56" s="205" t="str">
        <f>'1b Historical level tables'!C49</f>
        <v>-</v>
      </c>
      <c r="D56" s="205" t="str">
        <f>'1b Historical level tables'!D49</f>
        <v>-</v>
      </c>
      <c r="E56" s="205" t="str">
        <f>'1b Historical level tables'!E49</f>
        <v>-</v>
      </c>
      <c r="F56" s="205" t="str">
        <f>'1b Historical level tables'!F49</f>
        <v>-</v>
      </c>
      <c r="G56" s="205" t="str">
        <f>'1b Historical level tables'!G49</f>
        <v>-</v>
      </c>
      <c r="H56" s="205" t="str">
        <f>'1b Historical level tables'!H49</f>
        <v>-</v>
      </c>
      <c r="I56" s="205" t="str">
        <f>'1b Historical level tables'!I49</f>
        <v>-</v>
      </c>
      <c r="J56" s="205" t="str">
        <f>'1b Historical level tables'!J49</f>
        <v>-</v>
      </c>
      <c r="K56" s="205" t="str">
        <f>'1b Historical level tables'!K49</f>
        <v>-</v>
      </c>
      <c r="L56" s="205" t="str">
        <f>'1b Historical level tables'!L49</f>
        <v>-</v>
      </c>
      <c r="M56" s="205" t="str">
        <f>'1b Historical level tables'!M49</f>
        <v>-</v>
      </c>
      <c r="N56" s="172"/>
      <c r="O56" s="205" t="str">
        <f>'1b Historical level tables'!O49</f>
        <v>-</v>
      </c>
      <c r="P56" s="205" t="str">
        <f>'1b Historical level tables'!P49</f>
        <v>-</v>
      </c>
      <c r="Q56" s="205" t="str">
        <f>'1b Historical level tables'!Q49</f>
        <v>-</v>
      </c>
      <c r="R56" s="205" t="str">
        <f>'1b Historical level tables'!R49</f>
        <v>-</v>
      </c>
      <c r="S56" s="205" t="str">
        <f>'1b Historical level tables'!S49</f>
        <v>-</v>
      </c>
      <c r="T56" s="205" t="str">
        <f>'1b Historical level tables'!T49</f>
        <v>-</v>
      </c>
      <c r="U56" s="205" t="str">
        <f>'1b Historical level tables'!U49</f>
        <v>-</v>
      </c>
      <c r="V56" s="205" t="str">
        <f>'1b Historical level tables'!V49</f>
        <v>-</v>
      </c>
      <c r="W56" s="205" t="str">
        <f>'1b Historical level tables'!W49</f>
        <v>-</v>
      </c>
      <c r="X56" s="205" t="str">
        <f>'1b Historical level tables'!X49</f>
        <v>-</v>
      </c>
      <c r="Y56" s="205" t="str">
        <f>'1b Historical level tables'!Y49</f>
        <v>-</v>
      </c>
      <c r="Z56" s="144"/>
      <c r="AA56" s="174" t="s">
        <v>548</v>
      </c>
      <c r="AB56" s="205" t="str">
        <f>'1b Historical level tables'!AB49</f>
        <v>-</v>
      </c>
      <c r="AC56" s="205" t="str">
        <f>'1b Historical level tables'!AC49</f>
        <v>-</v>
      </c>
      <c r="AD56" s="205" t="str">
        <f>'1b Historical level tables'!AD49</f>
        <v>-</v>
      </c>
      <c r="AE56" s="205" t="str">
        <f>'1b Historical level tables'!AE49</f>
        <v>-</v>
      </c>
      <c r="AF56" s="205" t="str">
        <f>'1b Historical level tables'!AF49</f>
        <v>-</v>
      </c>
      <c r="AG56" s="205" t="str">
        <f>'1b Historical level tables'!AG49</f>
        <v>-</v>
      </c>
      <c r="AH56" s="205" t="str">
        <f>'1b Historical level tables'!AH49</f>
        <v>-</v>
      </c>
      <c r="AI56" s="205" t="str">
        <f>'1b Historical level tables'!AI49</f>
        <v>-</v>
      </c>
      <c r="AJ56" s="205" t="str">
        <f>'1b Historical level tables'!AJ49</f>
        <v>-</v>
      </c>
      <c r="AK56" s="205" t="str">
        <f>'1b Historical level tables'!AK49</f>
        <v>-</v>
      </c>
      <c r="AL56" s="205" t="str">
        <f>'1b Historical level tables'!AL49</f>
        <v>-</v>
      </c>
      <c r="AM56" s="172"/>
      <c r="AN56" s="205" t="str">
        <f>'1b Historical level tables'!AN49</f>
        <v>-</v>
      </c>
      <c r="AO56" s="205" t="str">
        <f>'1b Historical level tables'!AO49</f>
        <v>-</v>
      </c>
      <c r="AP56" s="205" t="str">
        <f>'1b Historical level tables'!AP49</f>
        <v>-</v>
      </c>
      <c r="AQ56" s="205" t="str">
        <f>'1b Historical level tables'!AQ49</f>
        <v>-</v>
      </c>
      <c r="AR56" s="205" t="str">
        <f>'1b Historical level tables'!AR49</f>
        <v>-</v>
      </c>
      <c r="AS56" s="205" t="str">
        <f>'1b Historical level tables'!AS49</f>
        <v>-</v>
      </c>
      <c r="AT56" s="205" t="str">
        <f>'1b Historical level tables'!AT49</f>
        <v>-</v>
      </c>
      <c r="AU56" s="205" t="str">
        <f>'1b Historical level tables'!AU49</f>
        <v>-</v>
      </c>
      <c r="AV56" s="205" t="str">
        <f>'1b Historical level tables'!AV49</f>
        <v>-</v>
      </c>
      <c r="AW56" s="205" t="str">
        <f>'1b Historical level tables'!AW49</f>
        <v>-</v>
      </c>
      <c r="AX56" s="205" t="str">
        <f>'1b Historical level tables'!AX49</f>
        <v>-</v>
      </c>
      <c r="AZ56" s="174" t="s">
        <v>548</v>
      </c>
      <c r="BA56" s="205" t="str">
        <f>'1b Historical level tables'!BA49</f>
        <v>-</v>
      </c>
      <c r="BB56" s="205" t="str">
        <f>'1b Historical level tables'!BB49</f>
        <v>-</v>
      </c>
      <c r="BC56" s="205" t="str">
        <f>'1b Historical level tables'!BC49</f>
        <v>-</v>
      </c>
      <c r="BD56" s="205" t="str">
        <f>'1b Historical level tables'!BD49</f>
        <v>-</v>
      </c>
      <c r="BE56" s="205" t="str">
        <f>'1b Historical level tables'!BE49</f>
        <v>-</v>
      </c>
      <c r="BF56" s="205" t="str">
        <f>'1b Historical level tables'!BF49</f>
        <v>-</v>
      </c>
      <c r="BG56" s="205" t="str">
        <f>'1b Historical level tables'!BG49</f>
        <v>-</v>
      </c>
      <c r="BH56" s="205" t="str">
        <f>'1b Historical level tables'!BH49</f>
        <v>-</v>
      </c>
      <c r="BI56" s="205" t="str">
        <f>'1b Historical level tables'!BI49</f>
        <v>-</v>
      </c>
      <c r="BJ56" s="205" t="str">
        <f>'1b Historical level tables'!BJ49</f>
        <v>-</v>
      </c>
      <c r="BK56" s="205" t="str">
        <f>'1b Historical level tables'!BK49</f>
        <v>-</v>
      </c>
      <c r="BL56" s="172"/>
      <c r="BM56" s="205" t="str">
        <f>'1b Historical level tables'!BM49</f>
        <v>-</v>
      </c>
      <c r="BN56" s="205" t="str">
        <f>'1b Historical level tables'!BN49</f>
        <v>-</v>
      </c>
      <c r="BO56" s="205" t="str">
        <f>'1b Historical level tables'!BO49</f>
        <v>-</v>
      </c>
      <c r="BP56" s="205" t="str">
        <f>'1b Historical level tables'!BP49</f>
        <v>-</v>
      </c>
      <c r="BQ56" s="205" t="str">
        <f>'1b Historical level tables'!BQ49</f>
        <v>-</v>
      </c>
      <c r="BR56" s="205" t="str">
        <f>'1b Historical level tables'!BR49</f>
        <v>-</v>
      </c>
      <c r="BS56" s="205" t="str">
        <f>'1b Historical level tables'!BS49</f>
        <v>-</v>
      </c>
      <c r="BT56" s="205" t="str">
        <f>'1b Historical level tables'!BT49</f>
        <v>-</v>
      </c>
      <c r="BU56" s="205" t="str">
        <f>'1b Historical level tables'!BU49</f>
        <v>-</v>
      </c>
      <c r="BV56" s="205" t="str">
        <f>'1b Historical level tables'!BV49</f>
        <v>-</v>
      </c>
      <c r="BW56" s="205" t="str">
        <f>'1b Historical level tables'!BW49</f>
        <v>-</v>
      </c>
      <c r="BX56" s="144"/>
      <c r="BY56" s="174" t="s">
        <v>548</v>
      </c>
      <c r="BZ56" s="205" t="str">
        <f t="shared" ref="BZ56:CJ56" si="65">IFERROR(C56+BA56,"-")</f>
        <v>-</v>
      </c>
      <c r="CA56" s="205" t="str">
        <f t="shared" si="65"/>
        <v>-</v>
      </c>
      <c r="CB56" s="205" t="str">
        <f t="shared" si="65"/>
        <v>-</v>
      </c>
      <c r="CC56" s="205" t="str">
        <f t="shared" si="65"/>
        <v>-</v>
      </c>
      <c r="CD56" s="205" t="str">
        <f t="shared" si="65"/>
        <v>-</v>
      </c>
      <c r="CE56" s="205" t="str">
        <f t="shared" si="65"/>
        <v>-</v>
      </c>
      <c r="CF56" s="205" t="str">
        <f t="shared" si="65"/>
        <v>-</v>
      </c>
      <c r="CG56" s="205" t="str">
        <f t="shared" si="65"/>
        <v>-</v>
      </c>
      <c r="CH56" s="205" t="str">
        <f t="shared" si="65"/>
        <v>-</v>
      </c>
      <c r="CI56" s="205" t="str">
        <f t="shared" si="65"/>
        <v>-</v>
      </c>
      <c r="CJ56" s="205" t="str">
        <f t="shared" si="65"/>
        <v>-</v>
      </c>
      <c r="CK56" s="172"/>
      <c r="CL56" s="205" t="str">
        <f t="shared" ref="CL56:CL67" si="66">IFERROR(O56+BM56,"-")</f>
        <v>-</v>
      </c>
      <c r="CM56" s="205" t="str">
        <f t="shared" ref="CM56:CM67" si="67">IFERROR(P56+BN56,"-")</f>
        <v>-</v>
      </c>
      <c r="CN56" s="205" t="str">
        <f t="shared" ref="CN56:CN67" si="68">IFERROR(Q56+BO56,"-")</f>
        <v>-</v>
      </c>
      <c r="CO56" s="205" t="str">
        <f t="shared" ref="CO56:CO67" si="69">IFERROR(R56+BP56,"-")</f>
        <v>-</v>
      </c>
      <c r="CP56" s="205" t="str">
        <f t="shared" ref="CP56:CP67" si="70">IFERROR(S56+BQ56,"-")</f>
        <v>-</v>
      </c>
      <c r="CQ56" s="205" t="str">
        <f t="shared" ref="CQ56:CQ67" si="71">IFERROR(T56+BR56,"-")</f>
        <v>-</v>
      </c>
      <c r="CR56" s="205" t="str">
        <f t="shared" ref="CR56:CR67" si="72">IFERROR(U56+BS56,"-")</f>
        <v>-</v>
      </c>
      <c r="CS56" s="205" t="str">
        <f t="shared" ref="CS56:CS67" si="73">IFERROR(V56+BT56,"-")</f>
        <v>-</v>
      </c>
      <c r="CT56" s="205" t="str">
        <f t="shared" ref="CT56:CT67" si="74">IFERROR(W56+BU56,"-")</f>
        <v>-</v>
      </c>
      <c r="CU56" s="205" t="str">
        <f t="shared" ref="CU56:CU67" si="75">IFERROR(X56+BV56,"-")</f>
        <v>-</v>
      </c>
      <c r="CV56" s="205" t="str">
        <f t="shared" ref="CV56:CV67" si="76">IFERROR(Y56+BW56,"-")</f>
        <v>-</v>
      </c>
    </row>
    <row r="57" spans="2:100" s="159" customFormat="1" ht="10.5" customHeight="1">
      <c r="B57" s="174" t="s">
        <v>550</v>
      </c>
      <c r="C57" s="205" t="str">
        <f>'1b Historical level tables'!C50</f>
        <v>-</v>
      </c>
      <c r="D57" s="205" t="str">
        <f>'1b Historical level tables'!D50</f>
        <v>-</v>
      </c>
      <c r="E57" s="205" t="str">
        <f>'1b Historical level tables'!E50</f>
        <v>-</v>
      </c>
      <c r="F57" s="205" t="str">
        <f>'1b Historical level tables'!F50</f>
        <v>-</v>
      </c>
      <c r="G57" s="205" t="str">
        <f>'1b Historical level tables'!G50</f>
        <v>-</v>
      </c>
      <c r="H57" s="205" t="str">
        <f>'1b Historical level tables'!H50</f>
        <v>-</v>
      </c>
      <c r="I57" s="205" t="str">
        <f>'1b Historical level tables'!I50</f>
        <v>-</v>
      </c>
      <c r="J57" s="205" t="str">
        <f>'1b Historical level tables'!J50</f>
        <v>-</v>
      </c>
      <c r="K57" s="205" t="str">
        <f>'1b Historical level tables'!K50</f>
        <v>-</v>
      </c>
      <c r="L57" s="205" t="str">
        <f>'1b Historical level tables'!L50</f>
        <v>-</v>
      </c>
      <c r="M57" s="205" t="str">
        <f>'1b Historical level tables'!M50</f>
        <v>-</v>
      </c>
      <c r="N57" s="172"/>
      <c r="O57" s="205" t="str">
        <f>'1b Historical level tables'!O50</f>
        <v>-</v>
      </c>
      <c r="P57" s="205" t="str">
        <f>'1b Historical level tables'!P50</f>
        <v>-</v>
      </c>
      <c r="Q57" s="205" t="str">
        <f>'1b Historical level tables'!Q50</f>
        <v>-</v>
      </c>
      <c r="R57" s="205" t="str">
        <f>'1b Historical level tables'!R50</f>
        <v>-</v>
      </c>
      <c r="S57" s="205" t="str">
        <f>'1b Historical level tables'!S50</f>
        <v>-</v>
      </c>
      <c r="T57" s="205" t="str">
        <f>'1b Historical level tables'!T50</f>
        <v>-</v>
      </c>
      <c r="U57" s="205" t="str">
        <f>'1b Historical level tables'!U50</f>
        <v>-</v>
      </c>
      <c r="V57" s="205" t="str">
        <f>'1b Historical level tables'!V50</f>
        <v>-</v>
      </c>
      <c r="W57" s="205" t="str">
        <f>'1b Historical level tables'!W50</f>
        <v>-</v>
      </c>
      <c r="X57" s="205" t="str">
        <f>'1b Historical level tables'!X50</f>
        <v>-</v>
      </c>
      <c r="Y57" s="205" t="str">
        <f>'1b Historical level tables'!Y50</f>
        <v>-</v>
      </c>
      <c r="Z57" s="144"/>
      <c r="AA57" s="174" t="s">
        <v>550</v>
      </c>
      <c r="AB57" s="205" t="str">
        <f>'1b Historical level tables'!AB50</f>
        <v>-</v>
      </c>
      <c r="AC57" s="205" t="str">
        <f>'1b Historical level tables'!AC50</f>
        <v>-</v>
      </c>
      <c r="AD57" s="205" t="str">
        <f>'1b Historical level tables'!AD50</f>
        <v>-</v>
      </c>
      <c r="AE57" s="205" t="str">
        <f>'1b Historical level tables'!AE50</f>
        <v>-</v>
      </c>
      <c r="AF57" s="205" t="str">
        <f>'1b Historical level tables'!AF50</f>
        <v>-</v>
      </c>
      <c r="AG57" s="205" t="str">
        <f>'1b Historical level tables'!AG50</f>
        <v>-</v>
      </c>
      <c r="AH57" s="205" t="str">
        <f>'1b Historical level tables'!AH50</f>
        <v>-</v>
      </c>
      <c r="AI57" s="205" t="str">
        <f>'1b Historical level tables'!AI50</f>
        <v>-</v>
      </c>
      <c r="AJ57" s="205" t="str">
        <f>'1b Historical level tables'!AJ50</f>
        <v>-</v>
      </c>
      <c r="AK57" s="205" t="str">
        <f>'1b Historical level tables'!AK50</f>
        <v>-</v>
      </c>
      <c r="AL57" s="205" t="str">
        <f>'1b Historical level tables'!AL50</f>
        <v>-</v>
      </c>
      <c r="AM57" s="172"/>
      <c r="AN57" s="205" t="str">
        <f>'1b Historical level tables'!AN50</f>
        <v>-</v>
      </c>
      <c r="AO57" s="205" t="str">
        <f>'1b Historical level tables'!AO50</f>
        <v>-</v>
      </c>
      <c r="AP57" s="205" t="str">
        <f>'1b Historical level tables'!AP50</f>
        <v>-</v>
      </c>
      <c r="AQ57" s="205" t="str">
        <f>'1b Historical level tables'!AQ50</f>
        <v>-</v>
      </c>
      <c r="AR57" s="205" t="str">
        <f>'1b Historical level tables'!AR50</f>
        <v>-</v>
      </c>
      <c r="AS57" s="205" t="str">
        <f>'1b Historical level tables'!AS50</f>
        <v>-</v>
      </c>
      <c r="AT57" s="205" t="str">
        <f>'1b Historical level tables'!AT50</f>
        <v>-</v>
      </c>
      <c r="AU57" s="205" t="str">
        <f>'1b Historical level tables'!AU50</f>
        <v>-</v>
      </c>
      <c r="AV57" s="205" t="str">
        <f>'1b Historical level tables'!AV50</f>
        <v>-</v>
      </c>
      <c r="AW57" s="205" t="str">
        <f>'1b Historical level tables'!AW50</f>
        <v>-</v>
      </c>
      <c r="AX57" s="205" t="str">
        <f>'1b Historical level tables'!AX50</f>
        <v>-</v>
      </c>
      <c r="AZ57" s="174" t="s">
        <v>550</v>
      </c>
      <c r="BA57" s="205">
        <f>'1b Historical level tables'!BA50</f>
        <v>0</v>
      </c>
      <c r="BB57" s="205">
        <f>'1b Historical level tables'!BB50</f>
        <v>0</v>
      </c>
      <c r="BC57" s="205">
        <f>'1b Historical level tables'!BC50</f>
        <v>0</v>
      </c>
      <c r="BD57" s="205">
        <f>'1b Historical level tables'!BD50</f>
        <v>0</v>
      </c>
      <c r="BE57" s="205">
        <f>'1b Historical level tables'!BE50</f>
        <v>0</v>
      </c>
      <c r="BF57" s="205">
        <f>'1b Historical level tables'!BF50</f>
        <v>0</v>
      </c>
      <c r="BG57" s="205">
        <f>'1b Historical level tables'!BG50</f>
        <v>0</v>
      </c>
      <c r="BH57" s="205">
        <f>'1b Historical level tables'!BH50</f>
        <v>0</v>
      </c>
      <c r="BI57" s="205">
        <f>'1b Historical level tables'!BI50</f>
        <v>0</v>
      </c>
      <c r="BJ57" s="205">
        <f>'1b Historical level tables'!BJ50</f>
        <v>0</v>
      </c>
      <c r="BK57" s="205">
        <f>'1b Historical level tables'!BK50</f>
        <v>0</v>
      </c>
      <c r="BL57" s="172"/>
      <c r="BM57" s="205">
        <f>'1b Historical level tables'!BM50</f>
        <v>0</v>
      </c>
      <c r="BN57" s="205">
        <f>'1b Historical level tables'!BN50</f>
        <v>0</v>
      </c>
      <c r="BO57" s="205">
        <f>'1b Historical level tables'!BO50</f>
        <v>0</v>
      </c>
      <c r="BP57" s="205">
        <f>'1b Historical level tables'!BP50</f>
        <v>0</v>
      </c>
      <c r="BQ57" s="205">
        <f>'1b Historical level tables'!BQ50</f>
        <v>0</v>
      </c>
      <c r="BR57" s="205">
        <f>'1b Historical level tables'!BR50</f>
        <v>0</v>
      </c>
      <c r="BS57" s="205">
        <f>'1b Historical level tables'!BS50</f>
        <v>0</v>
      </c>
      <c r="BT57" s="205">
        <f>'1b Historical level tables'!BT50</f>
        <v>0</v>
      </c>
      <c r="BU57" s="205">
        <f>'1b Historical level tables'!BU50</f>
        <v>0</v>
      </c>
      <c r="BV57" s="205">
        <f>'1b Historical level tables'!BV50</f>
        <v>0</v>
      </c>
      <c r="BW57" s="205">
        <f>'1b Historical level tables'!BW50</f>
        <v>0</v>
      </c>
      <c r="BX57" s="144"/>
      <c r="BY57" s="174" t="s">
        <v>550</v>
      </c>
      <c r="BZ57" s="205" t="str">
        <f t="shared" ref="BZ57:BZ67" si="77">IFERROR(C57+BA57,"-")</f>
        <v>-</v>
      </c>
      <c r="CA57" s="205" t="str">
        <f t="shared" ref="CA57:CA67" si="78">IFERROR(D57+BB57,"-")</f>
        <v>-</v>
      </c>
      <c r="CB57" s="205" t="str">
        <f t="shared" ref="CB57:CB67" si="79">IFERROR(E57+BC57,"-")</f>
        <v>-</v>
      </c>
      <c r="CC57" s="205" t="str">
        <f t="shared" ref="CC57:CC67" si="80">IFERROR(F57+BD57,"-")</f>
        <v>-</v>
      </c>
      <c r="CD57" s="205" t="str">
        <f t="shared" ref="CD57:CD67" si="81">IFERROR(G57+BE57,"-")</f>
        <v>-</v>
      </c>
      <c r="CE57" s="205" t="str">
        <f t="shared" ref="CE57:CE67" si="82">IFERROR(H57+BF57,"-")</f>
        <v>-</v>
      </c>
      <c r="CF57" s="205" t="str">
        <f t="shared" ref="CF57:CF67" si="83">IFERROR(I57+BG57,"-")</f>
        <v>-</v>
      </c>
      <c r="CG57" s="205" t="str">
        <f t="shared" ref="CG57:CG67" si="84">IFERROR(J57+BH57,"-")</f>
        <v>-</v>
      </c>
      <c r="CH57" s="205" t="str">
        <f t="shared" ref="CH57:CH67" si="85">IFERROR(K57+BI57,"-")</f>
        <v>-</v>
      </c>
      <c r="CI57" s="205" t="str">
        <f t="shared" ref="CI57:CI67" si="86">IFERROR(L57+BJ57,"-")</f>
        <v>-</v>
      </c>
      <c r="CJ57" s="205" t="str">
        <f t="shared" ref="CJ57:CJ67" si="87">IFERROR(M57+BK57,"-")</f>
        <v>-</v>
      </c>
      <c r="CK57" s="172"/>
      <c r="CL57" s="205" t="str">
        <f t="shared" si="66"/>
        <v>-</v>
      </c>
      <c r="CM57" s="205" t="str">
        <f t="shared" si="67"/>
        <v>-</v>
      </c>
      <c r="CN57" s="205" t="str">
        <f t="shared" si="68"/>
        <v>-</v>
      </c>
      <c r="CO57" s="205" t="str">
        <f t="shared" si="69"/>
        <v>-</v>
      </c>
      <c r="CP57" s="205" t="str">
        <f t="shared" si="70"/>
        <v>-</v>
      </c>
      <c r="CQ57" s="205" t="str">
        <f t="shared" si="71"/>
        <v>-</v>
      </c>
      <c r="CR57" s="205" t="str">
        <f t="shared" si="72"/>
        <v>-</v>
      </c>
      <c r="CS57" s="205" t="str">
        <f t="shared" si="73"/>
        <v>-</v>
      </c>
      <c r="CT57" s="205" t="str">
        <f t="shared" si="74"/>
        <v>-</v>
      </c>
      <c r="CU57" s="205" t="str">
        <f t="shared" si="75"/>
        <v>-</v>
      </c>
      <c r="CV57" s="205" t="str">
        <f t="shared" si="76"/>
        <v>-</v>
      </c>
    </row>
    <row r="58" spans="2:100" s="159" customFormat="1" ht="10.5" customHeight="1">
      <c r="B58" s="174" t="s">
        <v>551</v>
      </c>
      <c r="C58" s="205" t="str">
        <f>'1b Historical level tables'!C51</f>
        <v>-</v>
      </c>
      <c r="D58" s="205" t="str">
        <f>'1b Historical level tables'!D51</f>
        <v>-</v>
      </c>
      <c r="E58" s="205" t="str">
        <f>'1b Historical level tables'!E51</f>
        <v>-</v>
      </c>
      <c r="F58" s="205" t="str">
        <f>'1b Historical level tables'!F51</f>
        <v>-</v>
      </c>
      <c r="G58" s="205" t="str">
        <f>'1b Historical level tables'!G51</f>
        <v>-</v>
      </c>
      <c r="H58" s="205" t="str">
        <f>'1b Historical level tables'!H51</f>
        <v>-</v>
      </c>
      <c r="I58" s="205" t="str">
        <f>'1b Historical level tables'!I51</f>
        <v>-</v>
      </c>
      <c r="J58" s="205">
        <f>'1b Historical level tables'!J51</f>
        <v>0</v>
      </c>
      <c r="K58" s="205">
        <f>'1b Historical level tables'!K51</f>
        <v>1.4870742269298101</v>
      </c>
      <c r="L58" s="205">
        <f>'1b Historical level tables'!L51</f>
        <v>0.70457099735818818</v>
      </c>
      <c r="M58" s="205" t="str">
        <f>'1b Historical level tables'!M51</f>
        <v>-</v>
      </c>
      <c r="N58" s="172"/>
      <c r="O58" s="205">
        <f>'1b Historical level tables'!O51</f>
        <v>0</v>
      </c>
      <c r="P58" s="205">
        <f>'1b Historical level tables'!P51</f>
        <v>0</v>
      </c>
      <c r="Q58" s="205">
        <f>'1b Historical level tables'!Q51</f>
        <v>0.41079125157488544</v>
      </c>
      <c r="R58" s="205">
        <f>'1b Historical level tables'!R51</f>
        <v>0.41079125157488544</v>
      </c>
      <c r="S58" s="205">
        <f>'1b Historical level tables'!S51</f>
        <v>0.41079125157488544</v>
      </c>
      <c r="T58" s="205">
        <f>'1b Historical level tables'!T51</f>
        <v>0.41079125157488544</v>
      </c>
      <c r="U58" s="205">
        <f>'1b Historical level tables'!U51</f>
        <v>0</v>
      </c>
      <c r="V58" s="205">
        <f>'1b Historical level tables'!V51</f>
        <v>0</v>
      </c>
      <c r="W58" s="205">
        <f>'1b Historical level tables'!W51</f>
        <v>0</v>
      </c>
      <c r="X58" s="205">
        <f>'1b Historical level tables'!X51</f>
        <v>0</v>
      </c>
      <c r="Y58" s="205">
        <f>'1b Historical level tables'!Y51</f>
        <v>0</v>
      </c>
      <c r="Z58" s="144"/>
      <c r="AA58" s="174" t="s">
        <v>551</v>
      </c>
      <c r="AB58" s="205" t="str">
        <f>'1b Historical level tables'!AB51</f>
        <v>-</v>
      </c>
      <c r="AC58" s="205" t="str">
        <f>'1b Historical level tables'!AC51</f>
        <v>-</v>
      </c>
      <c r="AD58" s="205" t="str">
        <f>'1b Historical level tables'!AD51</f>
        <v>-</v>
      </c>
      <c r="AE58" s="205" t="str">
        <f>'1b Historical level tables'!AE51</f>
        <v>-</v>
      </c>
      <c r="AF58" s="205" t="str">
        <f>'1b Historical level tables'!AF51</f>
        <v>-</v>
      </c>
      <c r="AG58" s="205" t="str">
        <f>'1b Historical level tables'!AG51</f>
        <v>-</v>
      </c>
      <c r="AH58" s="205" t="str">
        <f>'1b Historical level tables'!AH51</f>
        <v>-</v>
      </c>
      <c r="AI58" s="205">
        <f>'1b Historical level tables'!AI51</f>
        <v>0</v>
      </c>
      <c r="AJ58" s="205">
        <f>'1b Historical level tables'!AJ51</f>
        <v>1.4870742269298101</v>
      </c>
      <c r="AK58" s="205">
        <f>'1b Historical level tables'!AK51</f>
        <v>0.70457099735818818</v>
      </c>
      <c r="AL58" s="205" t="str">
        <f>'1b Historical level tables'!AL51</f>
        <v>-</v>
      </c>
      <c r="AM58" s="172"/>
      <c r="AN58" s="205">
        <f>'1b Historical level tables'!AN51</f>
        <v>0</v>
      </c>
      <c r="AO58" s="205">
        <f>'1b Historical level tables'!AO51</f>
        <v>0</v>
      </c>
      <c r="AP58" s="205">
        <f>'1b Historical level tables'!AP51</f>
        <v>0.41079125157488544</v>
      </c>
      <c r="AQ58" s="205">
        <f>'1b Historical level tables'!AQ51</f>
        <v>0.41079125157488544</v>
      </c>
      <c r="AR58" s="205">
        <f>'1b Historical level tables'!AR51</f>
        <v>0.41079125157488544</v>
      </c>
      <c r="AS58" s="205">
        <f>'1b Historical level tables'!AS51</f>
        <v>0.41079125157488544</v>
      </c>
      <c r="AT58" s="205">
        <f>'1b Historical level tables'!AT51</f>
        <v>0</v>
      </c>
      <c r="AU58" s="205">
        <f>'1b Historical level tables'!AU51</f>
        <v>0</v>
      </c>
      <c r="AV58" s="205">
        <f>'1b Historical level tables'!AV51</f>
        <v>0</v>
      </c>
      <c r="AW58" s="205">
        <f>'1b Historical level tables'!AW51</f>
        <v>0</v>
      </c>
      <c r="AX58" s="205">
        <f>'1b Historical level tables'!AX51</f>
        <v>0</v>
      </c>
      <c r="AZ58" s="174" t="s">
        <v>551</v>
      </c>
      <c r="BA58" s="205" t="str">
        <f>'1b Historical level tables'!BA51</f>
        <v>-</v>
      </c>
      <c r="BB58" s="205" t="str">
        <f>'1b Historical level tables'!BB51</f>
        <v>-</v>
      </c>
      <c r="BC58" s="205" t="str">
        <f>'1b Historical level tables'!BC51</f>
        <v>-</v>
      </c>
      <c r="BD58" s="205" t="str">
        <f>'1b Historical level tables'!BD51</f>
        <v>-</v>
      </c>
      <c r="BE58" s="205" t="str">
        <f>'1b Historical level tables'!BE51</f>
        <v>-</v>
      </c>
      <c r="BF58" s="205" t="str">
        <f>'1b Historical level tables'!BF51</f>
        <v>-</v>
      </c>
      <c r="BG58" s="205" t="str">
        <f>'1b Historical level tables'!BG51</f>
        <v>-</v>
      </c>
      <c r="BH58" s="205">
        <f>'1b Historical level tables'!BH51</f>
        <v>0</v>
      </c>
      <c r="BI58" s="205">
        <f>'1b Historical level tables'!BI51</f>
        <v>1.4870742269298101</v>
      </c>
      <c r="BJ58" s="205">
        <f>'1b Historical level tables'!BJ51</f>
        <v>0.70457099735818818</v>
      </c>
      <c r="BK58" s="205" t="str">
        <f>'1b Historical level tables'!BK51</f>
        <v>-</v>
      </c>
      <c r="BL58" s="172"/>
      <c r="BM58" s="205">
        <f>'1b Historical level tables'!BM51</f>
        <v>0</v>
      </c>
      <c r="BN58" s="205">
        <f>'1b Historical level tables'!BN51</f>
        <v>0</v>
      </c>
      <c r="BO58" s="205">
        <f>'1b Historical level tables'!BO51</f>
        <v>0.41079125157488544</v>
      </c>
      <c r="BP58" s="205">
        <f>'1b Historical level tables'!BP51</f>
        <v>0.41079125157488544</v>
      </c>
      <c r="BQ58" s="205">
        <f>'1b Historical level tables'!BQ51</f>
        <v>0.41079125157488544</v>
      </c>
      <c r="BR58" s="205">
        <f>'1b Historical level tables'!BR51</f>
        <v>0.41079125157488544</v>
      </c>
      <c r="BS58" s="205">
        <f>'1b Historical level tables'!BS51</f>
        <v>0</v>
      </c>
      <c r="BT58" s="205">
        <f>'1b Historical level tables'!BT51</f>
        <v>0</v>
      </c>
      <c r="BU58" s="205">
        <f>'1b Historical level tables'!BU51</f>
        <v>0</v>
      </c>
      <c r="BV58" s="205">
        <f>'1b Historical level tables'!BV51</f>
        <v>0</v>
      </c>
      <c r="BW58" s="205">
        <f>'1b Historical level tables'!BW51</f>
        <v>0</v>
      </c>
      <c r="BX58" s="144"/>
      <c r="BY58" s="174" t="s">
        <v>551</v>
      </c>
      <c r="BZ58" s="205" t="str">
        <f t="shared" si="77"/>
        <v>-</v>
      </c>
      <c r="CA58" s="205" t="str">
        <f t="shared" si="78"/>
        <v>-</v>
      </c>
      <c r="CB58" s="205" t="str">
        <f t="shared" si="79"/>
        <v>-</v>
      </c>
      <c r="CC58" s="205" t="str">
        <f t="shared" si="80"/>
        <v>-</v>
      </c>
      <c r="CD58" s="205" t="str">
        <f t="shared" si="81"/>
        <v>-</v>
      </c>
      <c r="CE58" s="205" t="str">
        <f t="shared" si="82"/>
        <v>-</v>
      </c>
      <c r="CF58" s="205" t="str">
        <f t="shared" si="83"/>
        <v>-</v>
      </c>
      <c r="CG58" s="205">
        <f t="shared" si="84"/>
        <v>0</v>
      </c>
      <c r="CH58" s="205">
        <f t="shared" si="85"/>
        <v>2.9741484538596201</v>
      </c>
      <c r="CI58" s="205">
        <f t="shared" si="86"/>
        <v>1.4091419947163764</v>
      </c>
      <c r="CJ58" s="205" t="str">
        <f t="shared" si="87"/>
        <v>-</v>
      </c>
      <c r="CK58" s="172"/>
      <c r="CL58" s="205">
        <f t="shared" si="66"/>
        <v>0</v>
      </c>
      <c r="CM58" s="205">
        <f t="shared" si="67"/>
        <v>0</v>
      </c>
      <c r="CN58" s="205">
        <f t="shared" si="68"/>
        <v>0.82158250314977088</v>
      </c>
      <c r="CO58" s="205">
        <f t="shared" si="69"/>
        <v>0.82158250314977088</v>
      </c>
      <c r="CP58" s="205">
        <f t="shared" si="70"/>
        <v>0.82158250314977088</v>
      </c>
      <c r="CQ58" s="205">
        <f t="shared" si="71"/>
        <v>0.82158250314977088</v>
      </c>
      <c r="CR58" s="205">
        <f t="shared" si="72"/>
        <v>0</v>
      </c>
      <c r="CS58" s="205">
        <f t="shared" si="73"/>
        <v>0</v>
      </c>
      <c r="CT58" s="205">
        <f t="shared" si="74"/>
        <v>0</v>
      </c>
      <c r="CU58" s="205">
        <f t="shared" si="75"/>
        <v>0</v>
      </c>
      <c r="CV58" s="205">
        <f t="shared" si="76"/>
        <v>0</v>
      </c>
    </row>
    <row r="59" spans="2:100" s="159" customFormat="1" ht="10.5" customHeight="1">
      <c r="B59" s="174" t="s">
        <v>552</v>
      </c>
      <c r="C59" s="205">
        <f>'1b Historical level tables'!C52</f>
        <v>6.6995028867368616</v>
      </c>
      <c r="D59" s="205">
        <f>'1b Historical level tables'!D52</f>
        <v>6.6995028867368616</v>
      </c>
      <c r="E59" s="205">
        <f>'1b Historical level tables'!E52</f>
        <v>7.113121830127354</v>
      </c>
      <c r="F59" s="205">
        <f>'1b Historical level tables'!F52</f>
        <v>7.113121830127354</v>
      </c>
      <c r="G59" s="205">
        <f>'1b Historical level tables'!G52</f>
        <v>7.2804579515147188</v>
      </c>
      <c r="H59" s="205">
        <f>'1b Historical level tables'!H52</f>
        <v>7.1935840895118579</v>
      </c>
      <c r="I59" s="205">
        <f>'1b Historical level tables'!I52</f>
        <v>7.3593999937099719</v>
      </c>
      <c r="J59" s="205">
        <f>'1b Historical level tables'!J52</f>
        <v>7.0492243060839295</v>
      </c>
      <c r="K59" s="205">
        <f>'1b Historical level tables'!K52</f>
        <v>7.1089669218364691</v>
      </c>
      <c r="L59" s="205">
        <f>'1b Historical level tables'!L52</f>
        <v>6.9829560851947958</v>
      </c>
      <c r="M59" s="205">
        <f>'1b Historical level tables'!M52</f>
        <v>9.626223597588794</v>
      </c>
      <c r="N59" s="172"/>
      <c r="O59" s="205">
        <f>'1b Historical level tables'!O52</f>
        <v>9.9504863797742455</v>
      </c>
      <c r="P59" s="205">
        <f>'1b Historical level tables'!P52</f>
        <v>9.9504863797742455</v>
      </c>
      <c r="Q59" s="205">
        <f>'1b Historical level tables'!Q52</f>
        <v>10.298637820906496</v>
      </c>
      <c r="R59" s="205">
        <f>'1b Historical level tables'!R52</f>
        <v>10.298637820906496</v>
      </c>
      <c r="S59" s="205">
        <f>'1b Historical level tables'!S52</f>
        <v>10.298637820906496</v>
      </c>
      <c r="T59" s="205">
        <f>'1b Historical level tables'!T52</f>
        <v>10.298637820906496</v>
      </c>
      <c r="U59" s="205">
        <f>'1b Historical level tables'!U52</f>
        <v>10.909265371253543</v>
      </c>
      <c r="V59" s="205">
        <f>'1b Historical level tables'!V52</f>
        <v>10.909265371253543</v>
      </c>
      <c r="W59" s="205">
        <f>'1b Historical level tables'!W52</f>
        <v>10.909265371253543</v>
      </c>
      <c r="X59" s="205">
        <f>'1b Historical level tables'!X52</f>
        <v>10.909265371253543</v>
      </c>
      <c r="Y59" s="205">
        <f>'1b Historical level tables'!Y52</f>
        <v>10.979819636605354</v>
      </c>
      <c r="Z59" s="144"/>
      <c r="AA59" s="174" t="s">
        <v>552</v>
      </c>
      <c r="AB59" s="205">
        <f>'1b Historical level tables'!AB52</f>
        <v>6.6995028867368616</v>
      </c>
      <c r="AC59" s="205">
        <f>'1b Historical level tables'!AC52</f>
        <v>6.6995028867368616</v>
      </c>
      <c r="AD59" s="205">
        <f>'1b Historical level tables'!AD52</f>
        <v>7.113121830127354</v>
      </c>
      <c r="AE59" s="205">
        <f>'1b Historical level tables'!AE52</f>
        <v>7.113121830127354</v>
      </c>
      <c r="AF59" s="205">
        <f>'1b Historical level tables'!AF52</f>
        <v>7.2804579515147188</v>
      </c>
      <c r="AG59" s="205">
        <f>'1b Historical level tables'!AG52</f>
        <v>7.1935840895118579</v>
      </c>
      <c r="AH59" s="205">
        <f>'1b Historical level tables'!AH52</f>
        <v>7.3593999937099719</v>
      </c>
      <c r="AI59" s="205">
        <f>'1b Historical level tables'!AI52</f>
        <v>7.0492243060839295</v>
      </c>
      <c r="AJ59" s="205">
        <f>'1b Historical level tables'!AJ52</f>
        <v>7.1089669218364691</v>
      </c>
      <c r="AK59" s="205">
        <f>'1b Historical level tables'!AK52</f>
        <v>6.9829560851947958</v>
      </c>
      <c r="AL59" s="205">
        <f>'1b Historical level tables'!AL52</f>
        <v>9.626223597588794</v>
      </c>
      <c r="AM59" s="172"/>
      <c r="AN59" s="205">
        <f>'1b Historical level tables'!AN52</f>
        <v>9.9504863797742455</v>
      </c>
      <c r="AO59" s="205">
        <f>'1b Historical level tables'!AO52</f>
        <v>9.9504863797742455</v>
      </c>
      <c r="AP59" s="205">
        <f>'1b Historical level tables'!AP52</f>
        <v>10.298637820906496</v>
      </c>
      <c r="AQ59" s="205">
        <f>'1b Historical level tables'!AQ52</f>
        <v>10.298637820906496</v>
      </c>
      <c r="AR59" s="205">
        <f>'1b Historical level tables'!AR52</f>
        <v>10.298637820906496</v>
      </c>
      <c r="AS59" s="205">
        <f>'1b Historical level tables'!AS52</f>
        <v>10.298637820906496</v>
      </c>
      <c r="AT59" s="205">
        <f>'1b Historical level tables'!AT52</f>
        <v>10.909265371253543</v>
      </c>
      <c r="AU59" s="205">
        <f>'1b Historical level tables'!AU52</f>
        <v>10.909265371253543</v>
      </c>
      <c r="AV59" s="205">
        <f>'1b Historical level tables'!AV52</f>
        <v>10.909265371253543</v>
      </c>
      <c r="AW59" s="205">
        <f>'1b Historical level tables'!AW52</f>
        <v>10.909265371253543</v>
      </c>
      <c r="AX59" s="205">
        <f>'1b Historical level tables'!AX52</f>
        <v>10.979819636605354</v>
      </c>
      <c r="AZ59" s="174" t="s">
        <v>552</v>
      </c>
      <c r="BA59" s="205">
        <f>'1b Historical level tables'!BA52</f>
        <v>6.6995028867368616</v>
      </c>
      <c r="BB59" s="205">
        <f>'1b Historical level tables'!BB52</f>
        <v>6.6995028867368616</v>
      </c>
      <c r="BC59" s="205">
        <f>'1b Historical level tables'!BC52</f>
        <v>7.113121830127354</v>
      </c>
      <c r="BD59" s="205">
        <f>'1b Historical level tables'!BD52</f>
        <v>7.113121830127354</v>
      </c>
      <c r="BE59" s="205">
        <f>'1b Historical level tables'!BE52</f>
        <v>7.2804579515147188</v>
      </c>
      <c r="BF59" s="205">
        <f>'1b Historical level tables'!BF52</f>
        <v>7.1935840895118579</v>
      </c>
      <c r="BG59" s="205">
        <f>'1b Historical level tables'!BG52</f>
        <v>7.3593999937099719</v>
      </c>
      <c r="BH59" s="205">
        <f>'1b Historical level tables'!BH52</f>
        <v>7.0492243060839295</v>
      </c>
      <c r="BI59" s="205">
        <f>'1b Historical level tables'!BI52</f>
        <v>7.1089669218364691</v>
      </c>
      <c r="BJ59" s="205">
        <f>'1b Historical level tables'!BJ52</f>
        <v>6.9829560851947958</v>
      </c>
      <c r="BK59" s="205">
        <f>'1b Historical level tables'!BK52</f>
        <v>12.319103597588795</v>
      </c>
      <c r="BL59" s="172"/>
      <c r="BM59" s="205">
        <f>'1b Historical level tables'!BM52</f>
        <v>12.643366379774246</v>
      </c>
      <c r="BN59" s="205">
        <f>'1b Historical level tables'!BN52</f>
        <v>12.643366379774246</v>
      </c>
      <c r="BO59" s="205">
        <f>'1b Historical level tables'!BO52</f>
        <v>10.743937820906497</v>
      </c>
      <c r="BP59" s="205">
        <f>'1b Historical level tables'!BP52</f>
        <v>10.743937820906497</v>
      </c>
      <c r="BQ59" s="205">
        <f>'1b Historical level tables'!BQ52</f>
        <v>10.743937820906497</v>
      </c>
      <c r="BR59" s="205">
        <f>'1b Historical level tables'!BR52</f>
        <v>10.743937820906497</v>
      </c>
      <c r="BS59" s="205">
        <f>'1b Historical level tables'!BS52</f>
        <v>11.292515371253547</v>
      </c>
      <c r="BT59" s="205">
        <f>'1b Historical level tables'!BT52</f>
        <v>11.292515371253547</v>
      </c>
      <c r="BU59" s="205">
        <f>'1b Historical level tables'!BU52</f>
        <v>11.292515371253547</v>
      </c>
      <c r="BV59" s="205">
        <f>'1b Historical level tables'!BV52</f>
        <v>11.292515371253547</v>
      </c>
      <c r="BW59" s="205">
        <f>'1b Historical level tables'!BW52</f>
        <v>13.976469636605346</v>
      </c>
      <c r="BX59" s="144"/>
      <c r="BY59" s="174" t="s">
        <v>552</v>
      </c>
      <c r="BZ59" s="205">
        <f t="shared" si="77"/>
        <v>13.399005773473723</v>
      </c>
      <c r="CA59" s="205">
        <f t="shared" si="78"/>
        <v>13.399005773473723</v>
      </c>
      <c r="CB59" s="205">
        <f t="shared" si="79"/>
        <v>14.226243660254708</v>
      </c>
      <c r="CC59" s="205">
        <f t="shared" si="80"/>
        <v>14.226243660254708</v>
      </c>
      <c r="CD59" s="205">
        <f t="shared" si="81"/>
        <v>14.560915903029438</v>
      </c>
      <c r="CE59" s="205">
        <f t="shared" si="82"/>
        <v>14.387168179023716</v>
      </c>
      <c r="CF59" s="205">
        <f t="shared" si="83"/>
        <v>14.718799987419944</v>
      </c>
      <c r="CG59" s="205">
        <f t="shared" si="84"/>
        <v>14.098448612167859</v>
      </c>
      <c r="CH59" s="205">
        <f t="shared" si="85"/>
        <v>14.217933843672938</v>
      </c>
      <c r="CI59" s="205">
        <f t="shared" si="86"/>
        <v>13.965912170389592</v>
      </c>
      <c r="CJ59" s="205">
        <f t="shared" si="87"/>
        <v>21.94532719517759</v>
      </c>
      <c r="CK59" s="172"/>
      <c r="CL59" s="205">
        <f t="shared" si="66"/>
        <v>22.59385275954849</v>
      </c>
      <c r="CM59" s="205">
        <f t="shared" si="67"/>
        <v>22.59385275954849</v>
      </c>
      <c r="CN59" s="205">
        <f t="shared" si="68"/>
        <v>21.042575641812995</v>
      </c>
      <c r="CO59" s="205">
        <f t="shared" si="69"/>
        <v>21.042575641812995</v>
      </c>
      <c r="CP59" s="205">
        <f t="shared" si="70"/>
        <v>21.042575641812995</v>
      </c>
      <c r="CQ59" s="205">
        <f t="shared" si="71"/>
        <v>21.042575641812995</v>
      </c>
      <c r="CR59" s="205">
        <f t="shared" si="72"/>
        <v>22.20178074250709</v>
      </c>
      <c r="CS59" s="205">
        <f t="shared" si="73"/>
        <v>22.20178074250709</v>
      </c>
      <c r="CT59" s="205">
        <f t="shared" si="74"/>
        <v>22.20178074250709</v>
      </c>
      <c r="CU59" s="205">
        <f t="shared" si="75"/>
        <v>22.20178074250709</v>
      </c>
      <c r="CV59" s="205">
        <f t="shared" si="76"/>
        <v>24.9562892732107</v>
      </c>
    </row>
    <row r="60" spans="2:100" s="159" customFormat="1" ht="10.5" customHeight="1">
      <c r="B60" s="174" t="s">
        <v>553</v>
      </c>
      <c r="C60" s="205">
        <f>'1b Historical level tables'!C53</f>
        <v>16.43282142857143</v>
      </c>
      <c r="D60" s="205">
        <f>'1b Historical level tables'!D53</f>
        <v>16.43282142857143</v>
      </c>
      <c r="E60" s="205">
        <f>'1b Historical level tables'!E53</f>
        <v>16.727428571428572</v>
      </c>
      <c r="F60" s="205">
        <f>'1b Historical level tables'!F53</f>
        <v>16.727428571428572</v>
      </c>
      <c r="G60" s="205">
        <f>'1b Historical level tables'!G53</f>
        <v>16.54232142857143</v>
      </c>
      <c r="H60" s="205">
        <f>'1b Historical level tables'!H53</f>
        <v>16.54232142857143</v>
      </c>
      <c r="I60" s="205">
        <f>'1b Historical level tables'!I53</f>
        <v>17.267107142857146</v>
      </c>
      <c r="J60" s="205">
        <f>'1b Historical level tables'!J53</f>
        <v>17.267107142857146</v>
      </c>
      <c r="K60" s="205">
        <f>'1b Historical level tables'!K53</f>
        <v>17.41310714285714</v>
      </c>
      <c r="L60" s="205">
        <f>'1b Historical level tables'!L53</f>
        <v>17.41310714285714</v>
      </c>
      <c r="M60" s="205">
        <f>'1b Historical level tables'!M53</f>
        <v>84.411464285714274</v>
      </c>
      <c r="N60" s="172"/>
      <c r="O60" s="205">
        <f>'1b Historical level tables'!O53</f>
        <v>84.411464285714274</v>
      </c>
      <c r="P60" s="205">
        <f>'1b Historical level tables'!P53</f>
        <v>84.411464285714274</v>
      </c>
      <c r="Q60" s="205">
        <f>'1b Historical level tables'!Q53</f>
        <v>103.14368142857143</v>
      </c>
      <c r="R60" s="205">
        <f>'1b Historical level tables'!R53</f>
        <v>103.14368142857143</v>
      </c>
      <c r="S60" s="205">
        <f>'1b Historical level tables'!S53</f>
        <v>103.14368142857143</v>
      </c>
      <c r="T60" s="205">
        <f>'1b Historical level tables'!T53</f>
        <v>103.14368142857143</v>
      </c>
      <c r="U60" s="205">
        <f>'1b Historical level tables'!U53</f>
        <v>120.5856757142857</v>
      </c>
      <c r="V60" s="205">
        <f>'1b Historical level tables'!V53</f>
        <v>120.5856757142857</v>
      </c>
      <c r="W60" s="205">
        <f>'1b Historical level tables'!W53</f>
        <v>120.5856757142857</v>
      </c>
      <c r="X60" s="205">
        <f>'1b Historical level tables'!X53</f>
        <v>120.5856757142857</v>
      </c>
      <c r="Y60" s="205">
        <f>'1b Historical level tables'!Y53</f>
        <v>95.202480714285699</v>
      </c>
      <c r="Z60" s="144"/>
      <c r="AA60" s="174" t="s">
        <v>553</v>
      </c>
      <c r="AB60" s="205">
        <f>'1b Historical level tables'!AB53</f>
        <v>16.43282142857143</v>
      </c>
      <c r="AC60" s="205">
        <f>'1b Historical level tables'!AC53</f>
        <v>16.43282142857143</v>
      </c>
      <c r="AD60" s="205">
        <f>'1b Historical level tables'!AD53</f>
        <v>16.727428571428572</v>
      </c>
      <c r="AE60" s="205">
        <f>'1b Historical level tables'!AE53</f>
        <v>16.727428571428572</v>
      </c>
      <c r="AF60" s="205">
        <f>'1b Historical level tables'!AF53</f>
        <v>16.54232142857143</v>
      </c>
      <c r="AG60" s="205">
        <f>'1b Historical level tables'!AG53</f>
        <v>16.54232142857143</v>
      </c>
      <c r="AH60" s="205">
        <f>'1b Historical level tables'!AH53</f>
        <v>17.267107142857146</v>
      </c>
      <c r="AI60" s="205">
        <f>'1b Historical level tables'!AI53</f>
        <v>17.267107142857146</v>
      </c>
      <c r="AJ60" s="205">
        <f>'1b Historical level tables'!AJ53</f>
        <v>17.41310714285714</v>
      </c>
      <c r="AK60" s="205">
        <f>'1b Historical level tables'!AK53</f>
        <v>17.41310714285714</v>
      </c>
      <c r="AL60" s="205">
        <f>'1b Historical level tables'!AL53</f>
        <v>84.411464285714274</v>
      </c>
      <c r="AM60" s="172"/>
      <c r="AN60" s="205">
        <f>'1b Historical level tables'!AN53</f>
        <v>84.411464285714274</v>
      </c>
      <c r="AO60" s="205">
        <f>'1b Historical level tables'!AO53</f>
        <v>84.411464285714274</v>
      </c>
      <c r="AP60" s="205">
        <f>'1b Historical level tables'!AP53</f>
        <v>103.14368142857143</v>
      </c>
      <c r="AQ60" s="205">
        <f>'1b Historical level tables'!AQ53</f>
        <v>103.14368142857143</v>
      </c>
      <c r="AR60" s="205">
        <f>'1b Historical level tables'!AR53</f>
        <v>103.14368142857143</v>
      </c>
      <c r="AS60" s="205">
        <f>'1b Historical level tables'!AS53</f>
        <v>103.14368142857143</v>
      </c>
      <c r="AT60" s="205">
        <f>'1b Historical level tables'!AT53</f>
        <v>120.5856757142857</v>
      </c>
      <c r="AU60" s="205">
        <f>'1b Historical level tables'!AU53</f>
        <v>120.5856757142857</v>
      </c>
      <c r="AV60" s="205">
        <f>'1b Historical level tables'!AV53</f>
        <v>120.5856757142857</v>
      </c>
      <c r="AW60" s="205">
        <f>'1b Historical level tables'!AW53</f>
        <v>120.5856757142857</v>
      </c>
      <c r="AX60" s="205">
        <f>'1b Historical level tables'!AX53</f>
        <v>95.202480714285699</v>
      </c>
      <c r="AZ60" s="174" t="s">
        <v>553</v>
      </c>
      <c r="BA60" s="205">
        <f>'1b Historical level tables'!BA53</f>
        <v>0</v>
      </c>
      <c r="BB60" s="205">
        <f>'1b Historical level tables'!BB53</f>
        <v>0</v>
      </c>
      <c r="BC60" s="205">
        <f>'1b Historical level tables'!BC53</f>
        <v>0</v>
      </c>
      <c r="BD60" s="205">
        <f>'1b Historical level tables'!BD53</f>
        <v>0</v>
      </c>
      <c r="BE60" s="205">
        <f>'1b Historical level tables'!BE53</f>
        <v>0</v>
      </c>
      <c r="BF60" s="205">
        <f>'1b Historical level tables'!BF53</f>
        <v>0</v>
      </c>
      <c r="BG60" s="205">
        <f>'1b Historical level tables'!BG53</f>
        <v>0</v>
      </c>
      <c r="BH60" s="205">
        <f>'1b Historical level tables'!BH53</f>
        <v>0</v>
      </c>
      <c r="BI60" s="205">
        <f>'1b Historical level tables'!BI53</f>
        <v>0</v>
      </c>
      <c r="BJ60" s="205">
        <f>'1b Historical level tables'!BJ53</f>
        <v>0</v>
      </c>
      <c r="BK60" s="205">
        <f>'1b Historical level tables'!BK53</f>
        <v>0</v>
      </c>
      <c r="BL60" s="172"/>
      <c r="BM60" s="205">
        <f>'1b Historical level tables'!BM53</f>
        <v>0</v>
      </c>
      <c r="BN60" s="205">
        <f>'1b Historical level tables'!BN53</f>
        <v>0</v>
      </c>
      <c r="BO60" s="205">
        <f>'1b Historical level tables'!BO53</f>
        <v>0</v>
      </c>
      <c r="BP60" s="205">
        <f>'1b Historical level tables'!BP53</f>
        <v>0</v>
      </c>
      <c r="BQ60" s="205">
        <f>'1b Historical level tables'!BQ53</f>
        <v>0</v>
      </c>
      <c r="BR60" s="205">
        <f>'1b Historical level tables'!BR53</f>
        <v>0</v>
      </c>
      <c r="BS60" s="205">
        <f>'1b Historical level tables'!BS53</f>
        <v>0</v>
      </c>
      <c r="BT60" s="205">
        <f>'1b Historical level tables'!BT53</f>
        <v>0</v>
      </c>
      <c r="BU60" s="205">
        <f>'1b Historical level tables'!BU53</f>
        <v>0</v>
      </c>
      <c r="BV60" s="205">
        <f>'1b Historical level tables'!BV53</f>
        <v>0</v>
      </c>
      <c r="BW60" s="205">
        <f>'1b Historical level tables'!BW53</f>
        <v>0</v>
      </c>
      <c r="BX60" s="144"/>
      <c r="BY60" s="174" t="s">
        <v>553</v>
      </c>
      <c r="BZ60" s="205">
        <f t="shared" si="77"/>
        <v>16.43282142857143</v>
      </c>
      <c r="CA60" s="205">
        <f t="shared" si="78"/>
        <v>16.43282142857143</v>
      </c>
      <c r="CB60" s="205">
        <f t="shared" si="79"/>
        <v>16.727428571428572</v>
      </c>
      <c r="CC60" s="205">
        <f t="shared" si="80"/>
        <v>16.727428571428572</v>
      </c>
      <c r="CD60" s="205">
        <f t="shared" si="81"/>
        <v>16.54232142857143</v>
      </c>
      <c r="CE60" s="205">
        <f t="shared" si="82"/>
        <v>16.54232142857143</v>
      </c>
      <c r="CF60" s="205">
        <f t="shared" si="83"/>
        <v>17.267107142857146</v>
      </c>
      <c r="CG60" s="205">
        <f t="shared" si="84"/>
        <v>17.267107142857146</v>
      </c>
      <c r="CH60" s="205">
        <f t="shared" si="85"/>
        <v>17.41310714285714</v>
      </c>
      <c r="CI60" s="205">
        <f t="shared" si="86"/>
        <v>17.41310714285714</v>
      </c>
      <c r="CJ60" s="205">
        <f t="shared" si="87"/>
        <v>84.411464285714274</v>
      </c>
      <c r="CK60" s="172"/>
      <c r="CL60" s="205">
        <f t="shared" si="66"/>
        <v>84.411464285714274</v>
      </c>
      <c r="CM60" s="205">
        <f t="shared" si="67"/>
        <v>84.411464285714274</v>
      </c>
      <c r="CN60" s="205">
        <f t="shared" si="68"/>
        <v>103.14368142857143</v>
      </c>
      <c r="CO60" s="205">
        <f t="shared" si="69"/>
        <v>103.14368142857143</v>
      </c>
      <c r="CP60" s="205">
        <f t="shared" si="70"/>
        <v>103.14368142857143</v>
      </c>
      <c r="CQ60" s="205">
        <f t="shared" si="71"/>
        <v>103.14368142857143</v>
      </c>
      <c r="CR60" s="205">
        <f t="shared" si="72"/>
        <v>120.5856757142857</v>
      </c>
      <c r="CS60" s="205">
        <f t="shared" si="73"/>
        <v>120.5856757142857</v>
      </c>
      <c r="CT60" s="205">
        <f t="shared" si="74"/>
        <v>120.5856757142857</v>
      </c>
      <c r="CU60" s="205">
        <f t="shared" si="75"/>
        <v>120.5856757142857</v>
      </c>
      <c r="CV60" s="205">
        <f t="shared" si="76"/>
        <v>95.202480714285699</v>
      </c>
    </row>
    <row r="61" spans="2:100" s="159" customFormat="1" ht="10.5" customHeight="1">
      <c r="B61" s="174" t="s">
        <v>554</v>
      </c>
      <c r="C61" s="205">
        <f>'1b Historical level tables'!C54</f>
        <v>39.664800000000007</v>
      </c>
      <c r="D61" s="205">
        <f>'1b Historical level tables'!D54</f>
        <v>40.169342465753417</v>
      </c>
      <c r="E61" s="205">
        <f>'1b Historical level tables'!E54</f>
        <v>40.751506849315078</v>
      </c>
      <c r="F61" s="205">
        <f>'1b Historical level tables'!F54</f>
        <v>41.100805479452056</v>
      </c>
      <c r="G61" s="205">
        <f>'1b Historical level tables'!G54</f>
        <v>41.566536986301358</v>
      </c>
      <c r="H61" s="205">
        <f>'1b Historical level tables'!H54</f>
        <v>41.87702465753425</v>
      </c>
      <c r="I61" s="205">
        <f>'1b Historical level tables'!I54</f>
        <v>42.109890410958897</v>
      </c>
      <c r="J61" s="205">
        <f>'1b Historical level tables'!J54</f>
        <v>42.226323287671228</v>
      </c>
      <c r="K61" s="205">
        <f>'1b Historical level tables'!K54</f>
        <v>42.45918904109589</v>
      </c>
      <c r="L61" s="205">
        <f>'1b Historical level tables'!L54</f>
        <v>43.235408219178098</v>
      </c>
      <c r="M61" s="205">
        <f>'1b Historical level tables'!M54</f>
        <v>44.516169863013708</v>
      </c>
      <c r="N61" s="172"/>
      <c r="O61" s="205">
        <f>'1b Historical level tables'!O54</f>
        <v>46.767205479452052</v>
      </c>
      <c r="P61" s="205">
        <f>'1b Historical level tables'!P54</f>
        <v>46.767205479452052</v>
      </c>
      <c r="Q61" s="205">
        <f>'1b Historical level tables'!Q54</f>
        <v>48.630131506849317</v>
      </c>
      <c r="R61" s="205">
        <f>'1b Historical level tables'!R54</f>
        <v>48.630131506849317</v>
      </c>
      <c r="S61" s="205">
        <f>'1b Historical level tables'!S54</f>
        <v>50.221380821917812</v>
      </c>
      <c r="T61" s="205">
        <f>'1b Historical level tables'!T54</f>
        <v>50.221380821917812</v>
      </c>
      <c r="U61" s="205">
        <f>'1b Historical level tables'!U54</f>
        <v>50.648301369863013</v>
      </c>
      <c r="V61" s="205">
        <f>'1b Historical level tables'!V54</f>
        <v>50.648301369863013</v>
      </c>
      <c r="W61" s="205">
        <f>'1b Historical level tables'!W54</f>
        <v>51.618575342465753</v>
      </c>
      <c r="X61" s="205">
        <f>'1b Historical level tables'!X54</f>
        <v>51.618575342465753</v>
      </c>
      <c r="Y61" s="205">
        <f>'1b Historical level tables'!Y54</f>
        <v>52.433605479452048</v>
      </c>
      <c r="Z61" s="144"/>
      <c r="AA61" s="174" t="s">
        <v>554</v>
      </c>
      <c r="AB61" s="205">
        <f>'1b Historical level tables'!AB54</f>
        <v>39.933199999999992</v>
      </c>
      <c r="AC61" s="205">
        <f>'1b Historical level tables'!AC54</f>
        <v>40.441156555772992</v>
      </c>
      <c r="AD61" s="205">
        <f>'1b Historical level tables'!AD54</f>
        <v>41.027260273972608</v>
      </c>
      <c r="AE61" s="205">
        <f>'1b Historical level tables'!AE54</f>
        <v>41.37892250489238</v>
      </c>
      <c r="AF61" s="205">
        <f>'1b Historical level tables'!AF54</f>
        <v>41.847805479452056</v>
      </c>
      <c r="AG61" s="205">
        <f>'1b Historical level tables'!AG54</f>
        <v>42.160394129158519</v>
      </c>
      <c r="AH61" s="205">
        <f>'1b Historical level tables'!AH54</f>
        <v>42.39483561643835</v>
      </c>
      <c r="AI61" s="205">
        <f>'1b Historical level tables'!AI54</f>
        <v>42.51205636007829</v>
      </c>
      <c r="AJ61" s="205">
        <f>'1b Historical level tables'!AJ54</f>
        <v>42.746497847358121</v>
      </c>
      <c r="AK61" s="205">
        <f>'1b Historical level tables'!AK54</f>
        <v>43.527969471624267</v>
      </c>
      <c r="AL61" s="205">
        <f>'1b Historical level tables'!AL54</f>
        <v>44.817397651663399</v>
      </c>
      <c r="AM61" s="172"/>
      <c r="AN61" s="205">
        <f>'1b Historical level tables'!AN54</f>
        <v>47.083665362035234</v>
      </c>
      <c r="AO61" s="205">
        <f>'1b Historical level tables'!AO54</f>
        <v>47.083665362035234</v>
      </c>
      <c r="AP61" s="205">
        <f>'1b Historical level tables'!AP54</f>
        <v>48.959197260273974</v>
      </c>
      <c r="AQ61" s="205">
        <f>'1b Historical level tables'!AQ54</f>
        <v>48.959197260273974</v>
      </c>
      <c r="AR61" s="205">
        <f>'1b Historical level tables'!AR54</f>
        <v>50.561214090019568</v>
      </c>
      <c r="AS61" s="205">
        <f>'1b Historical level tables'!AS54</f>
        <v>50.561214090019568</v>
      </c>
      <c r="AT61" s="205">
        <f>'1b Historical level tables'!AT54</f>
        <v>50.991023483365936</v>
      </c>
      <c r="AU61" s="205">
        <f>'1b Historical level tables'!AU54</f>
        <v>50.991023483365936</v>
      </c>
      <c r="AV61" s="205">
        <f>'1b Historical level tables'!AV54</f>
        <v>51.967863013698626</v>
      </c>
      <c r="AW61" s="205">
        <f>'1b Historical level tables'!AW54</f>
        <v>51.967863013698626</v>
      </c>
      <c r="AX61" s="205">
        <f>'1b Historical level tables'!AX54</f>
        <v>52.788408219178102</v>
      </c>
      <c r="AZ61" s="174" t="s">
        <v>554</v>
      </c>
      <c r="BA61" s="205">
        <f>'1b Historical level tables'!BA54</f>
        <v>64.944500000000033</v>
      </c>
      <c r="BB61" s="205">
        <f>'1b Historical level tables'!BB54</f>
        <v>65.770604207436435</v>
      </c>
      <c r="BC61" s="205">
        <f>'1b Historical level tables'!BC54</f>
        <v>66.723801369863025</v>
      </c>
      <c r="BD61" s="205">
        <f>'1b Historical level tables'!BD54</f>
        <v>67.295719667318977</v>
      </c>
      <c r="BE61" s="205">
        <f>'1b Historical level tables'!BE54</f>
        <v>68.058277397260298</v>
      </c>
      <c r="BF61" s="205">
        <f>'1b Historical level tables'!BF54</f>
        <v>68.566649217221112</v>
      </c>
      <c r="BG61" s="205">
        <f>'1b Historical level tables'!BG54</f>
        <v>68.94792808219178</v>
      </c>
      <c r="BH61" s="205">
        <f>'1b Historical level tables'!BH54</f>
        <v>69.138567514677106</v>
      </c>
      <c r="BI61" s="205">
        <f>'1b Historical level tables'!BI54</f>
        <v>69.519846379647774</v>
      </c>
      <c r="BJ61" s="205">
        <f>'1b Historical level tables'!BJ54</f>
        <v>70.790775929549909</v>
      </c>
      <c r="BK61" s="205">
        <f>'1b Historical level tables'!BK54</f>
        <v>72.887809686888446</v>
      </c>
      <c r="BL61" s="172"/>
      <c r="BM61" s="205">
        <f>'1b Historical level tables'!BM54</f>
        <v>76.573505381604704</v>
      </c>
      <c r="BN61" s="205">
        <f>'1b Historical level tables'!BN54</f>
        <v>76.573505381604704</v>
      </c>
      <c r="BO61" s="205">
        <f>'1b Historical level tables'!BO54</f>
        <v>79.62373630136986</v>
      </c>
      <c r="BP61" s="205">
        <f>'1b Historical level tables'!BP54</f>
        <v>79.62373630136986</v>
      </c>
      <c r="BQ61" s="205">
        <f>'1b Historical level tables'!BQ54</f>
        <v>82.229141878669253</v>
      </c>
      <c r="BR61" s="205">
        <f>'1b Historical level tables'!BR54</f>
        <v>82.229141878669253</v>
      </c>
      <c r="BS61" s="205">
        <f>'1b Historical level tables'!BS54</f>
        <v>82.928153131115451</v>
      </c>
      <c r="BT61" s="205">
        <f>'1b Historical level tables'!BT54</f>
        <v>82.928153131115451</v>
      </c>
      <c r="BU61" s="205">
        <f>'1b Historical level tables'!BU54</f>
        <v>84.516815068493116</v>
      </c>
      <c r="BV61" s="205">
        <f>'1b Historical level tables'!BV54</f>
        <v>84.516815068493116</v>
      </c>
      <c r="BW61" s="205">
        <f>'1b Historical level tables'!BW54</f>
        <v>85.851291095890446</v>
      </c>
      <c r="BX61" s="144"/>
      <c r="BY61" s="174" t="s">
        <v>554</v>
      </c>
      <c r="BZ61" s="205">
        <f t="shared" si="77"/>
        <v>104.60930000000005</v>
      </c>
      <c r="CA61" s="205">
        <f t="shared" si="78"/>
        <v>105.93994667318985</v>
      </c>
      <c r="CB61" s="205">
        <f t="shared" si="79"/>
        <v>107.4753082191781</v>
      </c>
      <c r="CC61" s="205">
        <f t="shared" si="80"/>
        <v>108.39652514677104</v>
      </c>
      <c r="CD61" s="205">
        <f t="shared" si="81"/>
        <v>109.62481438356166</v>
      </c>
      <c r="CE61" s="205">
        <f t="shared" si="82"/>
        <v>110.44367387475536</v>
      </c>
      <c r="CF61" s="205">
        <f t="shared" si="83"/>
        <v>111.05781849315068</v>
      </c>
      <c r="CG61" s="205">
        <f t="shared" si="84"/>
        <v>111.36489080234833</v>
      </c>
      <c r="CH61" s="205">
        <f t="shared" si="85"/>
        <v>111.97903542074366</v>
      </c>
      <c r="CI61" s="205">
        <f t="shared" si="86"/>
        <v>114.02618414872801</v>
      </c>
      <c r="CJ61" s="205">
        <f t="shared" si="87"/>
        <v>117.40397954990215</v>
      </c>
      <c r="CK61" s="172"/>
      <c r="CL61" s="205">
        <f t="shared" si="66"/>
        <v>123.34071086105675</v>
      </c>
      <c r="CM61" s="205">
        <f t="shared" si="67"/>
        <v>123.34071086105675</v>
      </c>
      <c r="CN61" s="205">
        <f t="shared" si="68"/>
        <v>128.25386780821918</v>
      </c>
      <c r="CO61" s="205">
        <f t="shared" si="69"/>
        <v>128.25386780821918</v>
      </c>
      <c r="CP61" s="205">
        <f t="shared" si="70"/>
        <v>132.45052270058707</v>
      </c>
      <c r="CQ61" s="205">
        <f t="shared" si="71"/>
        <v>132.45052270058707</v>
      </c>
      <c r="CR61" s="205">
        <f t="shared" si="72"/>
        <v>133.57645450097846</v>
      </c>
      <c r="CS61" s="205">
        <f t="shared" si="73"/>
        <v>133.57645450097846</v>
      </c>
      <c r="CT61" s="205">
        <f t="shared" si="74"/>
        <v>136.13539041095888</v>
      </c>
      <c r="CU61" s="205">
        <f t="shared" si="75"/>
        <v>136.13539041095888</v>
      </c>
      <c r="CV61" s="205">
        <f t="shared" si="76"/>
        <v>138.28489657534249</v>
      </c>
    </row>
    <row r="62" spans="2:100" s="159" customFormat="1" ht="10.5" customHeight="1">
      <c r="B62" s="174" t="s">
        <v>555</v>
      </c>
      <c r="C62" s="205">
        <f>'1b Historical level tables'!C55</f>
        <v>0</v>
      </c>
      <c r="D62" s="205">
        <f>'1b Historical level tables'!D55</f>
        <v>-0.1310662676190151</v>
      </c>
      <c r="E62" s="205">
        <f>'1b Historical level tables'!E55</f>
        <v>1.6490220555819268</v>
      </c>
      <c r="F62" s="205">
        <f>'1b Historical level tables'!F55</f>
        <v>7.9249822078168828</v>
      </c>
      <c r="G62" s="205">
        <f>'1b Historical level tables'!G55</f>
        <v>9.5945159615724229</v>
      </c>
      <c r="H62" s="205">
        <f>'1b Historical level tables'!H55</f>
        <v>9.6655312765157912</v>
      </c>
      <c r="I62" s="205">
        <f>'1b Historical level tables'!I55</f>
        <v>11.448655558303896</v>
      </c>
      <c r="J62" s="205">
        <f>'1b Historical level tables'!J55</f>
        <v>11.630458109953564</v>
      </c>
      <c r="K62" s="205">
        <f>'1b Historical level tables'!K55</f>
        <v>11.375413031411084</v>
      </c>
      <c r="L62" s="205">
        <f>'1b Historical level tables'!L55</f>
        <v>11.405483218834176</v>
      </c>
      <c r="M62" s="205">
        <f>'1b Historical level tables'!M55</f>
        <v>10.452988037960663</v>
      </c>
      <c r="N62" s="172"/>
      <c r="O62" s="205">
        <f>'1b Historical level tables'!O55</f>
        <v>11.090106502704797</v>
      </c>
      <c r="P62" s="205">
        <f>'1b Historical level tables'!P55</f>
        <v>11.090106502704797</v>
      </c>
      <c r="Q62" s="205">
        <f>'1b Historical level tables'!Q55</f>
        <v>11.951673643525851</v>
      </c>
      <c r="R62" s="205">
        <f>'1b Historical level tables'!R55</f>
        <v>11.951673643525851</v>
      </c>
      <c r="S62" s="205">
        <f>'1b Historical level tables'!S55</f>
        <v>10.69908760649443</v>
      </c>
      <c r="T62" s="205">
        <f>'1b Historical level tables'!T55</f>
        <v>10.69908760649443</v>
      </c>
      <c r="U62" s="205">
        <f>'1b Historical level tables'!U55</f>
        <v>11.082285041361699</v>
      </c>
      <c r="V62" s="205">
        <f>'1b Historical level tables'!V55</f>
        <v>11.082285041361699</v>
      </c>
      <c r="W62" s="205">
        <f>'1b Historical level tables'!W55</f>
        <v>13.25048425965346</v>
      </c>
      <c r="X62" s="205">
        <f>'1b Historical level tables'!X55</f>
        <v>13.25048425965346</v>
      </c>
      <c r="Y62" s="205">
        <f>'1b Historical level tables'!Y55</f>
        <v>13.675063223126843</v>
      </c>
      <c r="Z62" s="144"/>
      <c r="AA62" s="174" t="s">
        <v>555</v>
      </c>
      <c r="AB62" s="205">
        <f>'1b Historical level tables'!AB55</f>
        <v>0</v>
      </c>
      <c r="AC62" s="205">
        <f>'1b Historical level tables'!AC55</f>
        <v>-0.1310662676190151</v>
      </c>
      <c r="AD62" s="205">
        <f>'1b Historical level tables'!AD55</f>
        <v>1.6490220555819268</v>
      </c>
      <c r="AE62" s="205">
        <f>'1b Historical level tables'!AE55</f>
        <v>7.9249822078168828</v>
      </c>
      <c r="AF62" s="205">
        <f>'1b Historical level tables'!AF55</f>
        <v>9.5945159615724229</v>
      </c>
      <c r="AG62" s="205">
        <f>'1b Historical level tables'!AG55</f>
        <v>9.6655312765157912</v>
      </c>
      <c r="AH62" s="205">
        <f>'1b Historical level tables'!AH55</f>
        <v>11.448655558303896</v>
      </c>
      <c r="AI62" s="205">
        <f>'1b Historical level tables'!AI55</f>
        <v>11.630458109953564</v>
      </c>
      <c r="AJ62" s="205">
        <f>'1b Historical level tables'!AJ55</f>
        <v>11.375413031411084</v>
      </c>
      <c r="AK62" s="205">
        <f>'1b Historical level tables'!AK55</f>
        <v>11.405483218834176</v>
      </c>
      <c r="AL62" s="205">
        <f>'1b Historical level tables'!AL55</f>
        <v>10.452988037960663</v>
      </c>
      <c r="AM62" s="172"/>
      <c r="AN62" s="205">
        <f>'1b Historical level tables'!AN55</f>
        <v>11.090106502704797</v>
      </c>
      <c r="AO62" s="205">
        <f>'1b Historical level tables'!AO55</f>
        <v>11.090106502704797</v>
      </c>
      <c r="AP62" s="205">
        <f>'1b Historical level tables'!AP55</f>
        <v>11.951673643525851</v>
      </c>
      <c r="AQ62" s="205">
        <f>'1b Historical level tables'!AQ55</f>
        <v>11.951673643525851</v>
      </c>
      <c r="AR62" s="205">
        <f>'1b Historical level tables'!AR55</f>
        <v>10.69908760649443</v>
      </c>
      <c r="AS62" s="205">
        <f>'1b Historical level tables'!AS55</f>
        <v>10.69908760649443</v>
      </c>
      <c r="AT62" s="205">
        <f>'1b Historical level tables'!AT55</f>
        <v>11.082285041361699</v>
      </c>
      <c r="AU62" s="205">
        <f>'1b Historical level tables'!AU55</f>
        <v>11.082285041361699</v>
      </c>
      <c r="AV62" s="205">
        <f>'1b Historical level tables'!AV55</f>
        <v>13.25048425965346</v>
      </c>
      <c r="AW62" s="205">
        <f>'1b Historical level tables'!AW55</f>
        <v>13.25048425965346</v>
      </c>
      <c r="AX62" s="205">
        <f>'1b Historical level tables'!AX55</f>
        <v>13.675063223126843</v>
      </c>
      <c r="AZ62" s="174" t="s">
        <v>555</v>
      </c>
      <c r="BA62" s="205">
        <f>'1b Historical level tables'!BA55</f>
        <v>0</v>
      </c>
      <c r="BB62" s="205">
        <f>'1b Historical level tables'!BB55</f>
        <v>-0.1023941345466083</v>
      </c>
      <c r="BC62" s="205">
        <f>'1b Historical level tables'!BC55</f>
        <v>1.3107897268148034</v>
      </c>
      <c r="BD62" s="205">
        <f>'1b Historical level tables'!BD55</f>
        <v>8.7391024854837429</v>
      </c>
      <c r="BE62" s="205">
        <f>'1b Historical level tables'!BE55</f>
        <v>10.102089688688181</v>
      </c>
      <c r="BF62" s="205">
        <f>'1b Historical level tables'!BF55</f>
        <v>10.300173121233545</v>
      </c>
      <c r="BG62" s="205">
        <f>'1b Historical level tables'!BG55</f>
        <v>11.847822371645295</v>
      </c>
      <c r="BH62" s="205">
        <f>'1b Historical level tables'!BH55</f>
        <v>7.7038430079225835</v>
      </c>
      <c r="BI62" s="205">
        <f>'1b Historical level tables'!BI55</f>
        <v>7.5210837283470982</v>
      </c>
      <c r="BJ62" s="205">
        <f>'1b Historical level tables'!BJ55</f>
        <v>5.503966281336238</v>
      </c>
      <c r="BK62" s="205">
        <f>'1b Historical level tables'!BK55</f>
        <v>2.3340147638275894</v>
      </c>
      <c r="BL62" s="172"/>
      <c r="BM62" s="205">
        <f>'1b Historical level tables'!BM55</f>
        <v>2.3848554466543854</v>
      </c>
      <c r="BN62" s="205">
        <f>'1b Historical level tables'!BN55</f>
        <v>2.3848554466543854</v>
      </c>
      <c r="BO62" s="205">
        <f>'1b Historical level tables'!BO55</f>
        <v>2.7714012178486205</v>
      </c>
      <c r="BP62" s="205">
        <f>'1b Historical level tables'!BP55</f>
        <v>2.7714012178486205</v>
      </c>
      <c r="BQ62" s="205">
        <f>'1b Historical level tables'!BQ55</f>
        <v>1.1467264798929691</v>
      </c>
      <c r="BR62" s="205">
        <f>'1b Historical level tables'!BR55</f>
        <v>1.1467264798929691</v>
      </c>
      <c r="BS62" s="205">
        <f>'1b Historical level tables'!BS55</f>
        <v>0.70545632255527646</v>
      </c>
      <c r="BT62" s="205">
        <f>'1b Historical level tables'!BT55</f>
        <v>0.70545632255527646</v>
      </c>
      <c r="BU62" s="205">
        <f>'1b Historical level tables'!BU55</f>
        <v>2.1778100222622738</v>
      </c>
      <c r="BV62" s="205">
        <f>'1b Historical level tables'!BV55</f>
        <v>2.1778100222622738</v>
      </c>
      <c r="BW62" s="205">
        <f>'1b Historical level tables'!BW55</f>
        <v>1.9909760329379227</v>
      </c>
      <c r="BX62" s="144"/>
      <c r="BY62" s="174" t="s">
        <v>555</v>
      </c>
      <c r="BZ62" s="205">
        <f t="shared" si="77"/>
        <v>0</v>
      </c>
      <c r="CA62" s="205">
        <f t="shared" si="78"/>
        <v>-0.23346040216562342</v>
      </c>
      <c r="CB62" s="205">
        <f t="shared" si="79"/>
        <v>2.9598117823967303</v>
      </c>
      <c r="CC62" s="205">
        <f t="shared" si="80"/>
        <v>16.664084693300627</v>
      </c>
      <c r="CD62" s="205">
        <f t="shared" si="81"/>
        <v>19.696605650260604</v>
      </c>
      <c r="CE62" s="205">
        <f t="shared" si="82"/>
        <v>19.965704397749334</v>
      </c>
      <c r="CF62" s="205">
        <f t="shared" si="83"/>
        <v>23.296477929949191</v>
      </c>
      <c r="CG62" s="205">
        <f t="shared" si="84"/>
        <v>19.334301117876148</v>
      </c>
      <c r="CH62" s="205">
        <f t="shared" si="85"/>
        <v>18.896496759758183</v>
      </c>
      <c r="CI62" s="205">
        <f t="shared" si="86"/>
        <v>16.909449500170414</v>
      </c>
      <c r="CJ62" s="205">
        <f t="shared" si="87"/>
        <v>12.787002801788253</v>
      </c>
      <c r="CK62" s="172"/>
      <c r="CL62" s="205">
        <f t="shared" si="66"/>
        <v>13.474961949359184</v>
      </c>
      <c r="CM62" s="205">
        <f t="shared" si="67"/>
        <v>13.474961949359184</v>
      </c>
      <c r="CN62" s="205">
        <f t="shared" si="68"/>
        <v>14.723074861374471</v>
      </c>
      <c r="CO62" s="205">
        <f t="shared" si="69"/>
        <v>14.723074861374471</v>
      </c>
      <c r="CP62" s="205">
        <f t="shared" si="70"/>
        <v>11.845814086387399</v>
      </c>
      <c r="CQ62" s="205">
        <f t="shared" si="71"/>
        <v>11.845814086387399</v>
      </c>
      <c r="CR62" s="205">
        <f t="shared" si="72"/>
        <v>11.787741363916975</v>
      </c>
      <c r="CS62" s="205">
        <f t="shared" si="73"/>
        <v>11.787741363916975</v>
      </c>
      <c r="CT62" s="205">
        <f t="shared" si="74"/>
        <v>15.428294281915733</v>
      </c>
      <c r="CU62" s="205">
        <f t="shared" si="75"/>
        <v>15.428294281915733</v>
      </c>
      <c r="CV62" s="205">
        <f t="shared" si="76"/>
        <v>15.666039256064765</v>
      </c>
    </row>
    <row r="63" spans="2:100" s="159" customFormat="1" ht="10.5" customHeight="1">
      <c r="B63" s="174" t="s">
        <v>556</v>
      </c>
      <c r="C63" s="205">
        <f>'1b Historical level tables'!C56</f>
        <v>13.745800000000001</v>
      </c>
      <c r="D63" s="205">
        <f>'1b Historical level tables'!D56</f>
        <v>13.920648727984345</v>
      </c>
      <c r="E63" s="205">
        <f>'1b Historical level tables'!E56</f>
        <v>14.122397260273971</v>
      </c>
      <c r="F63" s="205">
        <f>'1b Historical level tables'!F56</f>
        <v>14.243446379647756</v>
      </c>
      <c r="G63" s="205">
        <f>'1b Historical level tables'!G56</f>
        <v>14.404845205479452</v>
      </c>
      <c r="H63" s="205">
        <f>'1b Historical level tables'!H56</f>
        <v>14.512444422700584</v>
      </c>
      <c r="I63" s="205">
        <f>'1b Historical level tables'!I56</f>
        <v>14.593143835616443</v>
      </c>
      <c r="J63" s="205">
        <f>'1b Historical level tables'!J56</f>
        <v>14.633493542074357</v>
      </c>
      <c r="K63" s="205">
        <f>'1b Historical level tables'!K56</f>
        <v>14.714192954990212</v>
      </c>
      <c r="L63" s="205">
        <f>'1b Historical level tables'!L56</f>
        <v>14.983190998043055</v>
      </c>
      <c r="M63" s="205">
        <f>'1b Historical level tables'!M56</f>
        <v>15.427037769080238</v>
      </c>
      <c r="N63" s="172"/>
      <c r="O63" s="205">
        <f>'1b Historical level tables'!O56</f>
        <v>16.207132093933463</v>
      </c>
      <c r="P63" s="205">
        <f>'1b Historical level tables'!P56</f>
        <v>16.207132093933463</v>
      </c>
      <c r="Q63" s="205">
        <f>'1b Historical level tables'!Q56</f>
        <v>16.852727397260278</v>
      </c>
      <c r="R63" s="205">
        <f>'1b Historical level tables'!R56</f>
        <v>16.852727397260278</v>
      </c>
      <c r="S63" s="205">
        <f>'1b Historical level tables'!S56</f>
        <v>17.40417338551859</v>
      </c>
      <c r="T63" s="205">
        <f>'1b Historical level tables'!T56</f>
        <v>17.40417338551859</v>
      </c>
      <c r="U63" s="205">
        <f>'1b Historical level tables'!U56</f>
        <v>17.552122309197646</v>
      </c>
      <c r="V63" s="205">
        <f>'1b Historical level tables'!V56</f>
        <v>17.552122309197646</v>
      </c>
      <c r="W63" s="205">
        <f>'1b Historical level tables'!W56</f>
        <v>17.8883698630137</v>
      </c>
      <c r="X63" s="205">
        <f>'1b Historical level tables'!X56</f>
        <v>17.8883698630137</v>
      </c>
      <c r="Y63" s="205">
        <f>'1b Historical level tables'!Y56</f>
        <v>18.170817808219173</v>
      </c>
      <c r="Z63" s="144"/>
      <c r="AA63" s="174" t="s">
        <v>556</v>
      </c>
      <c r="AB63" s="205">
        <f>'1b Historical level tables'!AB56</f>
        <v>13.745800000000001</v>
      </c>
      <c r="AC63" s="205">
        <f>'1b Historical level tables'!AC56</f>
        <v>13.920648727984345</v>
      </c>
      <c r="AD63" s="205">
        <f>'1b Historical level tables'!AD56</f>
        <v>14.122397260273971</v>
      </c>
      <c r="AE63" s="205">
        <f>'1b Historical level tables'!AE56</f>
        <v>14.243446379647756</v>
      </c>
      <c r="AF63" s="205">
        <f>'1b Historical level tables'!AF56</f>
        <v>14.404845205479452</v>
      </c>
      <c r="AG63" s="205">
        <f>'1b Historical level tables'!AG56</f>
        <v>14.512444422700584</v>
      </c>
      <c r="AH63" s="205">
        <f>'1b Historical level tables'!AH56</f>
        <v>14.593143835616443</v>
      </c>
      <c r="AI63" s="205">
        <f>'1b Historical level tables'!AI56</f>
        <v>14.633493542074357</v>
      </c>
      <c r="AJ63" s="205">
        <f>'1b Historical level tables'!AJ56</f>
        <v>14.714192954990212</v>
      </c>
      <c r="AK63" s="205">
        <f>'1b Historical level tables'!AK56</f>
        <v>14.983190998043055</v>
      </c>
      <c r="AL63" s="205">
        <f>'1b Historical level tables'!AL56</f>
        <v>15.427037769080238</v>
      </c>
      <c r="AM63" s="172"/>
      <c r="AN63" s="205">
        <f>'1b Historical level tables'!AN56</f>
        <v>16.207132093933463</v>
      </c>
      <c r="AO63" s="205">
        <f>'1b Historical level tables'!AO56</f>
        <v>16.207132093933463</v>
      </c>
      <c r="AP63" s="205">
        <f>'1b Historical level tables'!AP56</f>
        <v>16.852727397260278</v>
      </c>
      <c r="AQ63" s="205">
        <f>'1b Historical level tables'!AQ56</f>
        <v>16.852727397260278</v>
      </c>
      <c r="AR63" s="205">
        <f>'1b Historical level tables'!AR56</f>
        <v>17.40417338551859</v>
      </c>
      <c r="AS63" s="205">
        <f>'1b Historical level tables'!AS56</f>
        <v>17.40417338551859</v>
      </c>
      <c r="AT63" s="205">
        <f>'1b Historical level tables'!AT56</f>
        <v>17.552122309197646</v>
      </c>
      <c r="AU63" s="205">
        <f>'1b Historical level tables'!AU56</f>
        <v>17.552122309197646</v>
      </c>
      <c r="AV63" s="205">
        <f>'1b Historical level tables'!AV56</f>
        <v>17.8883698630137</v>
      </c>
      <c r="AW63" s="205">
        <f>'1b Historical level tables'!AW56</f>
        <v>17.8883698630137</v>
      </c>
      <c r="AX63" s="205">
        <f>'1b Historical level tables'!AX56</f>
        <v>18.170817808219173</v>
      </c>
      <c r="AZ63" s="174" t="s">
        <v>556</v>
      </c>
      <c r="BA63" s="205">
        <f>'1b Historical level tables'!BA56</f>
        <v>13.440300000000006</v>
      </c>
      <c r="BB63" s="205">
        <f>'1b Historical level tables'!BB56</f>
        <v>13.611262720156558</v>
      </c>
      <c r="BC63" s="205">
        <f>'1b Historical level tables'!BC56</f>
        <v>13.808527397260272</v>
      </c>
      <c r="BD63" s="205">
        <f>'1b Historical level tables'!BD56</f>
        <v>13.926886203522512</v>
      </c>
      <c r="BE63" s="205">
        <f>'1b Historical level tables'!BE56</f>
        <v>14.084697945205479</v>
      </c>
      <c r="BF63" s="205">
        <f>'1b Historical level tables'!BF56</f>
        <v>14.189905772994129</v>
      </c>
      <c r="BG63" s="205">
        <f>'1b Historical level tables'!BG56</f>
        <v>14.268811643835617</v>
      </c>
      <c r="BH63" s="205">
        <f>'1b Historical level tables'!BH56</f>
        <v>14.30826457925636</v>
      </c>
      <c r="BI63" s="205">
        <f>'1b Historical level tables'!BI56</f>
        <v>14.387170450097843</v>
      </c>
      <c r="BJ63" s="205">
        <f>'1b Historical level tables'!BJ56</f>
        <v>14.65019001956947</v>
      </c>
      <c r="BK63" s="205">
        <f>'1b Historical level tables'!BK56</f>
        <v>15.084172309197649</v>
      </c>
      <c r="BL63" s="172"/>
      <c r="BM63" s="205">
        <f>'1b Historical level tables'!BM56</f>
        <v>15.846929060665362</v>
      </c>
      <c r="BN63" s="205">
        <f>'1b Historical level tables'!BN56</f>
        <v>15.846929060665362</v>
      </c>
      <c r="BO63" s="205">
        <f>'1b Historical level tables'!BO56</f>
        <v>16.478176027397264</v>
      </c>
      <c r="BP63" s="205">
        <f>'1b Historical level tables'!BP56</f>
        <v>16.478176027397264</v>
      </c>
      <c r="BQ63" s="205">
        <f>'1b Historical level tables'!BQ56</f>
        <v>17.017366144814098</v>
      </c>
      <c r="BR63" s="205">
        <f>'1b Historical level tables'!BR56</f>
        <v>17.017366144814098</v>
      </c>
      <c r="BS63" s="205">
        <f>'1b Historical level tables'!BS56</f>
        <v>17.162026908023481</v>
      </c>
      <c r="BT63" s="205">
        <f>'1b Historical level tables'!BT56</f>
        <v>17.162026908023481</v>
      </c>
      <c r="BU63" s="205">
        <f>'1b Historical level tables'!BU56</f>
        <v>17.490801369863018</v>
      </c>
      <c r="BV63" s="205">
        <f>'1b Historical level tables'!BV56</f>
        <v>17.490801369863018</v>
      </c>
      <c r="BW63" s="205">
        <f>'1b Historical level tables'!BW56</f>
        <v>17.766971917808227</v>
      </c>
      <c r="BX63" s="144"/>
      <c r="BY63" s="174" t="s">
        <v>556</v>
      </c>
      <c r="BZ63" s="205">
        <f t="shared" si="77"/>
        <v>27.186100000000007</v>
      </c>
      <c r="CA63" s="205">
        <f t="shared" si="78"/>
        <v>27.531911448140903</v>
      </c>
      <c r="CB63" s="205">
        <f t="shared" si="79"/>
        <v>27.930924657534241</v>
      </c>
      <c r="CC63" s="205">
        <f t="shared" si="80"/>
        <v>28.170332583170268</v>
      </c>
      <c r="CD63" s="205">
        <f t="shared" si="81"/>
        <v>28.489543150684931</v>
      </c>
      <c r="CE63" s="205">
        <f t="shared" si="82"/>
        <v>28.702350195694713</v>
      </c>
      <c r="CF63" s="205">
        <f t="shared" si="83"/>
        <v>28.86195547945206</v>
      </c>
      <c r="CG63" s="205">
        <f t="shared" si="84"/>
        <v>28.941758121330714</v>
      </c>
      <c r="CH63" s="205">
        <f t="shared" si="85"/>
        <v>29.101363405088055</v>
      </c>
      <c r="CI63" s="205">
        <f t="shared" si="86"/>
        <v>29.633381017612525</v>
      </c>
      <c r="CJ63" s="205">
        <f t="shared" si="87"/>
        <v>30.511210078277887</v>
      </c>
      <c r="CK63" s="172"/>
      <c r="CL63" s="205">
        <f t="shared" si="66"/>
        <v>32.054061154598827</v>
      </c>
      <c r="CM63" s="205">
        <f t="shared" si="67"/>
        <v>32.054061154598827</v>
      </c>
      <c r="CN63" s="205">
        <f t="shared" si="68"/>
        <v>33.330903424657542</v>
      </c>
      <c r="CO63" s="205">
        <f t="shared" si="69"/>
        <v>33.330903424657542</v>
      </c>
      <c r="CP63" s="205">
        <f t="shared" si="70"/>
        <v>34.421539530332687</v>
      </c>
      <c r="CQ63" s="205">
        <f t="shared" si="71"/>
        <v>34.421539530332687</v>
      </c>
      <c r="CR63" s="205">
        <f t="shared" si="72"/>
        <v>34.714149217221127</v>
      </c>
      <c r="CS63" s="205">
        <f t="shared" si="73"/>
        <v>34.714149217221127</v>
      </c>
      <c r="CT63" s="205">
        <f t="shared" si="74"/>
        <v>35.379171232876715</v>
      </c>
      <c r="CU63" s="205">
        <f t="shared" si="75"/>
        <v>35.379171232876715</v>
      </c>
      <c r="CV63" s="205">
        <f t="shared" si="76"/>
        <v>35.937789726027404</v>
      </c>
    </row>
    <row r="64" spans="2:100" s="159" customFormat="1" ht="10.5" customHeight="1">
      <c r="B64" s="174" t="s">
        <v>557</v>
      </c>
      <c r="C64" s="205">
        <f>'1b Historical level tables'!C57</f>
        <v>3.6622026958201492</v>
      </c>
      <c r="D64" s="205">
        <f>'1b Historical level tables'!D57</f>
        <v>3.6839830807429519</v>
      </c>
      <c r="E64" s="205">
        <f>'1b Historical level tables'!E57</f>
        <v>3.8630472629937209</v>
      </c>
      <c r="F64" s="205">
        <f>'1b Historical level tables'!F57</f>
        <v>4.2494191046640877</v>
      </c>
      <c r="G64" s="205">
        <f>'1b Historical level tables'!G57</f>
        <v>4.3729071337019674</v>
      </c>
      <c r="H64" s="205">
        <f>'1b Historical level tables'!H57</f>
        <v>4.3900893149655102</v>
      </c>
      <c r="I64" s="205">
        <f>'1b Historical level tables'!I57</f>
        <v>4.5595959270257893</v>
      </c>
      <c r="J64" s="205">
        <f>'1b Historical level tables'!J57</f>
        <v>4.5588995949860287</v>
      </c>
      <c r="K64" s="205">
        <f>'1b Historical level tables'!K57</f>
        <v>4.6563278337353564</v>
      </c>
      <c r="L64" s="205">
        <f>'1b Historical level tables'!L57</f>
        <v>4.6503662936394656</v>
      </c>
      <c r="M64" s="205">
        <f>'1b Historical level tables'!M57</f>
        <v>8.6897812324474923</v>
      </c>
      <c r="N64" s="172"/>
      <c r="O64" s="205">
        <f>'1b Historical level tables'!O57</f>
        <v>8.8771229590853817</v>
      </c>
      <c r="P64" s="205">
        <f>'1b Historical level tables'!P57</f>
        <v>8.8771229590853817</v>
      </c>
      <c r="Q64" s="205">
        <f>'1b Historical level tables'!Q57</f>
        <v>10.172695410959976</v>
      </c>
      <c r="R64" s="205">
        <f>'1b Historical level tables'!R57</f>
        <v>10.172695410959976</v>
      </c>
      <c r="S64" s="205">
        <f>'1b Historical level tables'!S57</f>
        <v>10.192445576008542</v>
      </c>
      <c r="T64" s="205">
        <f>'1b Historical level tables'!T57</f>
        <v>10.192445576008542</v>
      </c>
      <c r="U64" s="205">
        <f>'1b Historical level tables'!U57</f>
        <v>11.268526312556281</v>
      </c>
      <c r="V64" s="205">
        <f>'1b Historical level tables'!V57</f>
        <v>11.268526312556281</v>
      </c>
      <c r="W64" s="205">
        <f>'1b Historical level tables'!W57</f>
        <v>11.451555792102864</v>
      </c>
      <c r="X64" s="205">
        <f>'1b Historical level tables'!X57</f>
        <v>11.451555792102864</v>
      </c>
      <c r="Y64" s="205">
        <f>'1b Historical level tables'!Y57</f>
        <v>10.047664733260261</v>
      </c>
      <c r="Z64" s="144"/>
      <c r="AA64" s="174" t="s">
        <v>557</v>
      </c>
      <c r="AB64" s="205">
        <f>'1b Historical level tables'!AB57</f>
        <v>3.6517461199536108</v>
      </c>
      <c r="AC64" s="205">
        <f>'1b Historical level tables'!AC57</f>
        <v>3.6735695751988793</v>
      </c>
      <c r="AD64" s="205">
        <f>'1b Historical level tables'!AD57</f>
        <v>3.8515906824622195</v>
      </c>
      <c r="AE64" s="205">
        <f>'1b Historical level tables'!AE57</f>
        <v>4.2353565289364106</v>
      </c>
      <c r="AF64" s="205">
        <f>'1b Historical level tables'!AF57</f>
        <v>4.3581503979455896</v>
      </c>
      <c r="AG64" s="205">
        <f>'1b Historical level tables'!AG57</f>
        <v>4.3753322578092595</v>
      </c>
      <c r="AH64" s="205">
        <f>'1b Historical level tables'!AH57</f>
        <v>4.5437267822180569</v>
      </c>
      <c r="AI64" s="205">
        <f>'1b Historical level tables'!AI57</f>
        <v>4.5430810140922073</v>
      </c>
      <c r="AJ64" s="205">
        <f>'1b Historical level tables'!AJ57</f>
        <v>4.6399088502024153</v>
      </c>
      <c r="AK64" s="205">
        <f>'1b Historical level tables'!AK57</f>
        <v>4.6342937687764527</v>
      </c>
      <c r="AL64" s="205">
        <f>'1b Historical level tables'!AL57</f>
        <v>8.6455346921667751</v>
      </c>
      <c r="AM64" s="172"/>
      <c r="AN64" s="205">
        <f>'1b Historical level tables'!AN57</f>
        <v>8.832428477390355</v>
      </c>
      <c r="AO64" s="205">
        <f>'1b Historical level tables'!AO57</f>
        <v>8.832428477390355</v>
      </c>
      <c r="AP64" s="205">
        <f>'1b Historical level tables'!AP57</f>
        <v>10.119533579266587</v>
      </c>
      <c r="AQ64" s="205">
        <f>'1b Historical level tables'!AQ57</f>
        <v>10.119533579266587</v>
      </c>
      <c r="AR64" s="205">
        <f>'1b Historical level tables'!AR57</f>
        <v>10.139767019887911</v>
      </c>
      <c r="AS64" s="205">
        <f>'1b Historical level tables'!AS57</f>
        <v>10.139767019887911</v>
      </c>
      <c r="AT64" s="205">
        <f>'1b Historical level tables'!AT57</f>
        <v>11.208375925432893</v>
      </c>
      <c r="AU64" s="205">
        <f>'1b Historical level tables'!AU57</f>
        <v>11.208375925432893</v>
      </c>
      <c r="AV64" s="205">
        <f>'1b Historical level tables'!AV57</f>
        <v>11.390486249133243</v>
      </c>
      <c r="AW64" s="205">
        <f>'1b Historical level tables'!AW57</f>
        <v>11.390486249133243</v>
      </c>
      <c r="AX64" s="205">
        <f>'1b Historical level tables'!AX57</f>
        <v>9.9968807699132203</v>
      </c>
      <c r="AZ64" s="174" t="s">
        <v>557</v>
      </c>
      <c r="BA64" s="205">
        <f>'1b Historical level tables'!BA57</f>
        <v>4.1213929100624256</v>
      </c>
      <c r="BB64" s="205">
        <f>'1b Historical level tables'!BB57</f>
        <v>4.1630250557154813</v>
      </c>
      <c r="BC64" s="205">
        <f>'1b Historical level tables'!BC57</f>
        <v>4.3229473338273943</v>
      </c>
      <c r="BD64" s="205">
        <f>'1b Historical level tables'!BD57</f>
        <v>4.7831686255620358</v>
      </c>
      <c r="BE64" s="205">
        <f>'1b Historical level tables'!BE57</f>
        <v>4.9150689011051076</v>
      </c>
      <c r="BF64" s="205">
        <f>'1b Historical level tables'!BF57</f>
        <v>4.9507109401752043</v>
      </c>
      <c r="BG64" s="205">
        <f>'1b Historical level tables'!BG57</f>
        <v>5.0712131846455923</v>
      </c>
      <c r="BH64" s="205">
        <f>'1b Historical level tables'!BH57</f>
        <v>4.825950185154853</v>
      </c>
      <c r="BI64" s="205">
        <f>'1b Historical level tables'!BI57</f>
        <v>4.9263524085164416</v>
      </c>
      <c r="BJ64" s="205">
        <f>'1b Historical level tables'!BJ57</f>
        <v>4.8311640233743782</v>
      </c>
      <c r="BK64" s="205">
        <f>'1b Historical level tables'!BK57</f>
        <v>5.0358794269067833</v>
      </c>
      <c r="BL64" s="172"/>
      <c r="BM64" s="205">
        <f>'1b Historical level tables'!BM57</f>
        <v>5.2694809593693259</v>
      </c>
      <c r="BN64" s="205">
        <f>'1b Historical level tables'!BN57</f>
        <v>5.2694809593693259</v>
      </c>
      <c r="BO64" s="205">
        <f>'1b Historical level tables'!BO57</f>
        <v>5.3815496255541282</v>
      </c>
      <c r="BP64" s="205">
        <f>'1b Historical level tables'!BP57</f>
        <v>5.3815496255541282</v>
      </c>
      <c r="BQ64" s="205">
        <f>'1b Historical level tables'!BQ57</f>
        <v>5.437967147818215</v>
      </c>
      <c r="BR64" s="205">
        <f>'1b Historical level tables'!BR57</f>
        <v>5.437967147818215</v>
      </c>
      <c r="BS64" s="205">
        <f>'1b Historical level tables'!BS57</f>
        <v>5.4607202566785933</v>
      </c>
      <c r="BT64" s="205">
        <f>'1b Historical level tables'!BT57</f>
        <v>5.4607202566785933</v>
      </c>
      <c r="BU64" s="205">
        <f>'1b Historical level tables'!BU57</f>
        <v>5.6368082422175272</v>
      </c>
      <c r="BV64" s="205">
        <f>'1b Historical level tables'!BV57</f>
        <v>5.6368082422175272</v>
      </c>
      <c r="BW64" s="205">
        <f>'1b Historical level tables'!BW57</f>
        <v>5.8572246511683383</v>
      </c>
      <c r="BX64" s="144"/>
      <c r="BY64" s="174" t="s">
        <v>557</v>
      </c>
      <c r="BZ64" s="205">
        <f t="shared" si="77"/>
        <v>7.7835956058825744</v>
      </c>
      <c r="CA64" s="205">
        <f t="shared" si="78"/>
        <v>7.8470081364584328</v>
      </c>
      <c r="CB64" s="205">
        <f t="shared" si="79"/>
        <v>8.1859945968211143</v>
      </c>
      <c r="CC64" s="205">
        <f t="shared" si="80"/>
        <v>9.0325877302261226</v>
      </c>
      <c r="CD64" s="205">
        <f t="shared" si="81"/>
        <v>9.287976034807075</v>
      </c>
      <c r="CE64" s="205">
        <f t="shared" si="82"/>
        <v>9.3408002551407137</v>
      </c>
      <c r="CF64" s="205">
        <f t="shared" si="83"/>
        <v>9.6308091116713825</v>
      </c>
      <c r="CG64" s="205">
        <f t="shared" si="84"/>
        <v>9.3848497801408826</v>
      </c>
      <c r="CH64" s="205">
        <f t="shared" si="85"/>
        <v>9.5826802422517972</v>
      </c>
      <c r="CI64" s="205">
        <f t="shared" si="86"/>
        <v>9.4815303170138439</v>
      </c>
      <c r="CJ64" s="205">
        <f t="shared" si="87"/>
        <v>13.725660659354276</v>
      </c>
      <c r="CK64" s="172"/>
      <c r="CL64" s="205">
        <f t="shared" si="66"/>
        <v>14.146603918454709</v>
      </c>
      <c r="CM64" s="205">
        <f t="shared" si="67"/>
        <v>14.146603918454709</v>
      </c>
      <c r="CN64" s="205">
        <f t="shared" si="68"/>
        <v>15.554245036514104</v>
      </c>
      <c r="CO64" s="205">
        <f t="shared" si="69"/>
        <v>15.554245036514104</v>
      </c>
      <c r="CP64" s="205">
        <f t="shared" si="70"/>
        <v>15.630412723826757</v>
      </c>
      <c r="CQ64" s="205">
        <f t="shared" si="71"/>
        <v>15.630412723826757</v>
      </c>
      <c r="CR64" s="205">
        <f t="shared" si="72"/>
        <v>16.729246569234874</v>
      </c>
      <c r="CS64" s="205">
        <f t="shared" si="73"/>
        <v>16.729246569234874</v>
      </c>
      <c r="CT64" s="205">
        <f t="shared" si="74"/>
        <v>17.088364034320392</v>
      </c>
      <c r="CU64" s="205">
        <f t="shared" si="75"/>
        <v>17.088364034320392</v>
      </c>
      <c r="CV64" s="205">
        <f t="shared" si="76"/>
        <v>15.9048893844286</v>
      </c>
    </row>
    <row r="65" spans="2:100" s="159" customFormat="1" ht="10.5" customHeight="1">
      <c r="B65" s="174" t="s">
        <v>558</v>
      </c>
      <c r="C65" s="205">
        <f>'1b Historical level tables'!C58</f>
        <v>1.5534128999515358</v>
      </c>
      <c r="D65" s="205">
        <f>'1b Historical level tables'!D58</f>
        <v>1.5644546996157886</v>
      </c>
      <c r="E65" s="205">
        <f>'1b Historical level tables'!E58</f>
        <v>1.6312993135340288</v>
      </c>
      <c r="F65" s="205">
        <f>'1b Historical level tables'!F58</f>
        <v>1.7694450548045115</v>
      </c>
      <c r="G65" s="205">
        <f>'1b Historical level tables'!G58</f>
        <v>1.8159743718331935</v>
      </c>
      <c r="H65" s="205">
        <f>'1b Historical level tables'!H58</f>
        <v>1.8240975148360354</v>
      </c>
      <c r="I65" s="205">
        <f>'1b Historical level tables'!I58</f>
        <v>1.8852383722765682</v>
      </c>
      <c r="J65" s="205">
        <f>'1b Historical level tables'!J58</f>
        <v>1.8857751198908732</v>
      </c>
      <c r="K65" s="205">
        <f>'1b Historical level tables'!K58</f>
        <v>1.9215820036885145</v>
      </c>
      <c r="L65" s="205">
        <f>'1b Historical level tables'!L58</f>
        <v>1.9246966066744722</v>
      </c>
      <c r="M65" s="205">
        <f>'1b Historical level tables'!M58</f>
        <v>3.3530591395714748</v>
      </c>
      <c r="N65" s="172"/>
      <c r="O65" s="205">
        <f>'1b Historical level tables'!O58</f>
        <v>3.4340145308264654</v>
      </c>
      <c r="P65" s="205">
        <f>'1b Historical level tables'!P58</f>
        <v>3.4340145308264654</v>
      </c>
      <c r="Q65" s="205">
        <f>'1b Historical level tables'!Q58</f>
        <v>3.9018838352864678</v>
      </c>
      <c r="R65" s="205">
        <f>'1b Historical level tables'!R58</f>
        <v>3.9018838352864678</v>
      </c>
      <c r="S65" s="205">
        <f>'1b Historical level tables'!S58</f>
        <v>4.7808194680155278</v>
      </c>
      <c r="T65" s="205">
        <f>'1b Historical level tables'!T58</f>
        <v>4.7107347746746226</v>
      </c>
      <c r="U65" s="205">
        <f>'1b Historical level tables'!U58</f>
        <v>5.3936058843320343</v>
      </c>
      <c r="V65" s="205">
        <f>'1b Historical level tables'!V58</f>
        <v>5.5605446404238235</v>
      </c>
      <c r="W65" s="205">
        <f>'1b Historical level tables'!W58</f>
        <v>5.7958775678209244</v>
      </c>
      <c r="X65" s="205">
        <f>'1b Historical level tables'!X58</f>
        <v>5.768508251354608</v>
      </c>
      <c r="Y65" s="205">
        <f>'1b Historical level tables'!Y58</f>
        <v>5.0699058244892159</v>
      </c>
      <c r="Z65" s="144"/>
      <c r="AA65" s="174" t="s">
        <v>558</v>
      </c>
      <c r="AB65" s="205">
        <f>'1b Historical level tables'!AB58</f>
        <v>1.5584087481901527</v>
      </c>
      <c r="AC65" s="205">
        <f>'1b Historical level tables'!AC58</f>
        <v>1.5695175061359099</v>
      </c>
      <c r="AD65" s="205">
        <f>'1b Historical level tables'!AD58</f>
        <v>1.6364182148110618</v>
      </c>
      <c r="AE65" s="205">
        <f>'1b Historical level tables'!AE58</f>
        <v>1.774559261386546</v>
      </c>
      <c r="AF65" s="205">
        <f>'1b Historical level tables'!AF58</f>
        <v>1.8211361715504066</v>
      </c>
      <c r="AG65" s="205">
        <f>'1b Historical level tables'!AG58</f>
        <v>1.8293000000794521</v>
      </c>
      <c r="AH65" s="205">
        <f>'1b Historical level tables'!AH58</f>
        <v>1.8904498374196581</v>
      </c>
      <c r="AI65" s="205">
        <f>'1b Historical level tables'!AI58</f>
        <v>1.8910028237625016</v>
      </c>
      <c r="AJ65" s="205">
        <f>'1b Historical level tables'!AJ58</f>
        <v>1.9268285977751352</v>
      </c>
      <c r="AK65" s="205">
        <f>'1b Historical level tables'!AK58</f>
        <v>1.9300516403503027</v>
      </c>
      <c r="AL65" s="205">
        <f>'1b Historical level tables'!AL58</f>
        <v>3.3580363523898855</v>
      </c>
      <c r="AM65" s="172"/>
      <c r="AN65" s="205">
        <f>'1b Historical level tables'!AN58</f>
        <v>3.439278083110866</v>
      </c>
      <c r="AO65" s="205">
        <f>'1b Historical level tables'!AO58</f>
        <v>3.439278083110866</v>
      </c>
      <c r="AP65" s="205">
        <f>'1b Historical level tables'!AP58</f>
        <v>3.9072275424425578</v>
      </c>
      <c r="AQ65" s="205">
        <f>'1b Historical level tables'!AQ58</f>
        <v>3.9072275424425578</v>
      </c>
      <c r="AR65" s="205">
        <f>'1b Historical level tables'!AR58</f>
        <v>4.4056037923243272</v>
      </c>
      <c r="AS65" s="205">
        <f>'1b Historical level tables'!AS58</f>
        <v>4.3401082500876145</v>
      </c>
      <c r="AT65" s="205">
        <f>'1b Historical level tables'!AT58</f>
        <v>4.9861034412815863</v>
      </c>
      <c r="AU65" s="205">
        <f>'1b Historical level tables'!AU58</f>
        <v>5.147500656419373</v>
      </c>
      <c r="AV65" s="205">
        <f>'1b Historical level tables'!AV58</f>
        <v>5.3504683524873693</v>
      </c>
      <c r="AW65" s="205">
        <f>'1b Historical level tables'!AW58</f>
        <v>5.3164342971065457</v>
      </c>
      <c r="AX65" s="205">
        <f>'1b Historical level tables'!AX58</f>
        <v>4.6700650796545204</v>
      </c>
      <c r="AZ65" s="174" t="s">
        <v>558</v>
      </c>
      <c r="BA65" s="205">
        <f>'1b Historical level tables'!BA58</f>
        <v>1.7277359161924084</v>
      </c>
      <c r="BB65" s="205">
        <f>'1b Historical level tables'!BB58</f>
        <v>1.7458702702451385</v>
      </c>
      <c r="BC65" s="205">
        <f>'1b Historical level tables'!BC58</f>
        <v>1.8066313065580684</v>
      </c>
      <c r="BD65" s="205">
        <f>'1b Historical level tables'!BD58</f>
        <v>1.9727857209910991</v>
      </c>
      <c r="BE65" s="205">
        <f>'1b Historical level tables'!BE58</f>
        <v>2.0228053836049296</v>
      </c>
      <c r="BF65" s="205">
        <f>'1b Historical level tables'!BF58</f>
        <v>2.0375334161975194</v>
      </c>
      <c r="BG65" s="205">
        <f>'1b Historical level tables'!BG58</f>
        <v>2.0819665547461161</v>
      </c>
      <c r="BH65" s="205">
        <f>'1b Historical level tables'!BH58</f>
        <v>1.9954046549190605</v>
      </c>
      <c r="BI65" s="205">
        <f>'1b Historical level tables'!BI58</f>
        <v>2.0326811700265917</v>
      </c>
      <c r="BJ65" s="205">
        <f>'1b Historical level tables'!BJ58</f>
        <v>2.0038834567790653</v>
      </c>
      <c r="BK65" s="205">
        <f>'1b Historical level tables'!BK58</f>
        <v>2.0851778564644396</v>
      </c>
      <c r="BL65" s="172"/>
      <c r="BM65" s="205">
        <f>'1b Historical level tables'!BM58</f>
        <v>2.1831248818332218</v>
      </c>
      <c r="BN65" s="205">
        <f>'1b Historical level tables'!BN58</f>
        <v>2.1831248818332218</v>
      </c>
      <c r="BO65" s="205">
        <f>'1b Historical level tables'!BO58</f>
        <v>2.2352529825944063</v>
      </c>
      <c r="BP65" s="205">
        <f>'1b Historical level tables'!BP58</f>
        <v>2.2352529825944063</v>
      </c>
      <c r="BQ65" s="205">
        <f>'1b Historical level tables'!BQ58</f>
        <v>2.8956837078098241</v>
      </c>
      <c r="BR65" s="205">
        <f>'1b Historical level tables'!BR58</f>
        <v>2.8166451173747999</v>
      </c>
      <c r="BS65" s="205">
        <f>'1b Historical level tables'!BS58</f>
        <v>3.0642518597776105</v>
      </c>
      <c r="BT65" s="205">
        <f>'1b Historical level tables'!BT58</f>
        <v>3.1893067382688369</v>
      </c>
      <c r="BU65" s="205">
        <f>'1b Historical level tables'!BU58</f>
        <v>3.295947961363463</v>
      </c>
      <c r="BV65" s="205">
        <f>'1b Historical level tables'!BV58</f>
        <v>3.2753452254807924</v>
      </c>
      <c r="BW65" s="205">
        <f>'1b Historical level tables'!BW58</f>
        <v>3.2808817375577122</v>
      </c>
      <c r="BX65" s="144"/>
      <c r="BY65" s="174" t="s">
        <v>558</v>
      </c>
      <c r="BZ65" s="205">
        <f t="shared" si="77"/>
        <v>3.2811488161439444</v>
      </c>
      <c r="CA65" s="205">
        <f t="shared" si="78"/>
        <v>3.3103249698609272</v>
      </c>
      <c r="CB65" s="205">
        <f t="shared" si="79"/>
        <v>3.4379306200920974</v>
      </c>
      <c r="CC65" s="205">
        <f t="shared" si="80"/>
        <v>3.7422307757956106</v>
      </c>
      <c r="CD65" s="205">
        <f t="shared" si="81"/>
        <v>3.8387797554381233</v>
      </c>
      <c r="CE65" s="205">
        <f t="shared" si="82"/>
        <v>3.861630931033555</v>
      </c>
      <c r="CF65" s="205">
        <f t="shared" si="83"/>
        <v>3.9672049270226841</v>
      </c>
      <c r="CG65" s="205">
        <f t="shared" si="84"/>
        <v>3.8811797748099339</v>
      </c>
      <c r="CH65" s="205">
        <f t="shared" si="85"/>
        <v>3.9542631737151064</v>
      </c>
      <c r="CI65" s="205">
        <f t="shared" si="86"/>
        <v>3.9285800634535377</v>
      </c>
      <c r="CJ65" s="205">
        <f t="shared" si="87"/>
        <v>5.4382369960359149</v>
      </c>
      <c r="CK65" s="172"/>
      <c r="CL65" s="205">
        <f t="shared" si="66"/>
        <v>5.6171394126596876</v>
      </c>
      <c r="CM65" s="205">
        <f t="shared" si="67"/>
        <v>5.6171394126596876</v>
      </c>
      <c r="CN65" s="205">
        <f t="shared" si="68"/>
        <v>6.1371368178808741</v>
      </c>
      <c r="CO65" s="205">
        <f t="shared" si="69"/>
        <v>6.1371368178808741</v>
      </c>
      <c r="CP65" s="205">
        <f t="shared" si="70"/>
        <v>7.6765031758253519</v>
      </c>
      <c r="CQ65" s="205">
        <f t="shared" si="71"/>
        <v>7.5273798920494226</v>
      </c>
      <c r="CR65" s="205">
        <f t="shared" si="72"/>
        <v>8.4578577441096456</v>
      </c>
      <c r="CS65" s="205">
        <f t="shared" si="73"/>
        <v>8.7498513786926608</v>
      </c>
      <c r="CT65" s="205">
        <f t="shared" si="74"/>
        <v>9.091825529184387</v>
      </c>
      <c r="CU65" s="205">
        <f t="shared" si="75"/>
        <v>9.0438534768354</v>
      </c>
      <c r="CV65" s="205">
        <f t="shared" si="76"/>
        <v>8.3507875620469285</v>
      </c>
    </row>
    <row r="66" spans="2:100" s="159" customFormat="1" ht="10.5" customHeight="1">
      <c r="B66" s="175" t="s">
        <v>559</v>
      </c>
      <c r="C66" s="205">
        <f>'1b Historical level tables'!C59</f>
        <v>0.95643384430240752</v>
      </c>
      <c r="D66" s="205">
        <f>'1b Historical level tables'!D59</f>
        <v>0.96494241915025136</v>
      </c>
      <c r="E66" s="205">
        <f>'1b Historical level tables'!E59</f>
        <v>1.0121381069261055</v>
      </c>
      <c r="F66" s="205">
        <f>'1b Historical level tables'!F59</f>
        <v>1.1185902628474014</v>
      </c>
      <c r="G66" s="205">
        <f>'1b Historical level tables'!G59</f>
        <v>1.1571549138539119</v>
      </c>
      <c r="H66" s="205">
        <f>'1b Historical level tables'!H59</f>
        <v>1.1634144342528536</v>
      </c>
      <c r="I66" s="205">
        <f>'1b Historical level tables'!I59</f>
        <v>1.1999166847172302</v>
      </c>
      <c r="J66" s="205">
        <f>'1b Historical level tables'!J59</f>
        <v>1.2003302909580229</v>
      </c>
      <c r="K66" s="205">
        <f>'1b Historical level tables'!K59</f>
        <v>1.225784724386396</v>
      </c>
      <c r="L66" s="205">
        <f>'1b Historical level tables'!L59</f>
        <v>1.2281847708854403</v>
      </c>
      <c r="M66" s="205">
        <f>'1b Historical level tables'!M59</f>
        <v>1.3479274663842966</v>
      </c>
      <c r="N66" s="172"/>
      <c r="O66" s="205">
        <f>'1b Historical level tables'!O59</f>
        <v>1.4103099607941125</v>
      </c>
      <c r="P66" s="205">
        <f>'1b Historical level tables'!P59</f>
        <v>1.4103099607941125</v>
      </c>
      <c r="Q66" s="205">
        <f>'1b Historical level tables'!Q59</f>
        <v>1.4965816568244248</v>
      </c>
      <c r="R66" s="205">
        <f>'1b Historical level tables'!R59</f>
        <v>1.4965816568244248</v>
      </c>
      <c r="S66" s="205">
        <f>'1b Historical level tables'!S59</f>
        <v>1.5227714053575176</v>
      </c>
      <c r="T66" s="205">
        <f>'1b Historical level tables'!T59</f>
        <v>1.5217452953623134</v>
      </c>
      <c r="U66" s="205">
        <f>'1b Historical level tables'!U59</f>
        <v>1.5644509701708686</v>
      </c>
      <c r="V66" s="205">
        <f>'1b Historical level tables'!V59</f>
        <v>1.5668951204988084</v>
      </c>
      <c r="W66" s="205">
        <f>'1b Historical level tables'!W59</f>
        <v>1.6238937509221778</v>
      </c>
      <c r="X66" s="205">
        <f>'1b Historical level tables'!X59</f>
        <v>1.6234930367597948</v>
      </c>
      <c r="Y66" s="205">
        <f>'1b Historical level tables'!Y59</f>
        <v>1.6160278518401436</v>
      </c>
      <c r="Z66" s="144"/>
      <c r="AA66" s="175" t="s">
        <v>559</v>
      </c>
      <c r="AB66" s="205">
        <f>'1b Historical level tables'!AB59</f>
        <v>0.9602835381892072</v>
      </c>
      <c r="AC66" s="205">
        <f>'1b Historical level tables'!AC59</f>
        <v>0.9688437096578183</v>
      </c>
      <c r="AD66" s="205">
        <f>'1b Historical level tables'!AD59</f>
        <v>1.0160826228545514</v>
      </c>
      <c r="AE66" s="205">
        <f>'1b Historical level tables'!AE59</f>
        <v>1.1225311611442117</v>
      </c>
      <c r="AF66" s="205">
        <f>'1b Historical level tables'!AF59</f>
        <v>1.1611324864035819</v>
      </c>
      <c r="AG66" s="205">
        <f>'1b Historical level tables'!AG59</f>
        <v>1.1674233581995286</v>
      </c>
      <c r="AH66" s="205">
        <f>'1b Historical level tables'!AH59</f>
        <v>1.2039325283826847</v>
      </c>
      <c r="AI66" s="205">
        <f>'1b Historical level tables'!AI59</f>
        <v>1.2043586478406527</v>
      </c>
      <c r="AJ66" s="205">
        <f>'1b Historical level tables'!AJ59</f>
        <v>1.2298276376649981</v>
      </c>
      <c r="AK66" s="205">
        <f>'1b Historical level tables'!AK59</f>
        <v>1.2323112453940335</v>
      </c>
      <c r="AL66" s="205">
        <f>'1b Historical level tables'!AL59</f>
        <v>1.3517628002145414</v>
      </c>
      <c r="AM66" s="172"/>
      <c r="AN66" s="205">
        <f>'1b Historical level tables'!AN59</f>
        <v>1.4143659416975116</v>
      </c>
      <c r="AO66" s="205">
        <f>'1b Historical level tables'!AO59</f>
        <v>1.4143659416975116</v>
      </c>
      <c r="AP66" s="205">
        <f>'1b Historical level tables'!AP59</f>
        <v>1.5006994033589645</v>
      </c>
      <c r="AQ66" s="205">
        <f>'1b Historical level tables'!AQ59</f>
        <v>1.5006994033589645</v>
      </c>
      <c r="AR66" s="205">
        <f>'1b Historical level tables'!AR59</f>
        <v>1.5214821047878382</v>
      </c>
      <c r="AS66" s="205">
        <f>'1b Historical level tables'!AS59</f>
        <v>1.5205231845539513</v>
      </c>
      <c r="AT66" s="205">
        <f>'1b Historical level tables'!AT59</f>
        <v>1.5626218595480901</v>
      </c>
      <c r="AU66" s="205">
        <f>'1b Historical level tables'!AU59</f>
        <v>1.5649848761749223</v>
      </c>
      <c r="AV66" s="205">
        <f>'1b Historical level tables'!AV59</f>
        <v>1.6215923162163819</v>
      </c>
      <c r="AW66" s="205">
        <f>'1b Historical level tables'!AW59</f>
        <v>1.6210940236115512</v>
      </c>
      <c r="AX66" s="205">
        <f>'1b Historical level tables'!AX59</f>
        <v>1.6146249223999833</v>
      </c>
      <c r="AZ66" s="175" t="s">
        <v>559</v>
      </c>
      <c r="BA66" s="205">
        <f>'1b Historical level tables'!BA59</f>
        <v>1.3313563737099119</v>
      </c>
      <c r="BB66" s="205">
        <f>'1b Historical level tables'!BB59</f>
        <v>1.3453303193950956</v>
      </c>
      <c r="BC66" s="205">
        <f>'1b Historical level tables'!BC59</f>
        <v>1.3921514754585258</v>
      </c>
      <c r="BD66" s="205">
        <f>'1b Historical level tables'!BD59</f>
        <v>1.5201865163477373</v>
      </c>
      <c r="BE66" s="205">
        <f>'1b Historical level tables'!BE59</f>
        <v>1.5587305993916909</v>
      </c>
      <c r="BF66" s="205">
        <f>'1b Historical level tables'!BF59</f>
        <v>1.570079706555918</v>
      </c>
      <c r="BG66" s="205">
        <f>'1b Historical level tables'!BG59</f>
        <v>1.6043189335443675</v>
      </c>
      <c r="BH66" s="205">
        <f>'1b Historical level tables'!BH59</f>
        <v>1.5376161834451714</v>
      </c>
      <c r="BI66" s="205">
        <f>'1b Historical level tables'!BI59</f>
        <v>1.5663406693535709</v>
      </c>
      <c r="BJ66" s="205">
        <f>'1b Historical level tables'!BJ59</f>
        <v>1.5441497669586857</v>
      </c>
      <c r="BK66" s="205">
        <f>'1b Historical level tables'!BK59</f>
        <v>1.6067934940200319</v>
      </c>
      <c r="BL66" s="172"/>
      <c r="BM66" s="205">
        <f>'1b Historical level tables'!BM59</f>
        <v>1.6822693785510634</v>
      </c>
      <c r="BN66" s="205">
        <f>'1b Historical level tables'!BN59</f>
        <v>1.6822693785510634</v>
      </c>
      <c r="BO66" s="205">
        <f>'1b Historical level tables'!BO59</f>
        <v>1.7224381789721039</v>
      </c>
      <c r="BP66" s="205">
        <f>'1b Historical level tables'!BP59</f>
        <v>1.7224381789721039</v>
      </c>
      <c r="BQ66" s="205">
        <f>'1b Historical level tables'!BQ59</f>
        <v>1.7551867168913826</v>
      </c>
      <c r="BR66" s="205">
        <f>'1b Historical level tables'!BR59</f>
        <v>1.7540295128888239</v>
      </c>
      <c r="BS66" s="205">
        <f>'1b Historical level tables'!BS59</f>
        <v>1.7658967462791233</v>
      </c>
      <c r="BT66" s="205">
        <f>'1b Historical level tables'!BT59</f>
        <v>1.7677276747551134</v>
      </c>
      <c r="BU66" s="205">
        <f>'1b Historical level tables'!BU59</f>
        <v>1.821497029937067</v>
      </c>
      <c r="BV66" s="205">
        <f>'1b Historical level tables'!BV59</f>
        <v>1.8211953852810088</v>
      </c>
      <c r="BW66" s="205">
        <f>'1b Historical level tables'!BW59</f>
        <v>1.8846453764686828</v>
      </c>
      <c r="BX66" s="144"/>
      <c r="BY66" s="175" t="s">
        <v>559</v>
      </c>
      <c r="BZ66" s="205">
        <f t="shared" si="77"/>
        <v>2.2877902180123195</v>
      </c>
      <c r="CA66" s="205">
        <f t="shared" si="78"/>
        <v>2.310272738545347</v>
      </c>
      <c r="CB66" s="205">
        <f t="shared" si="79"/>
        <v>2.4042895823846315</v>
      </c>
      <c r="CC66" s="205">
        <f t="shared" si="80"/>
        <v>2.6387767791951386</v>
      </c>
      <c r="CD66" s="205">
        <f t="shared" si="81"/>
        <v>2.7158855132456026</v>
      </c>
      <c r="CE66" s="205">
        <f t="shared" si="82"/>
        <v>2.7334941408087716</v>
      </c>
      <c r="CF66" s="205">
        <f t="shared" si="83"/>
        <v>2.8042356182615977</v>
      </c>
      <c r="CG66" s="205">
        <f t="shared" si="84"/>
        <v>2.7379464744031941</v>
      </c>
      <c r="CH66" s="205">
        <f t="shared" si="85"/>
        <v>2.7921253937399668</v>
      </c>
      <c r="CI66" s="205">
        <f t="shared" si="86"/>
        <v>2.772334537844126</v>
      </c>
      <c r="CJ66" s="205">
        <f t="shared" si="87"/>
        <v>2.9547209604043285</v>
      </c>
      <c r="CK66" s="172"/>
      <c r="CL66" s="205">
        <f t="shared" si="66"/>
        <v>3.0925793393451757</v>
      </c>
      <c r="CM66" s="205">
        <f t="shared" si="67"/>
        <v>3.0925793393451757</v>
      </c>
      <c r="CN66" s="205">
        <f t="shared" si="68"/>
        <v>3.2190198357965287</v>
      </c>
      <c r="CO66" s="205">
        <f t="shared" si="69"/>
        <v>3.2190198357965287</v>
      </c>
      <c r="CP66" s="205">
        <f t="shared" si="70"/>
        <v>3.2779581222489003</v>
      </c>
      <c r="CQ66" s="205">
        <f t="shared" si="71"/>
        <v>3.2757748082511373</v>
      </c>
      <c r="CR66" s="205">
        <f t="shared" si="72"/>
        <v>3.3303477164499919</v>
      </c>
      <c r="CS66" s="205">
        <f t="shared" si="73"/>
        <v>3.3346227952539218</v>
      </c>
      <c r="CT66" s="205">
        <f t="shared" si="74"/>
        <v>3.4453907808592446</v>
      </c>
      <c r="CU66" s="205">
        <f t="shared" si="75"/>
        <v>3.4446884220408034</v>
      </c>
      <c r="CV66" s="205">
        <f t="shared" si="76"/>
        <v>3.5006732283088264</v>
      </c>
    </row>
    <row r="67" spans="2:100" s="159" customFormat="1" ht="10.5" customHeight="1">
      <c r="B67" s="174" t="s">
        <v>561</v>
      </c>
      <c r="C67" s="205">
        <f>'1b Historical level tables'!C60</f>
        <v>82.714973755382402</v>
      </c>
      <c r="D67" s="205">
        <f>'1b Historical level tables'!D60</f>
        <v>83.30462944093604</v>
      </c>
      <c r="E67" s="205">
        <f>'1b Historical level tables'!E60</f>
        <v>86.869961250180737</v>
      </c>
      <c r="F67" s="205">
        <f>'1b Historical level tables'!F60</f>
        <v>94.247238890788609</v>
      </c>
      <c r="G67" s="205">
        <f>'1b Historical level tables'!G60</f>
        <v>96.734713952828457</v>
      </c>
      <c r="H67" s="205">
        <f>'1b Historical level tables'!H60</f>
        <v>97.168507138888316</v>
      </c>
      <c r="I67" s="205">
        <f>'1b Historical level tables'!I60</f>
        <v>100.42294792546593</v>
      </c>
      <c r="J67" s="205">
        <f>'1b Historical level tables'!J60</f>
        <v>100.45161139447517</v>
      </c>
      <c r="K67" s="205">
        <f>'1b Historical level tables'!K60</f>
        <v>102.36163788093087</v>
      </c>
      <c r="L67" s="205">
        <f>'1b Historical level tables'!L60</f>
        <v>102.52796433266482</v>
      </c>
      <c r="M67" s="205">
        <f>'1b Historical level tables'!M60</f>
        <v>177.82465139176094</v>
      </c>
      <c r="N67" s="172"/>
      <c r="O67" s="205">
        <f>'1b Historical level tables'!O60</f>
        <v>182.1478421922848</v>
      </c>
      <c r="P67" s="205">
        <f>'1b Historical level tables'!P60</f>
        <v>182.1478421922848</v>
      </c>
      <c r="Q67" s="205">
        <f>'1b Historical level tables'!Q60</f>
        <v>206.85880395175917</v>
      </c>
      <c r="R67" s="205">
        <f>'1b Historical level tables'!R60</f>
        <v>206.85880395175917</v>
      </c>
      <c r="S67" s="205">
        <f>'1b Historical level tables'!S60</f>
        <v>208.67378876436524</v>
      </c>
      <c r="T67" s="205">
        <f>'1b Historical level tables'!T60</f>
        <v>208.60267796102917</v>
      </c>
      <c r="U67" s="205">
        <f>'1b Historical level tables'!U60</f>
        <v>229.00423297302081</v>
      </c>
      <c r="V67" s="205">
        <f>'1b Historical level tables'!V60</f>
        <v>229.17361587944052</v>
      </c>
      <c r="W67" s="205">
        <f>'1b Historical level tables'!W60</f>
        <v>233.12369766151809</v>
      </c>
      <c r="X67" s="205">
        <f>'1b Historical level tables'!X60</f>
        <v>233.09592763088943</v>
      </c>
      <c r="Y67" s="205">
        <f>'1b Historical level tables'!Y60</f>
        <v>207.1953852712787</v>
      </c>
      <c r="Z67" s="144"/>
      <c r="AA67" s="174" t="s">
        <v>561</v>
      </c>
      <c r="AB67" s="205">
        <f>'1b Historical level tables'!AB60</f>
        <v>82.98176272164126</v>
      </c>
      <c r="AC67" s="205">
        <f>'1b Historical level tables'!AC60</f>
        <v>83.574994122439222</v>
      </c>
      <c r="AD67" s="205">
        <f>'1b Historical level tables'!AD60</f>
        <v>87.143321511512255</v>
      </c>
      <c r="AE67" s="205">
        <f>'1b Historical level tables'!AE60</f>
        <v>94.520348445380094</v>
      </c>
      <c r="AF67" s="205">
        <f>'1b Historical level tables'!AF60</f>
        <v>97.010365082489656</v>
      </c>
      <c r="AG67" s="205">
        <f>'1b Historical level tables'!AG60</f>
        <v>97.446330962546412</v>
      </c>
      <c r="AH67" s="205">
        <f>'1b Historical level tables'!AH60</f>
        <v>100.70125129494622</v>
      </c>
      <c r="AI67" s="205">
        <f>'1b Historical level tables'!AI60</f>
        <v>100.73078194674262</v>
      </c>
      <c r="AJ67" s="205">
        <f>'1b Historical level tables'!AJ60</f>
        <v>102.64181721102538</v>
      </c>
      <c r="AK67" s="205">
        <f>'1b Historical level tables'!AK60</f>
        <v>102.8139345684324</v>
      </c>
      <c r="AL67" s="205">
        <f>'1b Historical level tables'!AL60</f>
        <v>178.0904451867786</v>
      </c>
      <c r="AM67" s="172"/>
      <c r="AN67" s="205">
        <f>'1b Historical level tables'!AN60</f>
        <v>182.42892712636078</v>
      </c>
      <c r="AO67" s="205">
        <f>'1b Historical level tables'!AO60</f>
        <v>182.42892712636078</v>
      </c>
      <c r="AP67" s="205">
        <f>'1b Historical level tables'!AP60</f>
        <v>207.14416932718106</v>
      </c>
      <c r="AQ67" s="205">
        <f>'1b Historical level tables'!AQ60</f>
        <v>207.14416932718106</v>
      </c>
      <c r="AR67" s="205">
        <f>'1b Historical level tables'!AR60</f>
        <v>208.58443850008547</v>
      </c>
      <c r="AS67" s="205">
        <f>'1b Historical level tables'!AS60</f>
        <v>208.51798403761489</v>
      </c>
      <c r="AT67" s="205">
        <f>'1b Historical level tables'!AT60</f>
        <v>228.87747314572712</v>
      </c>
      <c r="AU67" s="205">
        <f>'1b Historical level tables'!AU60</f>
        <v>229.04123337749175</v>
      </c>
      <c r="AV67" s="205">
        <f>'1b Historical level tables'!AV60</f>
        <v>232.96420513974201</v>
      </c>
      <c r="AW67" s="205">
        <f>'1b Historical level tables'!AW60</f>
        <v>232.92967279175636</v>
      </c>
      <c r="AX67" s="205">
        <f>'1b Historical level tables'!AX60</f>
        <v>207.09816037338291</v>
      </c>
      <c r="AZ67" s="174" t="s">
        <v>561</v>
      </c>
      <c r="BA67" s="205">
        <f>'1b Historical level tables'!BA60</f>
        <v>92.264788086701628</v>
      </c>
      <c r="BB67" s="205">
        <f>'1b Historical level tables'!BB60</f>
        <v>93.233201325138921</v>
      </c>
      <c r="BC67" s="205">
        <f>'1b Historical level tables'!BC60</f>
        <v>96.477970439909456</v>
      </c>
      <c r="BD67" s="205">
        <f>'1b Historical level tables'!BD60</f>
        <v>105.3509710493535</v>
      </c>
      <c r="BE67" s="205">
        <f>'1b Historical level tables'!BE60</f>
        <v>108.02212786677039</v>
      </c>
      <c r="BF67" s="205">
        <f>'1b Historical level tables'!BF60</f>
        <v>108.80863626388928</v>
      </c>
      <c r="BG67" s="205">
        <f>'1b Historical level tables'!BG60</f>
        <v>111.18146076431874</v>
      </c>
      <c r="BH67" s="205">
        <f>'1b Historical level tables'!BH60</f>
        <v>106.55887043145906</v>
      </c>
      <c r="BI67" s="205">
        <f>'1b Historical level tables'!BI60</f>
        <v>108.54951595475562</v>
      </c>
      <c r="BJ67" s="205">
        <f>'1b Historical level tables'!BJ60</f>
        <v>107.01165656012073</v>
      </c>
      <c r="BK67" s="205">
        <f>'1b Historical level tables'!BK60</f>
        <v>111.35295113489376</v>
      </c>
      <c r="BL67" s="172"/>
      <c r="BM67" s="205">
        <f>'1b Historical level tables'!BM60</f>
        <v>116.58353148845229</v>
      </c>
      <c r="BN67" s="205">
        <f>'1b Historical level tables'!BN60</f>
        <v>116.58353148845229</v>
      </c>
      <c r="BO67" s="205">
        <f>'1b Historical level tables'!BO60</f>
        <v>119.36728340621774</v>
      </c>
      <c r="BP67" s="205">
        <f>'1b Historical level tables'!BP60</f>
        <v>119.36728340621774</v>
      </c>
      <c r="BQ67" s="205">
        <f>'1b Historical level tables'!BQ60</f>
        <v>121.63680114837715</v>
      </c>
      <c r="BR67" s="205">
        <f>'1b Historical level tables'!BR60</f>
        <v>121.55660535393956</v>
      </c>
      <c r="BS67" s="205">
        <f>'1b Historical level tables'!BS60</f>
        <v>122.3790205956831</v>
      </c>
      <c r="BT67" s="205">
        <f>'1b Historical level tables'!BT60</f>
        <v>122.50590640265031</v>
      </c>
      <c r="BU67" s="205">
        <f>'1b Historical level tables'!BU60</f>
        <v>126.23219506539003</v>
      </c>
      <c r="BV67" s="205">
        <f>'1b Historical level tables'!BV60</f>
        <v>126.21129068485132</v>
      </c>
      <c r="BW67" s="205">
        <f>'1b Historical level tables'!BW60</f>
        <v>130.60846044843666</v>
      </c>
      <c r="BX67" s="144"/>
      <c r="BY67" s="174" t="s">
        <v>561</v>
      </c>
      <c r="BZ67" s="205">
        <f t="shared" si="77"/>
        <v>174.97976184208403</v>
      </c>
      <c r="CA67" s="205">
        <f t="shared" si="78"/>
        <v>176.53783076607496</v>
      </c>
      <c r="CB67" s="205">
        <f t="shared" si="79"/>
        <v>183.34793169009021</v>
      </c>
      <c r="CC67" s="205">
        <f t="shared" si="80"/>
        <v>199.59820994014211</v>
      </c>
      <c r="CD67" s="205">
        <f t="shared" si="81"/>
        <v>204.75684181959883</v>
      </c>
      <c r="CE67" s="205">
        <f t="shared" si="82"/>
        <v>205.97714340277759</v>
      </c>
      <c r="CF67" s="205">
        <f t="shared" si="83"/>
        <v>211.60440868978469</v>
      </c>
      <c r="CG67" s="205">
        <f t="shared" si="84"/>
        <v>207.01048182593422</v>
      </c>
      <c r="CH67" s="205">
        <f t="shared" si="85"/>
        <v>210.91115383568649</v>
      </c>
      <c r="CI67" s="205">
        <f t="shared" si="86"/>
        <v>209.53962089278554</v>
      </c>
      <c r="CJ67" s="205">
        <f t="shared" si="87"/>
        <v>289.17760252665471</v>
      </c>
      <c r="CK67" s="172"/>
      <c r="CL67" s="205">
        <f t="shared" si="66"/>
        <v>298.73137368073708</v>
      </c>
      <c r="CM67" s="205">
        <f t="shared" si="67"/>
        <v>298.73137368073708</v>
      </c>
      <c r="CN67" s="205">
        <f t="shared" si="68"/>
        <v>326.22608735797689</v>
      </c>
      <c r="CO67" s="205">
        <f t="shared" si="69"/>
        <v>326.22608735797689</v>
      </c>
      <c r="CP67" s="205">
        <f t="shared" si="70"/>
        <v>330.31058991274239</v>
      </c>
      <c r="CQ67" s="205">
        <f t="shared" si="71"/>
        <v>330.15928331496872</v>
      </c>
      <c r="CR67" s="205">
        <f t="shared" si="72"/>
        <v>351.38325356870394</v>
      </c>
      <c r="CS67" s="205">
        <f t="shared" si="73"/>
        <v>351.67952228209083</v>
      </c>
      <c r="CT67" s="205">
        <f t="shared" si="74"/>
        <v>359.35589272690811</v>
      </c>
      <c r="CU67" s="205">
        <f t="shared" si="75"/>
        <v>359.30721831574078</v>
      </c>
      <c r="CV67" s="205">
        <f t="shared" si="76"/>
        <v>337.80384571971535</v>
      </c>
    </row>
    <row r="68" spans="2:100" s="159" customFormat="1" ht="10.5" customHeight="1">
      <c r="B68"/>
      <c r="C68"/>
      <c r="D68"/>
      <c r="E68"/>
      <c r="F68"/>
      <c r="G68"/>
      <c r="H68"/>
      <c r="I68"/>
      <c r="J68"/>
      <c r="K68"/>
      <c r="L68"/>
      <c r="M68"/>
      <c r="N68"/>
      <c r="O68"/>
      <c r="P68"/>
      <c r="Q68"/>
      <c r="R68"/>
      <c r="S68"/>
      <c r="T68"/>
      <c r="U68"/>
      <c r="V68"/>
      <c r="W68"/>
      <c r="X68"/>
      <c r="Y68"/>
      <c r="Z68" s="144"/>
      <c r="AA68"/>
      <c r="AB68"/>
      <c r="AC68"/>
      <c r="AD68"/>
      <c r="AE68"/>
      <c r="AF68"/>
      <c r="AG68"/>
      <c r="AH68"/>
      <c r="AI68"/>
      <c r="AJ68"/>
      <c r="AK68"/>
      <c r="AL68"/>
      <c r="AM68"/>
      <c r="AZ68"/>
      <c r="BA68"/>
      <c r="BB68"/>
      <c r="BC68"/>
      <c r="BD68"/>
      <c r="BE68"/>
      <c r="BF68"/>
      <c r="BG68"/>
      <c r="BH68"/>
      <c r="BI68"/>
      <c r="BJ68"/>
      <c r="BK68"/>
      <c r="BL68"/>
      <c r="BM68"/>
      <c r="BN68"/>
      <c r="BO68"/>
      <c r="BP68"/>
      <c r="BQ68"/>
      <c r="BR68"/>
      <c r="BS68"/>
      <c r="BT68"/>
      <c r="BU68"/>
      <c r="BV68"/>
      <c r="BX68" s="144"/>
      <c r="BY68" s="174" t="s">
        <v>562</v>
      </c>
      <c r="BZ68" s="205">
        <f>BZ67*1.05</f>
        <v>183.72874993418824</v>
      </c>
      <c r="CA68" s="205">
        <f t="shared" ref="CA68:CJ68" si="88">CA67*1.05</f>
        <v>185.36472230437872</v>
      </c>
      <c r="CB68" s="205">
        <f t="shared" si="88"/>
        <v>192.51532827459474</v>
      </c>
      <c r="CC68" s="205">
        <f t="shared" si="88"/>
        <v>209.57812043714924</v>
      </c>
      <c r="CD68" s="205">
        <f t="shared" si="88"/>
        <v>214.99468391057877</v>
      </c>
      <c r="CE68" s="205">
        <f t="shared" si="88"/>
        <v>216.27600057291647</v>
      </c>
      <c r="CF68" s="205">
        <f t="shared" si="88"/>
        <v>222.18462912427393</v>
      </c>
      <c r="CG68" s="205">
        <f t="shared" si="88"/>
        <v>217.36100591723095</v>
      </c>
      <c r="CH68" s="205">
        <f t="shared" si="88"/>
        <v>221.45671152747082</v>
      </c>
      <c r="CI68" s="205">
        <f t="shared" si="88"/>
        <v>220.01660193742481</v>
      </c>
      <c r="CJ68" s="205">
        <f t="shared" si="88"/>
        <v>303.63648265298747</v>
      </c>
      <c r="CK68" s="172"/>
      <c r="CL68" s="205">
        <f t="shared" ref="CL68:CQ68" si="89">CL67*1.05</f>
        <v>313.66794236477392</v>
      </c>
      <c r="CM68" s="205">
        <f t="shared" si="89"/>
        <v>313.66794236477392</v>
      </c>
      <c r="CN68" s="205">
        <f t="shared" si="89"/>
        <v>342.53739172587575</v>
      </c>
      <c r="CO68" s="205">
        <f t="shared" si="89"/>
        <v>342.53739172587575</v>
      </c>
      <c r="CP68" s="205">
        <f t="shared" si="89"/>
        <v>346.8261194083795</v>
      </c>
      <c r="CQ68" s="205">
        <f t="shared" si="89"/>
        <v>346.66724748071715</v>
      </c>
      <c r="CR68" s="205">
        <f t="shared" ref="CR68:CT68" si="90">CR67*1.05</f>
        <v>368.95241624713913</v>
      </c>
      <c r="CS68" s="205">
        <f t="shared" si="90"/>
        <v>369.26349839619536</v>
      </c>
      <c r="CT68" s="205">
        <f t="shared" si="90"/>
        <v>377.32368736325355</v>
      </c>
      <c r="CU68" s="205">
        <f t="shared" ref="CU68:CV68" si="91">CU67*1.05</f>
        <v>377.27257923152786</v>
      </c>
      <c r="CV68" s="205">
        <f t="shared" si="91"/>
        <v>354.69403800570115</v>
      </c>
    </row>
    <row r="69" spans="2:100" s="161" customFormat="1" ht="10.5" customHeight="1">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T69" s="168"/>
      <c r="CU69" s="168"/>
      <c r="CV69" s="168"/>
    </row>
    <row r="70" spans="2:100" s="159" customFormat="1" ht="38.25" customHeight="1">
      <c r="B70" s="170" t="s">
        <v>563</v>
      </c>
      <c r="C70" s="171" t="s">
        <v>531</v>
      </c>
      <c r="D70" s="171" t="s">
        <v>532</v>
      </c>
      <c r="E70" s="171" t="s">
        <v>533</v>
      </c>
      <c r="F70" s="171" t="s">
        <v>534</v>
      </c>
      <c r="G70" s="171" t="s">
        <v>535</v>
      </c>
      <c r="H70" s="171" t="s">
        <v>536</v>
      </c>
      <c r="I70" s="171" t="s">
        <v>537</v>
      </c>
      <c r="J70" s="171" t="s">
        <v>538</v>
      </c>
      <c r="K70" s="171" t="s">
        <v>539</v>
      </c>
      <c r="L70" s="171" t="s">
        <v>540</v>
      </c>
      <c r="M70" s="171" t="s">
        <v>541</v>
      </c>
      <c r="N70" s="172"/>
      <c r="O70" s="171" t="s">
        <v>542</v>
      </c>
      <c r="P70" s="171" t="s">
        <v>543</v>
      </c>
      <c r="Q70" s="171" t="s">
        <v>544</v>
      </c>
      <c r="R70" s="173" t="s">
        <v>545</v>
      </c>
      <c r="S70" s="173" t="s">
        <v>546</v>
      </c>
      <c r="T70" s="173" t="s">
        <v>547</v>
      </c>
      <c r="U70" s="173" t="s">
        <v>104</v>
      </c>
      <c r="V70" s="173" t="s">
        <v>105</v>
      </c>
      <c r="W70" s="173" t="s">
        <v>596</v>
      </c>
      <c r="X70" s="173" t="s">
        <v>599</v>
      </c>
      <c r="Y70" s="171" t="s">
        <v>602</v>
      </c>
      <c r="Z70" s="144"/>
      <c r="AA70" s="170" t="s">
        <v>563</v>
      </c>
      <c r="AB70" s="171" t="s">
        <v>531</v>
      </c>
      <c r="AC70" s="171" t="s">
        <v>532</v>
      </c>
      <c r="AD70" s="171" t="s">
        <v>533</v>
      </c>
      <c r="AE70" s="171" t="s">
        <v>534</v>
      </c>
      <c r="AF70" s="171" t="s">
        <v>535</v>
      </c>
      <c r="AG70" s="171" t="s">
        <v>536</v>
      </c>
      <c r="AH70" s="171" t="s">
        <v>537</v>
      </c>
      <c r="AI70" s="171" t="s">
        <v>538</v>
      </c>
      <c r="AJ70" s="171" t="s">
        <v>539</v>
      </c>
      <c r="AK70" s="171" t="s">
        <v>540</v>
      </c>
      <c r="AL70" s="171" t="s">
        <v>541</v>
      </c>
      <c r="AM70" s="172"/>
      <c r="AN70" s="171" t="s">
        <v>542</v>
      </c>
      <c r="AO70" s="171" t="s">
        <v>543</v>
      </c>
      <c r="AP70" s="171" t="s">
        <v>544</v>
      </c>
      <c r="AQ70" s="173" t="s">
        <v>545</v>
      </c>
      <c r="AR70" s="173" t="s">
        <v>546</v>
      </c>
      <c r="AS70" s="173" t="s">
        <v>547</v>
      </c>
      <c r="AT70" s="173" t="s">
        <v>104</v>
      </c>
      <c r="AU70" s="173" t="s">
        <v>105</v>
      </c>
      <c r="AV70" s="173" t="s">
        <v>596</v>
      </c>
      <c r="AW70" s="173" t="s">
        <v>599</v>
      </c>
      <c r="AX70" s="171" t="s">
        <v>602</v>
      </c>
      <c r="AZ70" s="170" t="s">
        <v>563</v>
      </c>
      <c r="BA70" s="171" t="s">
        <v>531</v>
      </c>
      <c r="BB70" s="171" t="s">
        <v>532</v>
      </c>
      <c r="BC70" s="171" t="s">
        <v>533</v>
      </c>
      <c r="BD70" s="171" t="s">
        <v>534</v>
      </c>
      <c r="BE70" s="171" t="s">
        <v>535</v>
      </c>
      <c r="BF70" s="171" t="s">
        <v>536</v>
      </c>
      <c r="BG70" s="171" t="s">
        <v>537</v>
      </c>
      <c r="BH70" s="171" t="s">
        <v>538</v>
      </c>
      <c r="BI70" s="171" t="s">
        <v>539</v>
      </c>
      <c r="BJ70" s="171" t="s">
        <v>540</v>
      </c>
      <c r="BK70" s="171" t="s">
        <v>541</v>
      </c>
      <c r="BL70" s="172"/>
      <c r="BM70" s="171" t="s">
        <v>542</v>
      </c>
      <c r="BN70" s="171" t="s">
        <v>543</v>
      </c>
      <c r="BO70" s="171" t="s">
        <v>544</v>
      </c>
      <c r="BP70" s="173" t="s">
        <v>545</v>
      </c>
      <c r="BQ70" s="173" t="s">
        <v>546</v>
      </c>
      <c r="BR70" s="173" t="s">
        <v>547</v>
      </c>
      <c r="BS70" s="173" t="s">
        <v>104</v>
      </c>
      <c r="BT70" s="173" t="s">
        <v>105</v>
      </c>
      <c r="BU70" s="173" t="s">
        <v>596</v>
      </c>
      <c r="BV70" s="173" t="s">
        <v>599</v>
      </c>
      <c r="BW70" s="171" t="s">
        <v>602</v>
      </c>
      <c r="BX70" s="144"/>
      <c r="BY70" s="170" t="s">
        <v>563</v>
      </c>
      <c r="BZ70" s="171" t="s">
        <v>531</v>
      </c>
      <c r="CA70" s="171" t="s">
        <v>532</v>
      </c>
      <c r="CB70" s="171" t="s">
        <v>533</v>
      </c>
      <c r="CC70" s="171" t="s">
        <v>534</v>
      </c>
      <c r="CD70" s="171" t="s">
        <v>535</v>
      </c>
      <c r="CE70" s="171" t="s">
        <v>536</v>
      </c>
      <c r="CF70" s="171" t="s">
        <v>537</v>
      </c>
      <c r="CG70" s="171" t="s">
        <v>538</v>
      </c>
      <c r="CH70" s="171" t="s">
        <v>539</v>
      </c>
      <c r="CI70" s="171" t="s">
        <v>540</v>
      </c>
      <c r="CJ70" s="171" t="s">
        <v>541</v>
      </c>
      <c r="CK70" s="172"/>
      <c r="CL70" s="171" t="s">
        <v>542</v>
      </c>
      <c r="CM70" s="171" t="s">
        <v>543</v>
      </c>
      <c r="CN70" s="171" t="s">
        <v>544</v>
      </c>
      <c r="CO70" s="173" t="s">
        <v>545</v>
      </c>
      <c r="CP70" s="173" t="s">
        <v>546</v>
      </c>
      <c r="CQ70" s="173" t="s">
        <v>547</v>
      </c>
      <c r="CR70" s="173" t="s">
        <v>104</v>
      </c>
      <c r="CS70" s="173" t="s">
        <v>105</v>
      </c>
      <c r="CT70" s="173" t="s">
        <v>596</v>
      </c>
      <c r="CU70" s="173" t="s">
        <v>599</v>
      </c>
      <c r="CV70" s="171" t="s">
        <v>602</v>
      </c>
    </row>
    <row r="71" spans="2:100" s="159" customFormat="1" ht="10.5" customHeight="1">
      <c r="B71" s="174" t="s">
        <v>548</v>
      </c>
      <c r="C71" s="205">
        <f>((IF('1b Historical level tables'!C64="-",0,'1b Historical level tables'!C64)-(IF('1b Historical level tables'!C49="-",0,'1b Historical level tables'!C49)))*'1c Consumption adjusted levels'!$C$7/3.1)+IF('1b Historical level tables'!C49="-",0,'1b Historical level tables'!C49)</f>
        <v>155.90441726789425</v>
      </c>
      <c r="D71" s="205">
        <f>((IF('1b Historical level tables'!D64="-",0,'1b Historical level tables'!D64)-(IF('1b Historical level tables'!D49="-",0,'1b Historical level tables'!D49)))*'1c Consumption adjusted levels'!$C$7/3.1)+IF('1b Historical level tables'!D49="-",0,'1b Historical level tables'!D49)</f>
        <v>149.18325460968612</v>
      </c>
      <c r="E71" s="205">
        <f>((IF('1b Historical level tables'!E64="-",0,'1b Historical level tables'!E64)-(IF('1b Historical level tables'!E49="-",0,'1b Historical level tables'!E49)))*'1c Consumption adjusted levels'!$C$7/3.1)+IF('1b Historical level tables'!E49="-",0,'1b Historical level tables'!E49)</f>
        <v>164.00030154598235</v>
      </c>
      <c r="F71" s="205">
        <f>((IF('1b Historical level tables'!F64="-",0,'1b Historical level tables'!F64)-(IF('1b Historical level tables'!F49="-",0,'1b Historical level tables'!F49)))*'1c Consumption adjusted levels'!$C$7/3.1)+IF('1b Historical level tables'!F49="-",0,'1b Historical level tables'!F49)</f>
        <v>179.11213462343758</v>
      </c>
      <c r="G71" s="205">
        <f>((IF('1b Historical level tables'!G64="-",0,'1b Historical level tables'!G64)-(IF('1b Historical level tables'!G49="-",0,'1b Historical level tables'!G49)))*'1c Consumption adjusted levels'!$C$7/3.1)+IF('1b Historical level tables'!G49="-",0,'1b Historical level tables'!G49)</f>
        <v>212.82249469929468</v>
      </c>
      <c r="H71" s="205">
        <f>((IF('1b Historical level tables'!H64="-",0,'1b Historical level tables'!H64)-(IF('1b Historical level tables'!H49="-",0,'1b Historical level tables'!H49)))*'1c Consumption adjusted levels'!$C$7/3.1)+IF('1b Historical level tables'!H49="-",0,'1b Historical level tables'!H49)</f>
        <v>192.33767067495862</v>
      </c>
      <c r="I71" s="205">
        <f>((IF('1b Historical level tables'!I64="-",0,'1b Historical level tables'!I64)-(IF('1b Historical level tables'!I49="-",0,'1b Historical level tables'!I49)))*'1c Consumption adjusted levels'!$C$7/3.1)+IF('1b Historical level tables'!I49="-",0,'1b Historical level tables'!I49)</f>
        <v>185.67579969586257</v>
      </c>
      <c r="J71" s="205">
        <f>((IF('1b Historical level tables'!J64="-",0,'1b Historical level tables'!J64)-(IF('1b Historical level tables'!J49="-",0,'1b Historical level tables'!J49)))*'1c Consumption adjusted levels'!$C$7/3.1)+IF('1b Historical level tables'!J49="-",0,'1b Historical level tables'!J49)</f>
        <v>162.24939907170486</v>
      </c>
      <c r="K71" s="205">
        <f>((IF('1b Historical level tables'!K64="-",0,'1b Historical level tables'!K64)-(IF('1b Historical level tables'!K49="-",0,'1b Historical level tables'!K49)))*'1c Consumption adjusted levels'!$C$7/3.1)+IF('1b Historical level tables'!K49="-",0,'1b Historical level tables'!K49)</f>
        <v>192.83894706919443</v>
      </c>
      <c r="L71" s="205">
        <f>((IF('1b Historical level tables'!L64="-",0,'1b Historical level tables'!L64)-(IF('1b Historical level tables'!L49="-",0,'1b Historical level tables'!L49)))*'1c Consumption adjusted levels'!$C$7/3.1)+IF('1b Historical level tables'!L49="-",0,'1b Historical level tables'!L49)</f>
        <v>242.04584304675112</v>
      </c>
      <c r="M71" s="205">
        <f>((IF('1b Historical level tables'!M64="-",0,'1b Historical level tables'!M64)-(IF('1b Historical level tables'!M49="-",0,'1b Historical level tables'!M49)))*'1c Consumption adjusted levels'!$C$7/3.1)+IF('1b Historical level tables'!M49="-",0,'1b Historical level tables'!M49)</f>
        <v>448.79754415583545</v>
      </c>
      <c r="N71" s="172"/>
      <c r="O71" s="205">
        <f>((IF('1b Historical level tables'!O64="-",0,'1b Historical level tables'!O64)-(IF('1b Historical level tables'!O49="-",0,'1b Historical level tables'!O49)))*'1c Consumption adjusted levels'!$C$7/3.1)+IF('1b Historical level tables'!O49="-",0,'1b Historical level tables'!O49)</f>
        <v>1005.5136076845566</v>
      </c>
      <c r="P71" s="205">
        <f>((IF('1b Historical level tables'!P64="-",0,'1b Historical level tables'!P64)-(IF('1b Historical level tables'!P49="-",0,'1b Historical level tables'!P49)))*'1c Consumption adjusted levels'!$C$7/3.1)+IF('1b Historical level tables'!P49="-",0,'1b Historical level tables'!P49)</f>
        <v>1391.0875001094882</v>
      </c>
      <c r="Q71" s="205">
        <f>((IF('1b Historical level tables'!Q64="-",0,'1b Historical level tables'!Q64)-(IF('1b Historical level tables'!Q49="-",0,'1b Historical level tables'!Q49)))*'1c Consumption adjusted levels'!$C$7/3.1)+IF('1b Historical level tables'!Q49="-",0,'1b Historical level tables'!Q49)</f>
        <v>949.320472505373</v>
      </c>
      <c r="R71" s="205">
        <f>((IF('1b Historical level tables'!R64="-",0,'1b Historical level tables'!R64)-(IF('1b Historical level tables'!R49="-",0,'1b Historical level tables'!R49)))*'1c Consumption adjusted levels'!$C$7/3.1)+IF('1b Historical level tables'!R49="-",0,'1b Historical level tables'!R49)</f>
        <v>429.66879065618389</v>
      </c>
      <c r="S71" s="205">
        <f>((IF('1b Historical level tables'!S64="-",0,'1b Historical level tables'!S64)-(IF('1b Historical level tables'!S49="-",0,'1b Historical level tables'!S49)))*'1c Consumption adjusted levels'!$C$7/3.1)+IF('1b Historical level tables'!S49="-",0,'1b Historical level tables'!S49)</f>
        <v>380.99959429095202</v>
      </c>
      <c r="T71" s="205">
        <f>((IF('1b Historical level tables'!T64="-",0,'1b Historical level tables'!T64)-(IF('1b Historical level tables'!T49="-",0,'1b Historical level tables'!T49)))*'1c Consumption adjusted levels'!$C$7/3.1)+IF('1b Historical level tables'!T49="-",0,'1b Historical level tables'!T49)</f>
        <v>412.38837562438863</v>
      </c>
      <c r="U71" s="205">
        <f>((IF('1b Historical level tables'!U64="-",0,'1b Historical level tables'!U64)-(IF('1b Historical level tables'!U49="-",0,'1b Historical level tables'!U49)))*'1c Consumption adjusted levels'!$C$7/3.1)+IF('1b Historical level tables'!U49="-",0,'1b Historical level tables'!U49)</f>
        <v>307.29200619142603</v>
      </c>
      <c r="V71" s="205">
        <f>((IF('1b Historical level tables'!V64="-",0,'1b Historical level tables'!V64)-(IF('1b Historical level tables'!V49="-",0,'1b Historical level tables'!V49)))*'1c Consumption adjusted levels'!$C$7/3.1)+IF('1b Historical level tables'!V49="-",0,'1b Historical level tables'!V49)</f>
        <v>261.26459396984194</v>
      </c>
      <c r="W71" s="205">
        <f>((IF('1b Historical level tables'!W64="-",0,'1b Historical level tables'!W64)-(IF('1b Historical level tables'!W49="-",0,'1b Historical level tables'!W49)))*'1c Consumption adjusted levels'!$C$7/3.1)+IF('1b Historical level tables'!W49="-",0,'1b Historical level tables'!W49)</f>
        <v>301.2131609460929</v>
      </c>
      <c r="X71" s="205">
        <f>((IF('1b Historical level tables'!X64="-",0,'1b Historical level tables'!X64)-(IF('1b Historical level tables'!X49="-",0,'1b Historical level tables'!X49)))*'1c Consumption adjusted levels'!$C$7/3.1)+IF('1b Historical level tables'!X49="-",0,'1b Historical level tables'!X49)</f>
        <v>309.98346980319485</v>
      </c>
      <c r="Y71" s="205">
        <f>((IF('1b Historical level tables'!Y64="-",0,'1b Historical level tables'!Y64)-(IF('1b Historical level tables'!Y49="-",0,'1b Historical level tables'!Y49)))*'1c Consumption adjusted levels'!$C$7/3.1)+IF('1b Historical level tables'!Y49="-",0,'1b Historical level tables'!Y49)</f>
        <v>337.29699490019135</v>
      </c>
      <c r="Z71" s="144"/>
      <c r="AA71" s="174" t="s">
        <v>548</v>
      </c>
      <c r="AB71" s="205">
        <f>((IF('1b Historical level tables'!AB64="-",0,'1b Historical level tables'!AB64)-(IF('1b Historical level tables'!AB49="-",0,'1b Historical level tables'!AB49)))*'1c Consumption adjusted levels'!$C$8/4.2)+IF('1b Historical level tables'!AB49="-",0,'1b Historical level tables'!AB49)</f>
        <v>226.16666492980605</v>
      </c>
      <c r="AC71" s="205">
        <f>((IF('1b Historical level tables'!AC64="-",0,'1b Historical level tables'!AC64)-(IF('1b Historical level tables'!AC49="-",0,'1b Historical level tables'!AC49)))*'1c Consumption adjusted levels'!$C$8/4.2)+IF('1b Historical level tables'!AC49="-",0,'1b Historical level tables'!AC49)</f>
        <v>216.71667203233801</v>
      </c>
      <c r="AD71" s="205">
        <f>((IF('1b Historical level tables'!AD64="-",0,'1b Historical level tables'!AD64)-(IF('1b Historical level tables'!AD49="-",0,'1b Historical level tables'!AD49)))*'1c Consumption adjusted levels'!$C$8/4.2)+IF('1b Historical level tables'!AD49="-",0,'1b Historical level tables'!AD49)</f>
        <v>237.68157317828059</v>
      </c>
      <c r="AE71" s="205">
        <f>((IF('1b Historical level tables'!AE64="-",0,'1b Historical level tables'!AE64)-(IF('1b Historical level tables'!AE49="-",0,'1b Historical level tables'!AE49)))*'1c Consumption adjusted levels'!$C$8/4.2)+IF('1b Historical level tables'!AE49="-",0,'1b Historical level tables'!AE49)</f>
        <v>260.32623700119535</v>
      </c>
      <c r="AF71" s="205">
        <f>((IF('1b Historical level tables'!AF64="-",0,'1b Historical level tables'!AF64)-(IF('1b Historical level tables'!AF49="-",0,'1b Historical level tables'!AF49)))*'1c Consumption adjusted levels'!$C$8/4.2)+IF('1b Historical level tables'!AF49="-",0,'1b Historical level tables'!AF49)</f>
        <v>308.17593487294073</v>
      </c>
      <c r="AG71" s="205">
        <f>((IF('1b Historical level tables'!AG64="-",0,'1b Historical level tables'!AG64)-(IF('1b Historical level tables'!AG49="-",0,'1b Historical level tables'!AG49)))*'1c Consumption adjusted levels'!$C$8/4.2)+IF('1b Historical level tables'!AG49="-",0,'1b Historical level tables'!AG49)</f>
        <v>279.36327701404275</v>
      </c>
      <c r="AH71" s="205">
        <f>((IF('1b Historical level tables'!AH64="-",0,'1b Historical level tables'!AH64)-(IF('1b Historical level tables'!AH49="-",0,'1b Historical level tables'!AH49)))*'1c Consumption adjusted levels'!$C$8/4.2)+IF('1b Historical level tables'!AH49="-",0,'1b Historical level tables'!AH49)</f>
        <v>269.59714111455742</v>
      </c>
      <c r="AI71" s="205">
        <f>((IF('1b Historical level tables'!AI64="-",0,'1b Historical level tables'!AI64)-(IF('1b Historical level tables'!AI49="-",0,'1b Historical level tables'!AI49)))*'1c Consumption adjusted levels'!$C$8/4.2)+IF('1b Historical level tables'!AI49="-",0,'1b Historical level tables'!AI49)</f>
        <v>235.24936524828624</v>
      </c>
      <c r="AJ71" s="205">
        <f>((IF('1b Historical level tables'!AJ64="-",0,'1b Historical level tables'!AJ64)-(IF('1b Historical level tables'!AJ49="-",0,'1b Historical level tables'!AJ49)))*'1c Consumption adjusted levels'!$C$8/4.2)+IF('1b Historical level tables'!AJ49="-",0,'1b Historical level tables'!AJ49)</f>
        <v>279.663438943686</v>
      </c>
      <c r="AK71" s="205">
        <f>((IF('1b Historical level tables'!AK64="-",0,'1b Historical level tables'!AK64)-(IF('1b Historical level tables'!AK49="-",0,'1b Historical level tables'!AK49)))*'1c Consumption adjusted levels'!$C$8/4.2)+IF('1b Historical level tables'!AK49="-",0,'1b Historical level tables'!AK49)</f>
        <v>352.97708076708869</v>
      </c>
      <c r="AL71" s="205">
        <f>((IF('1b Historical level tables'!AL64="-",0,'1b Historical level tables'!AL64)-(IF('1b Historical level tables'!AL49="-",0,'1b Historical level tables'!AL49)))*'1c Consumption adjusted levels'!$C$8/4.2)+IF('1b Historical level tables'!AL49="-",0,'1b Historical level tables'!AL49)</f>
        <v>637.86883617816898</v>
      </c>
      <c r="AM71" s="172"/>
      <c r="AN71" s="205">
        <f>((IF('1b Historical level tables'!AN64="-",0,'1b Historical level tables'!AN64)-(IF('1b Historical level tables'!AN49="-",0,'1b Historical level tables'!AN49)))*'1c Consumption adjusted levels'!$C$8/4.2)+IF('1b Historical level tables'!AN49="-",0,'1b Historical level tables'!AN49)</f>
        <v>1404.751663852825</v>
      </c>
      <c r="AO71" s="205">
        <f>((IF('1b Historical level tables'!AO64="-",0,'1b Historical level tables'!AO64)-(IF('1b Historical level tables'!AO49="-",0,'1b Historical level tables'!AO49)))*'1c Consumption adjusted levels'!$C$8/4.2)+IF('1b Historical level tables'!AO49="-",0,'1b Historical level tables'!AO49)</f>
        <v>2050.6003254343541</v>
      </c>
      <c r="AP71" s="205">
        <f>((IF('1b Historical level tables'!AP64="-",0,'1b Historical level tables'!AP64)-(IF('1b Historical level tables'!AP49="-",0,'1b Historical level tables'!AP49)))*'1c Consumption adjusted levels'!$C$8/4.2)+IF('1b Historical level tables'!AP49="-",0,'1b Historical level tables'!AP49)</f>
        <v>1387.4638236146354</v>
      </c>
      <c r="AQ71" s="205">
        <f>((IF('1b Historical level tables'!AQ64="-",0,'1b Historical level tables'!AQ64)-(IF('1b Historical level tables'!AQ49="-",0,'1b Historical level tables'!AQ49)))*'1c Consumption adjusted levels'!$C$8/4.2)+IF('1b Historical level tables'!AQ49="-",0,'1b Historical level tables'!AQ49)</f>
        <v>619.02384770664548</v>
      </c>
      <c r="AR71" s="205">
        <f>((IF('1b Historical level tables'!AR64="-",0,'1b Historical level tables'!AR64)-(IF('1b Historical level tables'!AR49="-",0,'1b Historical level tables'!AR49)))*'1c Consumption adjusted levels'!$C$8/4.2)+IF('1b Historical level tables'!AR49="-",0,'1b Historical level tables'!AR49)</f>
        <v>551.83510461059029</v>
      </c>
      <c r="AS71" s="205">
        <f>((IF('1b Historical level tables'!AS64="-",0,'1b Historical level tables'!AS64)-(IF('1b Historical level tables'!AS49="-",0,'1b Historical level tables'!AS49)))*'1c Consumption adjusted levels'!$C$8/4.2)+IF('1b Historical level tables'!AS49="-",0,'1b Historical level tables'!AS49)</f>
        <v>600.37633227709614</v>
      </c>
      <c r="AT71" s="205">
        <f>((IF('1b Historical level tables'!AT64="-",0,'1b Historical level tables'!AT64)-(IF('1b Historical level tables'!AT49="-",0,'1b Historical level tables'!AT49)))*'1c Consumption adjusted levels'!$C$8/4.2)+IF('1b Historical level tables'!AT49="-",0,'1b Historical level tables'!AT49)</f>
        <v>443.08462386660591</v>
      </c>
      <c r="AU71" s="205">
        <f>((IF('1b Historical level tables'!AU64="-",0,'1b Historical level tables'!AU64)-(IF('1b Historical level tables'!AU49="-",0,'1b Historical level tables'!AU49)))*'1c Consumption adjusted levels'!$C$8/4.2)+IF('1b Historical level tables'!AU49="-",0,'1b Historical level tables'!AU49)</f>
        <v>372.13007580088663</v>
      </c>
      <c r="AV71" s="205">
        <f>((IF('1b Historical level tables'!AV64="-",0,'1b Historical level tables'!AV64)-(IF('1b Historical level tables'!AV49="-",0,'1b Historical level tables'!AV49)))*'1c Consumption adjusted levels'!$C$8/4.2)+IF('1b Historical level tables'!AV49="-",0,'1b Historical level tables'!AV49)</f>
        <v>434.32470549842611</v>
      </c>
      <c r="AW71" s="205">
        <f>((IF('1b Historical level tables'!AW64="-",0,'1b Historical level tables'!AW64)-(IF('1b Historical level tables'!AW49="-",0,'1b Historical level tables'!AW49)))*'1c Consumption adjusted levels'!$C$8/4.2)+IF('1b Historical level tables'!AW49="-",0,'1b Historical level tables'!AW49)</f>
        <v>451.7412591309012</v>
      </c>
      <c r="AX71" s="205">
        <f>((IF('1b Historical level tables'!AX64="-",0,'1b Historical level tables'!AX64)-(IF('1b Historical level tables'!AX49="-",0,'1b Historical level tables'!AX49)))*'1c Consumption adjusted levels'!$C$8/4.2)+IF('1b Historical level tables'!AX49="-",0,'1b Historical level tables'!AX49)</f>
        <v>490.03835655304511</v>
      </c>
      <c r="AZ71" s="174" t="s">
        <v>548</v>
      </c>
      <c r="BA71" s="205">
        <f>((IF('1b Historical level tables'!BA64="-",0,'1b Historical level tables'!BA64)-(IF('1b Historical level tables'!BA49="-",0,'1b Historical level tables'!BA49)))*'1c Consumption adjusted levels'!$C$9/12)+IF('1b Historical level tables'!BA49="-",0,'1b Historical level tables'!BA49)</f>
        <v>192.38541666666666</v>
      </c>
      <c r="BB71" s="205">
        <f>((IF('1b Historical level tables'!BB64="-",0,'1b Historical level tables'!BB64)-(IF('1b Historical level tables'!BB49="-",0,'1b Historical level tables'!BB49)))*'1c Consumption adjusted levels'!$C$9/12)+IF('1b Historical level tables'!BB49="-",0,'1b Historical level tables'!BB49)</f>
        <v>190.76583333333329</v>
      </c>
      <c r="BC71" s="205">
        <f>((IF('1b Historical level tables'!BC64="-",0,'1b Historical level tables'!BC64)-(IF('1b Historical level tables'!BC49="-",0,'1b Historical level tables'!BC49)))*'1c Consumption adjusted levels'!$C$9/12)+IF('1b Historical level tables'!BC49="-",0,'1b Historical level tables'!BC49)</f>
        <v>206.77958333333333</v>
      </c>
      <c r="BD71" s="205">
        <f>((IF('1b Historical level tables'!BD64="-",0,'1b Historical level tables'!BD64)-(IF('1b Historical level tables'!BD49="-",0,'1b Historical level tables'!BD49)))*'1c Consumption adjusted levels'!$C$9/12)+IF('1b Historical level tables'!BD49="-",0,'1b Historical level tables'!BD49)</f>
        <v>233.22000000000011</v>
      </c>
      <c r="BE71" s="205">
        <f>((IF('1b Historical level tables'!BE64="-",0,'1b Historical level tables'!BE64)-(IF('1b Historical level tables'!BE49="-",0,'1b Historical level tables'!BE49)))*'1c Consumption adjusted levels'!$C$9/12)+IF('1b Historical level tables'!BE49="-",0,'1b Historical level tables'!BE49)</f>
        <v>269.46416666666659</v>
      </c>
      <c r="BF71" s="205">
        <f>((IF('1b Historical level tables'!BF64="-",0,'1b Historical level tables'!BF64)-(IF('1b Historical level tables'!BF49="-",0,'1b Historical level tables'!BF49)))*'1c Consumption adjusted levels'!$C$9/12)+IF('1b Historical level tables'!BF49="-",0,'1b Historical level tables'!BF49)</f>
        <v>221.16416666666672</v>
      </c>
      <c r="BG71" s="205">
        <f>((IF('1b Historical level tables'!BG64="-",0,'1b Historical level tables'!BG64)-(IF('1b Historical level tables'!BG49="-",0,'1b Historical level tables'!BG49)))*'1c Consumption adjusted levels'!$C$9/12)+IF('1b Historical level tables'!BG49="-",0,'1b Historical level tables'!BG49)</f>
        <v>197.72333333333336</v>
      </c>
      <c r="BH71" s="205">
        <f>((IF('1b Historical level tables'!BH64="-",0,'1b Historical level tables'!BH64)-(IF('1b Historical level tables'!BH49="-",0,'1b Historical level tables'!BH49)))*'1c Consumption adjusted levels'!$C$9/12)+IF('1b Historical level tables'!BH49="-",0,'1b Historical level tables'!BH49)</f>
        <v>139.0829166666667</v>
      </c>
      <c r="BI71" s="205">
        <f>((IF('1b Historical level tables'!BI64="-",0,'1b Historical level tables'!BI64)-(IF('1b Historical level tables'!BI49="-",0,'1b Historical level tables'!BI49)))*'1c Consumption adjusted levels'!$C$9/12)+IF('1b Historical level tables'!BI49="-",0,'1b Historical level tables'!BI49)</f>
        <v>179.27541666666664</v>
      </c>
      <c r="BJ71" s="205">
        <f>((IF('1b Historical level tables'!BJ64="-",0,'1b Historical level tables'!BJ64)-(IF('1b Historical level tables'!BJ49="-",0,'1b Historical level tables'!BJ49)))*'1c Consumption adjusted levels'!$C$9/12)+IF('1b Historical level tables'!BJ49="-",0,'1b Historical level tables'!BJ49)</f>
        <v>264.9887500000001</v>
      </c>
      <c r="BK71" s="205">
        <f>((IF('1b Historical level tables'!BK64="-",0,'1b Historical level tables'!BK64)-(IF('1b Historical level tables'!BK49="-",0,'1b Historical level tables'!BK49)))*'1c Consumption adjusted levels'!$C$9/12)+IF('1b Historical level tables'!BK49="-",0,'1b Historical level tables'!BK49)</f>
        <v>562.35958333333303</v>
      </c>
      <c r="BL71" s="172"/>
      <c r="BM71" s="205">
        <f>((IF('1b Historical level tables'!BM64="-",0,'1b Historical level tables'!BM64)-(IF('1b Historical level tables'!BM49="-",0,'1b Historical level tables'!BM49)))*'1c Consumption adjusted levels'!$C$9/12)+IF('1b Historical level tables'!BM49="-",0,'1b Historical level tables'!BM49)</f>
        <v>1319.4342193423115</v>
      </c>
      <c r="BN71" s="205">
        <f>((IF('1b Historical level tables'!BN64="-",0,'1b Historical level tables'!BN64)-(IF('1b Historical level tables'!BN49="-",0,'1b Historical level tables'!BN49)))*'1c Consumption adjusted levels'!$C$9/12)+IF('1b Historical level tables'!BN49="-",0,'1b Historical level tables'!BN49)</f>
        <v>1563.9148782406958</v>
      </c>
      <c r="BO71" s="205">
        <f>((IF('1b Historical level tables'!BO64="-",0,'1b Historical level tables'!BO64)-(IF('1b Historical level tables'!BO49="-",0,'1b Historical level tables'!BO49)))*'1c Consumption adjusted levels'!$C$9/12)+IF('1b Historical level tables'!BO49="-",0,'1b Historical level tables'!BO49)</f>
        <v>1086.1980817632191</v>
      </c>
      <c r="BP71" s="205">
        <f>((IF('1b Historical level tables'!BP64="-",0,'1b Historical level tables'!BP64)-(IF('1b Historical level tables'!BP49="-",0,'1b Historical level tables'!BP49)))*'1c Consumption adjusted levels'!$C$9/12)+IF('1b Historical level tables'!BP49="-",0,'1b Historical level tables'!BP49)</f>
        <v>548.41830421309407</v>
      </c>
      <c r="BQ71" s="205">
        <f>((IF('1b Historical level tables'!BQ64="-",0,'1b Historical level tables'!BQ64)-(IF('1b Historical level tables'!BQ49="-",0,'1b Historical level tables'!BQ49)))*'1c Consumption adjusted levels'!$C$9/12)+IF('1b Historical level tables'!BQ49="-",0,'1b Historical level tables'!BQ49)</f>
        <v>502.43927229075365</v>
      </c>
      <c r="BR71" s="205">
        <f>((IF('1b Historical level tables'!BR64="-",0,'1b Historical level tables'!BR64)-(IF('1b Historical level tables'!BR49="-",0,'1b Historical level tables'!BR49)))*'1c Consumption adjusted levels'!$C$9/12)+IF('1b Historical level tables'!BR49="-",0,'1b Historical level tables'!BR49)</f>
        <v>557.99070540670186</v>
      </c>
      <c r="BS71" s="205">
        <f>((IF('1b Historical level tables'!BS64="-",0,'1b Historical level tables'!BS64)-(IF('1b Historical level tables'!BS49="-",0,'1b Historical level tables'!BS49)))*'1c Consumption adjusted levels'!$C$9/12)+IF('1b Historical level tables'!BS49="-",0,'1b Historical level tables'!BS49)</f>
        <v>392.51556679385232</v>
      </c>
      <c r="BT71" s="205">
        <f>((IF('1b Historical level tables'!BT64="-",0,'1b Historical level tables'!BT64)-(IF('1b Historical level tables'!BT49="-",0,'1b Historical level tables'!BT49)))*'1c Consumption adjusted levels'!$C$9/12)+IF('1b Historical level tables'!BT49="-",0,'1b Historical level tables'!BT49)</f>
        <v>333.03242164346898</v>
      </c>
      <c r="BU71" s="205">
        <f>((IF('1b Historical level tables'!BU64="-",0,'1b Historical level tables'!BU64)-(IF('1b Historical level tables'!BU49="-",0,'1b Historical level tables'!BU49)))*'1c Consumption adjusted levels'!$C$9/12)+IF('1b Historical level tables'!BU49="-",0,'1b Historical level tables'!BU49)</f>
        <v>416.45323275461004</v>
      </c>
      <c r="BV71" s="205">
        <f>((IF('1b Historical level tables'!BV64="-",0,'1b Historical level tables'!BV64)-(IF('1b Historical level tables'!BV49="-",0,'1b Historical level tables'!BV49)))*'1c Consumption adjusted levels'!$C$9/12)+IF('1b Historical level tables'!BV49="-",0,'1b Historical level tables'!BV49)</f>
        <v>426.91005889809657</v>
      </c>
      <c r="BW71" s="205">
        <f>((IF('1b Historical level tables'!BW64="-",0,'1b Historical level tables'!BW64)-(IF('1b Historical level tables'!BW49="-",0,'1b Historical level tables'!BW49)))*'1c Consumption adjusted levels'!$C$9/12)+IF('1b Historical level tables'!BW49="-",0,'1b Historical level tables'!BW49)</f>
        <v>478.78879136924775</v>
      </c>
      <c r="BX71" s="144"/>
      <c r="BY71" s="174" t="s">
        <v>548</v>
      </c>
      <c r="BZ71" s="205">
        <f t="shared" ref="BZ71:CJ71" si="92">IFERROR(C71+BA71,"-")</f>
        <v>348.28983393456087</v>
      </c>
      <c r="CA71" s="205">
        <f t="shared" si="92"/>
        <v>339.94908794301944</v>
      </c>
      <c r="CB71" s="205">
        <f t="shared" si="92"/>
        <v>370.77988487931566</v>
      </c>
      <c r="CC71" s="205">
        <f t="shared" si="92"/>
        <v>412.3321346234377</v>
      </c>
      <c r="CD71" s="205">
        <f t="shared" si="92"/>
        <v>482.28666136596127</v>
      </c>
      <c r="CE71" s="205">
        <f t="shared" si="92"/>
        <v>413.50183734162533</v>
      </c>
      <c r="CF71" s="205">
        <f t="shared" si="92"/>
        <v>383.39913302919592</v>
      </c>
      <c r="CG71" s="205">
        <f t="shared" si="92"/>
        <v>301.33231573837156</v>
      </c>
      <c r="CH71" s="205">
        <f t="shared" si="92"/>
        <v>372.11436373586105</v>
      </c>
      <c r="CI71" s="205">
        <f t="shared" si="92"/>
        <v>507.03459304675118</v>
      </c>
      <c r="CJ71" s="205">
        <f t="shared" si="92"/>
        <v>1011.1571274891685</v>
      </c>
      <c r="CK71" s="172"/>
      <c r="CL71" s="205">
        <f t="shared" ref="CL71:CL82" si="93">IFERROR(O71+BM71,"-")</f>
        <v>2324.9478270268683</v>
      </c>
      <c r="CM71" s="205">
        <f t="shared" ref="CM71:CM82" si="94">IFERROR(P71+BN71,"-")</f>
        <v>2955.0023783501838</v>
      </c>
      <c r="CN71" s="205">
        <f t="shared" ref="CN71:CN82" si="95">IFERROR(Q71+BO71,"-")</f>
        <v>2035.5185542685922</v>
      </c>
      <c r="CO71" s="205">
        <f t="shared" ref="CO71:CO82" si="96">IFERROR(R71+BP71,"-")</f>
        <v>978.08709486927796</v>
      </c>
      <c r="CP71" s="205">
        <f t="shared" ref="CP71:CP82" si="97">IFERROR(S71+BQ71,"-")</f>
        <v>883.43886658170572</v>
      </c>
      <c r="CQ71" s="205">
        <f t="shared" ref="CQ71:CQ82" si="98">IFERROR(T71+BR71,"-")</f>
        <v>970.37908103109044</v>
      </c>
      <c r="CR71" s="205">
        <f t="shared" ref="CR71:CR82" si="99">IFERROR(U71+BS71,"-")</f>
        <v>699.80757298527828</v>
      </c>
      <c r="CS71" s="205">
        <f t="shared" ref="CS71:CS82" si="100">IFERROR(V71+BT71,"-")</f>
        <v>594.29701561331092</v>
      </c>
      <c r="CT71" s="205">
        <f t="shared" ref="CT71:CT82" si="101">IFERROR(W71+BU71,"-")</f>
        <v>717.66639370070288</v>
      </c>
      <c r="CU71" s="205">
        <f t="shared" ref="CU71:CV82" si="102">IFERROR(X71+BV71,"-")</f>
        <v>736.89352870129142</v>
      </c>
      <c r="CV71" s="205">
        <f t="shared" si="102"/>
        <v>816.08578626943904</v>
      </c>
    </row>
    <row r="72" spans="2:100" s="159" customFormat="1" ht="10.5" customHeight="1">
      <c r="B72" s="174" t="s">
        <v>550</v>
      </c>
      <c r="C72" s="205">
        <f>((IF('1b Historical level tables'!C65="-",0,'1b Historical level tables'!C65)-(IF('1b Historical level tables'!C50="-",0,'1b Historical level tables'!C50)))*'1c Consumption adjusted levels'!$C$7/3.1)+IF('1b Historical level tables'!C50="-",0,'1b Historical level tables'!C50)</f>
        <v>3.0178024987068612</v>
      </c>
      <c r="D72" s="205">
        <f>((IF('1b Historical level tables'!D65="-",0,'1b Historical level tables'!D65)-(IF('1b Historical level tables'!D50="-",0,'1b Historical level tables'!D50)))*'1c Consumption adjusted levels'!$C$7/3.1)+IF('1b Historical level tables'!D50="-",0,'1b Historical level tables'!D50)</f>
        <v>2.9275733668216319</v>
      </c>
      <c r="E72" s="205">
        <f>((IF('1b Historical level tables'!E65="-",0,'1b Historical level tables'!E65)-(IF('1b Historical level tables'!E50="-",0,'1b Historical level tables'!E50)))*'1c Consumption adjusted levels'!$C$7/3.1)+IF('1b Historical level tables'!E50="-",0,'1b Historical level tables'!E50)</f>
        <v>10.148867182390159</v>
      </c>
      <c r="F72" s="205">
        <f>((IF('1b Historical level tables'!F65="-",0,'1b Historical level tables'!F65)-(IF('1b Historical level tables'!F50="-",0,'1b Historical level tables'!F50)))*'1c Consumption adjusted levels'!$C$7/3.1)+IF('1b Historical level tables'!F50="-",0,'1b Historical level tables'!F50)</f>
        <v>9.6478018269985082</v>
      </c>
      <c r="G72" s="205">
        <f>((IF('1b Historical level tables'!G65="-",0,'1b Historical level tables'!G65)-(IF('1b Historical level tables'!G50="-",0,'1b Historical level tables'!G50)))*'1c Consumption adjusted levels'!$C$7/3.1)+IF('1b Historical level tables'!G50="-",0,'1b Historical level tables'!G50)</f>
        <v>12.962813788471427</v>
      </c>
      <c r="H72" s="205">
        <f>((IF('1b Historical level tables'!H65="-",0,'1b Historical level tables'!H65)-(IF('1b Historical level tables'!H50="-",0,'1b Historical level tables'!H50)))*'1c Consumption adjusted levels'!$C$7/3.1)+IF('1b Historical level tables'!H50="-",0,'1b Historical level tables'!H50)</f>
        <v>12.907024738230101</v>
      </c>
      <c r="I72" s="205">
        <f>((IF('1b Historical level tables'!I65="-",0,'1b Historical level tables'!I65)-(IF('1b Historical level tables'!I50="-",0,'1b Historical level tables'!I50)))*'1c Consumption adjusted levels'!$C$7/3.1)+IF('1b Historical level tables'!I50="-",0,'1b Historical level tables'!I50)</f>
        <v>15.369185645012525</v>
      </c>
      <c r="J72" s="205">
        <f>((IF('1b Historical level tables'!J65="-",0,'1b Historical level tables'!J65)-(IF('1b Historical level tables'!J50="-",0,'1b Historical level tables'!J50)))*'1c Consumption adjusted levels'!$C$7/3.1)+IF('1b Historical level tables'!J50="-",0,'1b Historical level tables'!J50)</f>
        <v>16.300531252799225</v>
      </c>
      <c r="K72" s="205">
        <f>((IF('1b Historical level tables'!K65="-",0,'1b Historical level tables'!K65)-(IF('1b Historical level tables'!K50="-",0,'1b Historical level tables'!K50)))*'1c Consumption adjusted levels'!$C$7/3.1)+IF('1b Historical level tables'!K50="-",0,'1b Historical level tables'!K50)</f>
        <v>12.462323766546612</v>
      </c>
      <c r="L72" s="205">
        <f>((IF('1b Historical level tables'!L65="-",0,'1b Historical level tables'!L65)-(IF('1b Historical level tables'!L50="-",0,'1b Historical level tables'!L50)))*'1c Consumption adjusted levels'!$C$7/3.1)+IF('1b Historical level tables'!L50="-",0,'1b Historical level tables'!L50)</f>
        <v>12.781381976151758</v>
      </c>
      <c r="M72" s="205">
        <f>((IF('1b Historical level tables'!M65="-",0,'1b Historical level tables'!M65)-(IF('1b Historical level tables'!M50="-",0,'1b Historical level tables'!M50)))*'1c Consumption adjusted levels'!$C$7/3.1)+IF('1b Historical level tables'!M50="-",0,'1b Historical level tables'!M50)</f>
        <v>8.027955576017515</v>
      </c>
      <c r="N72" s="172"/>
      <c r="O72" s="205">
        <f>((IF('1b Historical level tables'!O65="-",0,'1b Historical level tables'!O65)-(IF('1b Historical level tables'!O50="-",0,'1b Historical level tables'!O50)))*'1c Consumption adjusted levels'!$C$7/3.1)+IF('1b Historical level tables'!O50="-",0,'1b Historical level tables'!O50)</f>
        <v>10.165169355686436</v>
      </c>
      <c r="P72" s="205">
        <f>((IF('1b Historical level tables'!P65="-",0,'1b Historical level tables'!P65)-(IF('1b Historical level tables'!P50="-",0,'1b Historical level tables'!P50)))*'1c Consumption adjusted levels'!$C$7/3.1)+IF('1b Historical level tables'!P50="-",0,'1b Historical level tables'!P50)</f>
        <v>10.165169355686436</v>
      </c>
      <c r="Q72" s="205">
        <f>((IF('1b Historical level tables'!Q65="-",0,'1b Historical level tables'!Q65)-(IF('1b Historical level tables'!Q50="-",0,'1b Historical level tables'!Q50)))*'1c Consumption adjusted levels'!$C$7/3.1)+IF('1b Historical level tables'!Q50="-",0,'1b Historical level tables'!Q50)</f>
        <v>15.677465161842026</v>
      </c>
      <c r="R72" s="205">
        <f>((IF('1b Historical level tables'!R65="-",0,'1b Historical level tables'!R65)-(IF('1b Historical level tables'!R50="-",0,'1b Historical level tables'!R50)))*'1c Consumption adjusted levels'!$C$7/3.1)+IF('1b Historical level tables'!R50="-",0,'1b Historical level tables'!R50)</f>
        <v>15.677465161842026</v>
      </c>
      <c r="S72" s="205">
        <f>((IF('1b Historical level tables'!S65="-",0,'1b Historical level tables'!S65)-(IF('1b Historical level tables'!S50="-",0,'1b Historical level tables'!S50)))*'1c Consumption adjusted levels'!$C$7/3.1)+IF('1b Historical level tables'!S50="-",0,'1b Historical level tables'!S50)</f>
        <v>14.99509996659647</v>
      </c>
      <c r="T72" s="205">
        <f>((IF('1b Historical level tables'!T65="-",0,'1b Historical level tables'!T65)-(IF('1b Historical level tables'!T50="-",0,'1b Historical level tables'!T50)))*'1c Consumption adjusted levels'!$C$7/3.1)+IF('1b Historical level tables'!T50="-",0,'1b Historical level tables'!T50)</f>
        <v>14.99509996659647</v>
      </c>
      <c r="U72" s="205">
        <f>((IF('1b Historical level tables'!U65="-",0,'1b Historical level tables'!U65)-(IF('1b Historical level tables'!U50="-",0,'1b Historical level tables'!U50)))*'1c Consumption adjusted levels'!$C$7/3.1)+IF('1b Historical level tables'!U50="-",0,'1b Historical level tables'!U50)</f>
        <v>20.441897115770779</v>
      </c>
      <c r="V72" s="205">
        <f>((IF('1b Historical level tables'!V65="-",0,'1b Historical level tables'!V65)-(IF('1b Historical level tables'!V50="-",0,'1b Historical level tables'!V50)))*'1c Consumption adjusted levels'!$C$7/3.1)+IF('1b Historical level tables'!V50="-",0,'1b Historical level tables'!V50)</f>
        <v>18.824863196865326</v>
      </c>
      <c r="W72" s="205">
        <f>((IF('1b Historical level tables'!W65="-",0,'1b Historical level tables'!W65)-(IF('1b Historical level tables'!W50="-",0,'1b Historical level tables'!W50)))*'1c Consumption adjusted levels'!$C$7/3.1)+IF('1b Historical level tables'!W50="-",0,'1b Historical level tables'!W50)</f>
        <v>18.114702593767056</v>
      </c>
      <c r="X72" s="205">
        <f>((IF('1b Historical level tables'!X65="-",0,'1b Historical level tables'!X65)-(IF('1b Historical level tables'!X50="-",0,'1b Historical level tables'!X50)))*'1c Consumption adjusted levels'!$C$7/3.1)+IF('1b Historical level tables'!X50="-",0,'1b Historical level tables'!X50)</f>
        <v>18.114702593767056</v>
      </c>
      <c r="Y72" s="205">
        <f>((IF('1b Historical level tables'!Y65="-",0,'1b Historical level tables'!Y65)-(IF('1b Historical level tables'!Y50="-",0,'1b Historical level tables'!Y50)))*'1c Consumption adjusted levels'!$C$7/3.1)+IF('1b Historical level tables'!Y50="-",0,'1b Historical level tables'!Y50)</f>
        <v>24.69209794609964</v>
      </c>
      <c r="Z72" s="144"/>
      <c r="AA72" s="174" t="s">
        <v>550</v>
      </c>
      <c r="AB72" s="205">
        <f>((IF('1b Historical level tables'!AB65="-",0,'1b Historical level tables'!AB65)-(IF('1b Historical level tables'!AB50="-",0,'1b Historical level tables'!AB50)))*'1c Consumption adjusted levels'!$C$8/4.2)+IF('1b Historical level tables'!AB50="-",0,'1b Historical level tables'!AB50)</f>
        <v>3.4318500067423954</v>
      </c>
      <c r="AC72" s="205">
        <f>((IF('1b Historical level tables'!AC65="-",0,'1b Historical level tables'!AC65)-(IF('1b Historical level tables'!AC50="-",0,'1b Historical level tables'!AC50)))*'1c Consumption adjusted levels'!$C$8/4.2)+IF('1b Historical level tables'!AC50="-",0,'1b Historical level tables'!AC50)</f>
        <v>3.3292412883118923</v>
      </c>
      <c r="AD72" s="205">
        <f>((IF('1b Historical level tables'!AD65="-",0,'1b Historical level tables'!AD65)-(IF('1b Historical level tables'!AD50="-",0,'1b Historical level tables'!AD50)))*'1c Consumption adjusted levels'!$C$8/4.2)+IF('1b Historical level tables'!AD50="-",0,'1b Historical level tables'!AD50)</f>
        <v>11.541307738016066</v>
      </c>
      <c r="AE72" s="205">
        <f>((IF('1b Historical level tables'!AE65="-",0,'1b Historical level tables'!AE65)-(IF('1b Historical level tables'!AE50="-",0,'1b Historical level tables'!AE50)))*'1c Consumption adjusted levels'!$C$8/4.2)+IF('1b Historical level tables'!AE50="-",0,'1b Historical level tables'!AE50)</f>
        <v>10.971495426996002</v>
      </c>
      <c r="AF72" s="205">
        <f>((IF('1b Historical level tables'!AF65="-",0,'1b Historical level tables'!AF65)-(IF('1b Historical level tables'!AF50="-",0,'1b Historical level tables'!AF50)))*'1c Consumption adjusted levels'!$C$8/4.2)+IF('1b Historical level tables'!AF50="-",0,'1b Historical level tables'!AF50)</f>
        <v>14.741329760952985</v>
      </c>
      <c r="AG72" s="205">
        <f>((IF('1b Historical level tables'!AG65="-",0,'1b Historical level tables'!AG65)-(IF('1b Historical level tables'!AG50="-",0,'1b Historical level tables'!AG50)))*'1c Consumption adjusted levels'!$C$8/4.2)+IF('1b Historical level tables'!AG50="-",0,'1b Historical level tables'!AG50)</f>
        <v>14.163052298014744</v>
      </c>
      <c r="AH72" s="205">
        <f>((IF('1b Historical level tables'!AH65="-",0,'1b Historical level tables'!AH65)-(IF('1b Historical level tables'!AH50="-",0,'1b Historical level tables'!AH50)))*'1c Consumption adjusted levels'!$C$8/4.2)+IF('1b Historical level tables'!AH50="-",0,'1b Historical level tables'!AH50)</f>
        <v>16.864801871612205</v>
      </c>
      <c r="AI72" s="205">
        <f>((IF('1b Historical level tables'!AI65="-",0,'1b Historical level tables'!AI65)-(IF('1b Historical level tables'!AI50="-",0,'1b Historical level tables'!AI50)))*'1c Consumption adjusted levels'!$C$8/4.2)+IF('1b Historical level tables'!AI50="-",0,'1b Historical level tables'!AI50)</f>
        <v>17.193251650420535</v>
      </c>
      <c r="AJ72" s="205">
        <f>((IF('1b Historical level tables'!AJ65="-",0,'1b Historical level tables'!AJ65)-(IF('1b Historical level tables'!AJ50="-",0,'1b Historical level tables'!AJ50)))*'1c Consumption adjusted levels'!$C$8/4.2)+IF('1b Historical level tables'!AJ50="-",0,'1b Historical level tables'!AJ50)</f>
        <v>13.144838701466496</v>
      </c>
      <c r="AK72" s="205">
        <f>((IF('1b Historical level tables'!AK65="-",0,'1b Historical level tables'!AK65)-(IF('1b Historical level tables'!AK50="-",0,'1b Historical level tables'!AK50)))*'1c Consumption adjusted levels'!$C$8/4.2)+IF('1b Historical level tables'!AK50="-",0,'1b Historical level tables'!AK50)</f>
        <v>13.287206812312576</v>
      </c>
      <c r="AL72" s="205">
        <f>((IF('1b Historical level tables'!AL65="-",0,'1b Historical level tables'!AL65)-(IF('1b Historical level tables'!AL50="-",0,'1b Historical level tables'!AL50)))*'1c Consumption adjusted levels'!$C$8/4.2)+IF('1b Historical level tables'!AL50="-",0,'1b Historical level tables'!AL50)</f>
        <v>8.3456608003285204</v>
      </c>
      <c r="AM72" s="172"/>
      <c r="AN72" s="205">
        <f>((IF('1b Historical level tables'!AN65="-",0,'1b Historical level tables'!AN65)-(IF('1b Historical level tables'!AN50="-",0,'1b Historical level tables'!AN50)))*'1c Consumption adjusted levels'!$C$8/4.2)+IF('1b Historical level tables'!AN50="-",0,'1b Historical level tables'!AN50)</f>
        <v>11.151335919266243</v>
      </c>
      <c r="AO72" s="205">
        <f>((IF('1b Historical level tables'!AO65="-",0,'1b Historical level tables'!AO65)-(IF('1b Historical level tables'!AO50="-",0,'1b Historical level tables'!AO50)))*'1c Consumption adjusted levels'!$C$8/4.2)+IF('1b Historical level tables'!AO50="-",0,'1b Historical level tables'!AO50)</f>
        <v>11.151335919266243</v>
      </c>
      <c r="AP72" s="205">
        <f>((IF('1b Historical level tables'!AP65="-",0,'1b Historical level tables'!AP65)-(IF('1b Historical level tables'!AP50="-",0,'1b Historical level tables'!AP50)))*'1c Consumption adjusted levels'!$C$8/4.2)+IF('1b Historical level tables'!AP50="-",0,'1b Historical level tables'!AP50)</f>
        <v>17.19849285605234</v>
      </c>
      <c r="AQ72" s="205">
        <f>((IF('1b Historical level tables'!AQ65="-",0,'1b Historical level tables'!AQ65)-(IF('1b Historical level tables'!AQ50="-",0,'1b Historical level tables'!AQ50)))*'1c Consumption adjusted levels'!$C$8/4.2)+IF('1b Historical level tables'!AQ50="-",0,'1b Historical level tables'!AQ50)</f>
        <v>17.19849285605234</v>
      </c>
      <c r="AR72" s="205">
        <f>((IF('1b Historical level tables'!AR65="-",0,'1b Historical level tables'!AR65)-(IF('1b Historical level tables'!AR50="-",0,'1b Historical level tables'!AR50)))*'1c Consumption adjusted levels'!$C$8/4.2)+IF('1b Historical level tables'!AR50="-",0,'1b Historical level tables'!AR50)</f>
        <v>17.102063665129251</v>
      </c>
      <c r="AS72" s="205">
        <f>((IF('1b Historical level tables'!AS65="-",0,'1b Historical level tables'!AS65)-(IF('1b Historical level tables'!AS50="-",0,'1b Historical level tables'!AS50)))*'1c Consumption adjusted levels'!$C$8/4.2)+IF('1b Historical level tables'!AS50="-",0,'1b Historical level tables'!AS50)</f>
        <v>17.102063665129251</v>
      </c>
      <c r="AT72" s="205">
        <f>((IF('1b Historical level tables'!AT65="-",0,'1b Historical level tables'!AT65)-(IF('1b Historical level tables'!AT50="-",0,'1b Historical level tables'!AT50)))*'1c Consumption adjusted levels'!$C$8/4.2)+IF('1b Historical level tables'!AT50="-",0,'1b Historical level tables'!AT50)</f>
        <v>23.313815798136314</v>
      </c>
      <c r="AU72" s="205">
        <f>((IF('1b Historical level tables'!AU65="-",0,'1b Historical level tables'!AU65)-(IF('1b Historical level tables'!AU50="-",0,'1b Historical level tables'!AU50)))*'1c Consumption adjusted levels'!$C$8/4.2)+IF('1b Historical level tables'!AU50="-",0,'1b Historical level tables'!AU50)</f>
        <v>21.469601892196248</v>
      </c>
      <c r="AV72" s="205">
        <f>((IF('1b Historical level tables'!AV65="-",0,'1b Historical level tables'!AV65)-(IF('1b Historical level tables'!AV50="-",0,'1b Historical level tables'!AV50)))*'1c Consumption adjusted levels'!$C$8/4.2)+IF('1b Historical level tables'!AV50="-",0,'1b Historical level tables'!AV50)</f>
        <v>22.099742168517036</v>
      </c>
      <c r="AW72" s="205">
        <f>((IF('1b Historical level tables'!AW65="-",0,'1b Historical level tables'!AW65)-(IF('1b Historical level tables'!AW50="-",0,'1b Historical level tables'!AW50)))*'1c Consumption adjusted levels'!$C$8/4.2)+IF('1b Historical level tables'!AW50="-",0,'1b Historical level tables'!AW50)</f>
        <v>22.099742168517036</v>
      </c>
      <c r="AX72" s="205">
        <f>((IF('1b Historical level tables'!AX65="-",0,'1b Historical level tables'!AX65)-(IF('1b Historical level tables'!AX50="-",0,'1b Historical level tables'!AX50)))*'1c Consumption adjusted levels'!$C$8/4.2)+IF('1b Historical level tables'!AX50="-",0,'1b Historical level tables'!AX50)</f>
        <v>30.124293738547799</v>
      </c>
      <c r="AZ72" s="174" t="s">
        <v>550</v>
      </c>
      <c r="BA72" s="205">
        <f>((IF('1b Historical level tables'!BA65="-",0,'1b Historical level tables'!BA65)-(IF('1b Historical level tables'!BA50="-",0,'1b Historical level tables'!BA50)))*'1c Consumption adjusted levels'!$C$9/12)+IF('1b Historical level tables'!BA50="-",0,'1b Historical level tables'!BA50)</f>
        <v>0</v>
      </c>
      <c r="BB72" s="205">
        <f>((IF('1b Historical level tables'!BB65="-",0,'1b Historical level tables'!BB65)-(IF('1b Historical level tables'!BB50="-",0,'1b Historical level tables'!BB50)))*'1c Consumption adjusted levels'!$C$9/12)+IF('1b Historical level tables'!BB50="-",0,'1b Historical level tables'!BB50)</f>
        <v>0</v>
      </c>
      <c r="BC72" s="205">
        <f>((IF('1b Historical level tables'!BC65="-",0,'1b Historical level tables'!BC65)-(IF('1b Historical level tables'!BC50="-",0,'1b Historical level tables'!BC50)))*'1c Consumption adjusted levels'!$C$9/12)+IF('1b Historical level tables'!BC50="-",0,'1b Historical level tables'!BC50)</f>
        <v>0</v>
      </c>
      <c r="BD72" s="205">
        <f>((IF('1b Historical level tables'!BD65="-",0,'1b Historical level tables'!BD65)-(IF('1b Historical level tables'!BD50="-",0,'1b Historical level tables'!BD50)))*'1c Consumption adjusted levels'!$C$9/12)+IF('1b Historical level tables'!BD50="-",0,'1b Historical level tables'!BD50)</f>
        <v>0</v>
      </c>
      <c r="BE72" s="205">
        <f>((IF('1b Historical level tables'!BE65="-",0,'1b Historical level tables'!BE65)-(IF('1b Historical level tables'!BE50="-",0,'1b Historical level tables'!BE50)))*'1c Consumption adjusted levels'!$C$9/12)+IF('1b Historical level tables'!BE50="-",0,'1b Historical level tables'!BE50)</f>
        <v>0</v>
      </c>
      <c r="BF72" s="205">
        <f>((IF('1b Historical level tables'!BF65="-",0,'1b Historical level tables'!BF65)-(IF('1b Historical level tables'!BF50="-",0,'1b Historical level tables'!BF50)))*'1c Consumption adjusted levels'!$C$9/12)+IF('1b Historical level tables'!BF50="-",0,'1b Historical level tables'!BF50)</f>
        <v>0</v>
      </c>
      <c r="BG72" s="205">
        <f>((IF('1b Historical level tables'!BG65="-",0,'1b Historical level tables'!BG65)-(IF('1b Historical level tables'!BG50="-",0,'1b Historical level tables'!BG50)))*'1c Consumption adjusted levels'!$C$9/12)+IF('1b Historical level tables'!BG50="-",0,'1b Historical level tables'!BG50)</f>
        <v>0</v>
      </c>
      <c r="BH72" s="205">
        <f>((IF('1b Historical level tables'!BH65="-",0,'1b Historical level tables'!BH65)-(IF('1b Historical level tables'!BH50="-",0,'1b Historical level tables'!BH50)))*'1c Consumption adjusted levels'!$C$9/12)+IF('1b Historical level tables'!BH50="-",0,'1b Historical level tables'!BH50)</f>
        <v>0</v>
      </c>
      <c r="BI72" s="205">
        <f>((IF('1b Historical level tables'!BI65="-",0,'1b Historical level tables'!BI65)-(IF('1b Historical level tables'!BI50="-",0,'1b Historical level tables'!BI50)))*'1c Consumption adjusted levels'!$C$9/12)+IF('1b Historical level tables'!BI50="-",0,'1b Historical level tables'!BI50)</f>
        <v>0</v>
      </c>
      <c r="BJ72" s="205">
        <f>((IF('1b Historical level tables'!BJ65="-",0,'1b Historical level tables'!BJ65)-(IF('1b Historical level tables'!BJ50="-",0,'1b Historical level tables'!BJ50)))*'1c Consumption adjusted levels'!$C$9/12)+IF('1b Historical level tables'!BJ50="-",0,'1b Historical level tables'!BJ50)</f>
        <v>0</v>
      </c>
      <c r="BK72" s="205">
        <f>((IF('1b Historical level tables'!BK65="-",0,'1b Historical level tables'!BK65)-(IF('1b Historical level tables'!BK50="-",0,'1b Historical level tables'!BK50)))*'1c Consumption adjusted levels'!$C$9/12)+IF('1b Historical level tables'!BK50="-",0,'1b Historical level tables'!BK50)</f>
        <v>0</v>
      </c>
      <c r="BL72" s="172"/>
      <c r="BM72" s="205">
        <f>((IF('1b Historical level tables'!BM65="-",0,'1b Historical level tables'!BM65)-(IF('1b Historical level tables'!BM50="-",0,'1b Historical level tables'!BM50)))*'1c Consumption adjusted levels'!$C$9/12)+IF('1b Historical level tables'!BM50="-",0,'1b Historical level tables'!BM50)</f>
        <v>0</v>
      </c>
      <c r="BN72" s="205">
        <f>((IF('1b Historical level tables'!BN65="-",0,'1b Historical level tables'!BN65)-(IF('1b Historical level tables'!BN50="-",0,'1b Historical level tables'!BN50)))*'1c Consumption adjusted levels'!$C$9/12)+IF('1b Historical level tables'!BN50="-",0,'1b Historical level tables'!BN50)</f>
        <v>0</v>
      </c>
      <c r="BO72" s="205">
        <f>((IF('1b Historical level tables'!BO65="-",0,'1b Historical level tables'!BO65)-(IF('1b Historical level tables'!BO50="-",0,'1b Historical level tables'!BO50)))*'1c Consumption adjusted levels'!$C$9/12)+IF('1b Historical level tables'!BO50="-",0,'1b Historical level tables'!BO50)</f>
        <v>0</v>
      </c>
      <c r="BP72" s="205">
        <f>((IF('1b Historical level tables'!BP65="-",0,'1b Historical level tables'!BP65)-(IF('1b Historical level tables'!BP50="-",0,'1b Historical level tables'!BP50)))*'1c Consumption adjusted levels'!$C$9/12)+IF('1b Historical level tables'!BP50="-",0,'1b Historical level tables'!BP50)</f>
        <v>0</v>
      </c>
      <c r="BQ72" s="205">
        <f>((IF('1b Historical level tables'!BQ65="-",0,'1b Historical level tables'!BQ65)-(IF('1b Historical level tables'!BQ50="-",0,'1b Historical level tables'!BQ50)))*'1c Consumption adjusted levels'!$C$9/12)+IF('1b Historical level tables'!BQ50="-",0,'1b Historical level tables'!BQ50)</f>
        <v>0</v>
      </c>
      <c r="BR72" s="205">
        <f>((IF('1b Historical level tables'!BR65="-",0,'1b Historical level tables'!BR65)-(IF('1b Historical level tables'!BR50="-",0,'1b Historical level tables'!BR50)))*'1c Consumption adjusted levels'!$C$9/12)+IF('1b Historical level tables'!BR50="-",0,'1b Historical level tables'!BR50)</f>
        <v>0</v>
      </c>
      <c r="BS72" s="205">
        <f>((IF('1b Historical level tables'!BS65="-",0,'1b Historical level tables'!BS65)-(IF('1b Historical level tables'!BS50="-",0,'1b Historical level tables'!BS50)))*'1c Consumption adjusted levels'!$C$9/12)+IF('1b Historical level tables'!BS50="-",0,'1b Historical level tables'!BS50)</f>
        <v>0</v>
      </c>
      <c r="BT72" s="205">
        <f>((IF('1b Historical level tables'!BT65="-",0,'1b Historical level tables'!BT65)-(IF('1b Historical level tables'!BT50="-",0,'1b Historical level tables'!BT50)))*'1c Consumption adjusted levels'!$C$9/12)+IF('1b Historical level tables'!BT50="-",0,'1b Historical level tables'!BT50)</f>
        <v>0</v>
      </c>
      <c r="BU72" s="205">
        <f>((IF('1b Historical level tables'!BU65="-",0,'1b Historical level tables'!BU65)-(IF('1b Historical level tables'!BU50="-",0,'1b Historical level tables'!BU50)))*'1c Consumption adjusted levels'!$C$9/12)+IF('1b Historical level tables'!BU50="-",0,'1b Historical level tables'!BU50)</f>
        <v>0</v>
      </c>
      <c r="BV72" s="205">
        <f>((IF('1b Historical level tables'!BV65="-",0,'1b Historical level tables'!BV65)-(IF('1b Historical level tables'!BV50="-",0,'1b Historical level tables'!BV50)))*'1c Consumption adjusted levels'!$C$9/12)+IF('1b Historical level tables'!BV50="-",0,'1b Historical level tables'!BV50)</f>
        <v>0</v>
      </c>
      <c r="BW72" s="205">
        <f>((IF('1b Historical level tables'!BW65="-",0,'1b Historical level tables'!BW65)-(IF('1b Historical level tables'!BW50="-",0,'1b Historical level tables'!BW50)))*'1c Consumption adjusted levels'!$C$9/12)+IF('1b Historical level tables'!BW50="-",0,'1b Historical level tables'!BW50)</f>
        <v>0</v>
      </c>
      <c r="BX72" s="144"/>
      <c r="BY72" s="174" t="s">
        <v>550</v>
      </c>
      <c r="BZ72" s="205">
        <f t="shared" ref="BZ72:BZ82" si="103">IFERROR(C72+BA72,"-")</f>
        <v>3.0178024987068612</v>
      </c>
      <c r="CA72" s="205">
        <f t="shared" ref="CA72:CA82" si="104">IFERROR(D72+BB72,"-")</f>
        <v>2.9275733668216319</v>
      </c>
      <c r="CB72" s="205">
        <f t="shared" ref="CB72:CB82" si="105">IFERROR(E72+BC72,"-")</f>
        <v>10.148867182390159</v>
      </c>
      <c r="CC72" s="205">
        <f t="shared" ref="CC72:CC82" si="106">IFERROR(F72+BD72,"-")</f>
        <v>9.6478018269985082</v>
      </c>
      <c r="CD72" s="205">
        <f t="shared" ref="CD72:CD82" si="107">IFERROR(G72+BE72,"-")</f>
        <v>12.962813788471427</v>
      </c>
      <c r="CE72" s="205">
        <f t="shared" ref="CE72:CE82" si="108">IFERROR(H72+BF72,"-")</f>
        <v>12.907024738230101</v>
      </c>
      <c r="CF72" s="205">
        <f t="shared" ref="CF72:CF82" si="109">IFERROR(I72+BG72,"-")</f>
        <v>15.369185645012525</v>
      </c>
      <c r="CG72" s="205">
        <f t="shared" ref="CG72:CG82" si="110">IFERROR(J72+BH72,"-")</f>
        <v>16.300531252799225</v>
      </c>
      <c r="CH72" s="205">
        <f t="shared" ref="CH72:CH82" si="111">IFERROR(K72+BI72,"-")</f>
        <v>12.462323766546612</v>
      </c>
      <c r="CI72" s="205">
        <f t="shared" ref="CI72:CI82" si="112">IFERROR(L72+BJ72,"-")</f>
        <v>12.781381976151758</v>
      </c>
      <c r="CJ72" s="205">
        <f t="shared" ref="CJ72:CJ82" si="113">IFERROR(M72+BK72,"-")</f>
        <v>8.027955576017515</v>
      </c>
      <c r="CK72" s="172"/>
      <c r="CL72" s="205">
        <f t="shared" si="93"/>
        <v>10.165169355686436</v>
      </c>
      <c r="CM72" s="205">
        <f t="shared" si="94"/>
        <v>10.165169355686436</v>
      </c>
      <c r="CN72" s="205">
        <f t="shared" si="95"/>
        <v>15.677465161842026</v>
      </c>
      <c r="CO72" s="205">
        <f t="shared" si="96"/>
        <v>15.677465161842026</v>
      </c>
      <c r="CP72" s="205">
        <f t="shared" si="97"/>
        <v>14.99509996659647</v>
      </c>
      <c r="CQ72" s="205">
        <f t="shared" si="98"/>
        <v>14.99509996659647</v>
      </c>
      <c r="CR72" s="205">
        <f t="shared" si="99"/>
        <v>20.441897115770779</v>
      </c>
      <c r="CS72" s="205">
        <f t="shared" si="100"/>
        <v>18.824863196865326</v>
      </c>
      <c r="CT72" s="205">
        <f t="shared" si="101"/>
        <v>18.114702593767056</v>
      </c>
      <c r="CU72" s="205">
        <f t="shared" si="102"/>
        <v>18.114702593767056</v>
      </c>
      <c r="CV72" s="205">
        <f t="shared" si="102"/>
        <v>24.69209794609964</v>
      </c>
    </row>
    <row r="73" spans="2:100" s="159" customFormat="1" ht="10.5" customHeight="1">
      <c r="B73" s="174" t="s">
        <v>551</v>
      </c>
      <c r="C73" s="205">
        <f>((IF('1b Historical level tables'!C66="-",0,'1b Historical level tables'!C66)-(IF('1b Historical level tables'!C51="-",0,'1b Historical level tables'!C51)))*'1c Consumption adjusted levels'!$C$7/3.1)+IF('1b Historical level tables'!C51="-",0,'1b Historical level tables'!C51)</f>
        <v>0</v>
      </c>
      <c r="D73" s="205">
        <f>((IF('1b Historical level tables'!D66="-",0,'1b Historical level tables'!D66)-(IF('1b Historical level tables'!D51="-",0,'1b Historical level tables'!D51)))*'1c Consumption adjusted levels'!$C$7/3.1)+IF('1b Historical level tables'!D51="-",0,'1b Historical level tables'!D51)</f>
        <v>0</v>
      </c>
      <c r="E73" s="205">
        <f>((IF('1b Historical level tables'!E66="-",0,'1b Historical level tables'!E66)-(IF('1b Historical level tables'!E51="-",0,'1b Historical level tables'!E51)))*'1c Consumption adjusted levels'!$C$7/3.1)+IF('1b Historical level tables'!E51="-",0,'1b Historical level tables'!E51)</f>
        <v>0</v>
      </c>
      <c r="F73" s="205">
        <f>((IF('1b Historical level tables'!F66="-",0,'1b Historical level tables'!F66)-(IF('1b Historical level tables'!F51="-",0,'1b Historical level tables'!F51)))*'1c Consumption adjusted levels'!$C$7/3.1)+IF('1b Historical level tables'!F51="-",0,'1b Historical level tables'!F51)</f>
        <v>0</v>
      </c>
      <c r="G73" s="205">
        <f>((IF('1b Historical level tables'!G66="-",0,'1b Historical level tables'!G66)-(IF('1b Historical level tables'!G51="-",0,'1b Historical level tables'!G51)))*'1c Consumption adjusted levels'!$C$7/3.1)+IF('1b Historical level tables'!G51="-",0,'1b Historical level tables'!G51)</f>
        <v>0</v>
      </c>
      <c r="H73" s="205">
        <f>((IF('1b Historical level tables'!H66="-",0,'1b Historical level tables'!H66)-(IF('1b Historical level tables'!H51="-",0,'1b Historical level tables'!H51)))*'1c Consumption adjusted levels'!$C$7/3.1)+IF('1b Historical level tables'!H51="-",0,'1b Historical level tables'!H51)</f>
        <v>0</v>
      </c>
      <c r="I73" s="205">
        <f>((IF('1b Historical level tables'!I66="-",0,'1b Historical level tables'!I66)-(IF('1b Historical level tables'!I51="-",0,'1b Historical level tables'!I51)))*'1c Consumption adjusted levels'!$C$7/3.1)+IF('1b Historical level tables'!I51="-",0,'1b Historical level tables'!I51)</f>
        <v>0</v>
      </c>
      <c r="J73" s="205">
        <f>((IF('1b Historical level tables'!J66="-",0,'1b Historical level tables'!J66)-(IF('1b Historical level tables'!J51="-",0,'1b Historical level tables'!J51)))*'1c Consumption adjusted levels'!$C$7/3.1)+IF('1b Historical level tables'!J51="-",0,'1b Historical level tables'!J51)</f>
        <v>3.9674909784417611</v>
      </c>
      <c r="K73" s="205">
        <f>((IF('1b Historical level tables'!K66="-",0,'1b Historical level tables'!K66)-(IF('1b Historical level tables'!K51="-",0,'1b Historical level tables'!K51)))*'1c Consumption adjusted levels'!$C$7/3.1)+IF('1b Historical level tables'!K51="-",0,'1b Historical level tables'!K51)</f>
        <v>8.8803891774565518</v>
      </c>
      <c r="L73" s="205">
        <f>((IF('1b Historical level tables'!L66="-",0,'1b Historical level tables'!L66)-(IF('1b Historical level tables'!L51="-",0,'1b Historical level tables'!L51)))*'1c Consumption adjusted levels'!$C$7/3.1)+IF('1b Historical level tables'!L51="-",0,'1b Historical level tables'!L51)</f>
        <v>3.9492994835300888</v>
      </c>
      <c r="M73" s="205">
        <f>((IF('1b Historical level tables'!M66="-",0,'1b Historical level tables'!M66)-(IF('1b Historical level tables'!M51="-",0,'1b Historical level tables'!M51)))*'1c Consumption adjusted levels'!$C$7/3.1)+IF('1b Historical level tables'!M51="-",0,'1b Historical level tables'!M51)</f>
        <v>0</v>
      </c>
      <c r="N73" s="172"/>
      <c r="O73" s="205">
        <f>((IF('1b Historical level tables'!O66="-",0,'1b Historical level tables'!O66)-(IF('1b Historical level tables'!O51="-",0,'1b Historical level tables'!O51)))*'1c Consumption adjusted levels'!$C$7/3.1)+IF('1b Historical level tables'!O51="-",0,'1b Historical level tables'!O51)</f>
        <v>18.060741298414388</v>
      </c>
      <c r="P73" s="205">
        <f>((IF('1b Historical level tables'!P66="-",0,'1b Historical level tables'!P66)-(IF('1b Historical level tables'!P51="-",0,'1b Historical level tables'!P51)))*'1c Consumption adjusted levels'!$C$7/3.1)+IF('1b Historical level tables'!P51="-",0,'1b Historical level tables'!P51)</f>
        <v>18.060741298414388</v>
      </c>
      <c r="Q73" s="205">
        <f>((IF('1b Historical level tables'!Q66="-",0,'1b Historical level tables'!Q66)-(IF('1b Historical level tables'!Q51="-",0,'1b Historical level tables'!Q51)))*'1c Consumption adjusted levels'!$C$7/3.1)+IF('1b Historical level tables'!Q51="-",0,'1b Historical level tables'!Q51)</f>
        <v>23.349322904003962</v>
      </c>
      <c r="R73" s="205">
        <f>((IF('1b Historical level tables'!R66="-",0,'1b Historical level tables'!R66)-(IF('1b Historical level tables'!R51="-",0,'1b Historical level tables'!R51)))*'1c Consumption adjusted levels'!$C$7/3.1)+IF('1b Historical level tables'!R51="-",0,'1b Historical level tables'!R51)</f>
        <v>30.679782855660278</v>
      </c>
      <c r="S73" s="205">
        <f>((IF('1b Historical level tables'!S66="-",0,'1b Historical level tables'!S66)-(IF('1b Historical level tables'!S51="-",0,'1b Historical level tables'!S51)))*'1c Consumption adjusted levels'!$C$7/3.1)+IF('1b Historical level tables'!S51="-",0,'1b Historical level tables'!S51)</f>
        <v>5.2885816055895738</v>
      </c>
      <c r="T73" s="205">
        <f>((IF('1b Historical level tables'!T66="-",0,'1b Historical level tables'!T66)-(IF('1b Historical level tables'!T51="-",0,'1b Historical level tables'!T51)))*'1c Consumption adjusted levels'!$C$7/3.1)+IF('1b Historical level tables'!T51="-",0,'1b Historical level tables'!T51)</f>
        <v>5.2885816055895738</v>
      </c>
      <c r="U73" s="205">
        <f>((IF('1b Historical level tables'!U66="-",0,'1b Historical level tables'!U66)-(IF('1b Historical level tables'!U51="-",0,'1b Historical level tables'!U51)))*'1c Consumption adjusted levels'!$C$7/3.1)+IF('1b Historical level tables'!U51="-",0,'1b Historical level tables'!U51)</f>
        <v>13.848077107019421</v>
      </c>
      <c r="V73" s="205">
        <f>((IF('1b Historical level tables'!V66="-",0,'1b Historical level tables'!V66)-(IF('1b Historical level tables'!V51="-",0,'1b Historical level tables'!V51)))*'1c Consumption adjusted levels'!$C$7/3.1)+IF('1b Historical level tables'!V51="-",0,'1b Historical level tables'!V51)</f>
        <v>13.848077107019421</v>
      </c>
      <c r="W73" s="205">
        <f>((IF('1b Historical level tables'!W66="-",0,'1b Historical level tables'!W66)-(IF('1b Historical level tables'!W51="-",0,'1b Historical level tables'!W51)))*'1c Consumption adjusted levels'!$C$7/3.1)+IF('1b Historical level tables'!W51="-",0,'1b Historical level tables'!W51)</f>
        <v>13.848077107019421</v>
      </c>
      <c r="X73" s="205">
        <f>((IF('1b Historical level tables'!X66="-",0,'1b Historical level tables'!X66)-(IF('1b Historical level tables'!X51="-",0,'1b Historical level tables'!X51)))*'1c Consumption adjusted levels'!$C$7/3.1)+IF('1b Historical level tables'!X51="-",0,'1b Historical level tables'!X51)</f>
        <v>13.848077107019421</v>
      </c>
      <c r="Y73" s="205">
        <f>((IF('1b Historical level tables'!Y66="-",0,'1b Historical level tables'!Y66)-(IF('1b Historical level tables'!Y51="-",0,'1b Historical level tables'!Y51)))*'1c Consumption adjusted levels'!$C$7/3.1)+IF('1b Historical level tables'!Y51="-",0,'1b Historical level tables'!Y51)</f>
        <v>13.848077107019421</v>
      </c>
      <c r="Z73" s="144"/>
      <c r="AA73" s="174" t="s">
        <v>551</v>
      </c>
      <c r="AB73" s="205">
        <f>((IF('1b Historical level tables'!AB66="-",0,'1b Historical level tables'!AB66)-(IF('1b Historical level tables'!AB51="-",0,'1b Historical level tables'!AB51)))*'1c Consumption adjusted levels'!$C$8/4.2)+IF('1b Historical level tables'!AB51="-",0,'1b Historical level tables'!AB51)</f>
        <v>0</v>
      </c>
      <c r="AC73" s="205">
        <f>((IF('1b Historical level tables'!AC66="-",0,'1b Historical level tables'!AC66)-(IF('1b Historical level tables'!AC51="-",0,'1b Historical level tables'!AC51)))*'1c Consumption adjusted levels'!$C$8/4.2)+IF('1b Historical level tables'!AC51="-",0,'1b Historical level tables'!AC51)</f>
        <v>0</v>
      </c>
      <c r="AD73" s="205">
        <f>((IF('1b Historical level tables'!AD66="-",0,'1b Historical level tables'!AD66)-(IF('1b Historical level tables'!AD51="-",0,'1b Historical level tables'!AD51)))*'1c Consumption adjusted levels'!$C$8/4.2)+IF('1b Historical level tables'!AD51="-",0,'1b Historical level tables'!AD51)</f>
        <v>0</v>
      </c>
      <c r="AE73" s="205">
        <f>((IF('1b Historical level tables'!AE66="-",0,'1b Historical level tables'!AE66)-(IF('1b Historical level tables'!AE51="-",0,'1b Historical level tables'!AE51)))*'1c Consumption adjusted levels'!$C$8/4.2)+IF('1b Historical level tables'!AE51="-",0,'1b Historical level tables'!AE51)</f>
        <v>0</v>
      </c>
      <c r="AF73" s="205">
        <f>((IF('1b Historical level tables'!AF66="-",0,'1b Historical level tables'!AF66)-(IF('1b Historical level tables'!AF51="-",0,'1b Historical level tables'!AF51)))*'1c Consumption adjusted levels'!$C$8/4.2)+IF('1b Historical level tables'!AF51="-",0,'1b Historical level tables'!AF51)</f>
        <v>0</v>
      </c>
      <c r="AG73" s="205">
        <f>((IF('1b Historical level tables'!AG66="-",0,'1b Historical level tables'!AG66)-(IF('1b Historical level tables'!AG51="-",0,'1b Historical level tables'!AG51)))*'1c Consumption adjusted levels'!$C$8/4.2)+IF('1b Historical level tables'!AG51="-",0,'1b Historical level tables'!AG51)</f>
        <v>0</v>
      </c>
      <c r="AH73" s="205">
        <f>((IF('1b Historical level tables'!AH66="-",0,'1b Historical level tables'!AH66)-(IF('1b Historical level tables'!AH51="-",0,'1b Historical level tables'!AH51)))*'1c Consumption adjusted levels'!$C$8/4.2)+IF('1b Historical level tables'!AH51="-",0,'1b Historical level tables'!AH51)</f>
        <v>0</v>
      </c>
      <c r="AI73" s="205">
        <f>((IF('1b Historical level tables'!AI66="-",0,'1b Historical level tables'!AI66)-(IF('1b Historical level tables'!AI51="-",0,'1b Historical level tables'!AI51)))*'1c Consumption adjusted levels'!$C$8/4.2)+IF('1b Historical level tables'!AI51="-",0,'1b Historical level tables'!AI51)</f>
        <v>6.0799680833224796</v>
      </c>
      <c r="AJ73" s="205">
        <f>((IF('1b Historical level tables'!AJ66="-",0,'1b Historical level tables'!AJ66)-(IF('1b Historical level tables'!AJ51="-",0,'1b Historical level tables'!AJ51)))*'1c Consumption adjusted levels'!$C$8/4.2)+IF('1b Historical level tables'!AJ51="-",0,'1b Historical level tables'!AJ51)</f>
        <v>9.3693650339728691</v>
      </c>
      <c r="AK73" s="205">
        <f>((IF('1b Historical level tables'!AK66="-",0,'1b Historical level tables'!AK66)-(IF('1b Historical level tables'!AK51="-",0,'1b Historical level tables'!AK51)))*'1c Consumption adjusted levels'!$C$8/4.2)+IF('1b Historical level tables'!AK51="-",0,'1b Historical level tables'!AK51)</f>
        <v>4.1638979283827275</v>
      </c>
      <c r="AL73" s="205">
        <f>((IF('1b Historical level tables'!AL66="-",0,'1b Historical level tables'!AL66)-(IF('1b Historical level tables'!AL51="-",0,'1b Historical level tables'!AL51)))*'1c Consumption adjusted levels'!$C$8/4.2)+IF('1b Historical level tables'!AL51="-",0,'1b Historical level tables'!AL51)</f>
        <v>0</v>
      </c>
      <c r="AM73" s="172"/>
      <c r="AN73" s="205">
        <f>((IF('1b Historical level tables'!AN66="-",0,'1b Historical level tables'!AN66)-(IF('1b Historical level tables'!AN51="-",0,'1b Historical level tables'!AN51)))*'1c Consumption adjusted levels'!$C$8/4.2)+IF('1b Historical level tables'!AN51="-",0,'1b Historical level tables'!AN51)</f>
        <v>19.223221825072642</v>
      </c>
      <c r="AO73" s="205">
        <f>((IF('1b Historical level tables'!AO66="-",0,'1b Historical level tables'!AO66)-(IF('1b Historical level tables'!AO51="-",0,'1b Historical level tables'!AO51)))*'1c Consumption adjusted levels'!$C$8/4.2)+IF('1b Historical level tables'!AO51="-",0,'1b Historical level tables'!AO51)</f>
        <v>19.223221825072642</v>
      </c>
      <c r="AP73" s="205">
        <f>((IF('1b Historical level tables'!AP66="-",0,'1b Historical level tables'!AP66)-(IF('1b Historical level tables'!AP51="-",0,'1b Historical level tables'!AP51)))*'1c Consumption adjusted levels'!$C$8/4.2)+IF('1b Historical level tables'!AP51="-",0,'1b Historical level tables'!AP51)</f>
        <v>24.834408612806051</v>
      </c>
      <c r="AQ73" s="205">
        <f>((IF('1b Historical level tables'!AQ66="-",0,'1b Historical level tables'!AQ66)-(IF('1b Historical level tables'!AQ51="-",0,'1b Historical level tables'!AQ51)))*'1c Consumption adjusted levels'!$C$8/4.2)+IF('1b Historical level tables'!AQ51="-",0,'1b Historical level tables'!AQ51)</f>
        <v>35.422850765198511</v>
      </c>
      <c r="AR73" s="205">
        <f>((IF('1b Historical level tables'!AR66="-",0,'1b Historical level tables'!AR66)-(IF('1b Historical level tables'!AR51="-",0,'1b Historical level tables'!AR51)))*'1c Consumption adjusted levels'!$C$8/4.2)+IF('1b Historical level tables'!AR51="-",0,'1b Historical level tables'!AR51)</f>
        <v>5.6111867877334021</v>
      </c>
      <c r="AS73" s="205">
        <f>((IF('1b Historical level tables'!AS66="-",0,'1b Historical level tables'!AS66)-(IF('1b Historical level tables'!AS51="-",0,'1b Historical level tables'!AS51)))*'1c Consumption adjusted levels'!$C$8/4.2)+IF('1b Historical level tables'!AS51="-",0,'1b Historical level tables'!AS51)</f>
        <v>5.6111867877334021</v>
      </c>
      <c r="AT73" s="205">
        <f>((IF('1b Historical level tables'!AT66="-",0,'1b Historical level tables'!AT66)-(IF('1b Historical level tables'!AT51="-",0,'1b Historical level tables'!AT51)))*'1c Consumption adjusted levels'!$C$8/4.2)+IF('1b Historical level tables'!AT51="-",0,'1b Historical level tables'!AT51)</f>
        <v>14.763955222563032</v>
      </c>
      <c r="AU73" s="205">
        <f>((IF('1b Historical level tables'!AU66="-",0,'1b Historical level tables'!AU66)-(IF('1b Historical level tables'!AU51="-",0,'1b Historical level tables'!AU51)))*'1c Consumption adjusted levels'!$C$8/4.2)+IF('1b Historical level tables'!AU51="-",0,'1b Historical level tables'!AU51)</f>
        <v>14.763955222563032</v>
      </c>
      <c r="AV73" s="205">
        <f>((IF('1b Historical level tables'!AV66="-",0,'1b Historical level tables'!AV66)-(IF('1b Historical level tables'!AV51="-",0,'1b Historical level tables'!AV51)))*'1c Consumption adjusted levels'!$C$8/4.2)+IF('1b Historical level tables'!AV51="-",0,'1b Historical level tables'!AV51)</f>
        <v>14.763955222563032</v>
      </c>
      <c r="AW73" s="205">
        <f>((IF('1b Historical level tables'!AW66="-",0,'1b Historical level tables'!AW66)-(IF('1b Historical level tables'!AW51="-",0,'1b Historical level tables'!AW51)))*'1c Consumption adjusted levels'!$C$8/4.2)+IF('1b Historical level tables'!AW51="-",0,'1b Historical level tables'!AW51)</f>
        <v>14.763955222563032</v>
      </c>
      <c r="AX73" s="205">
        <f>((IF('1b Historical level tables'!AX66="-",0,'1b Historical level tables'!AX66)-(IF('1b Historical level tables'!AX51="-",0,'1b Historical level tables'!AX51)))*'1c Consumption adjusted levels'!$C$8/4.2)+IF('1b Historical level tables'!AX51="-",0,'1b Historical level tables'!AX51)</f>
        <v>14.763955222563032</v>
      </c>
      <c r="AZ73" s="174" t="s">
        <v>551</v>
      </c>
      <c r="BA73" s="205">
        <f>((IF('1b Historical level tables'!BA66="-",0,'1b Historical level tables'!BA66)-(IF('1b Historical level tables'!BA51="-",0,'1b Historical level tables'!BA51)))*'1c Consumption adjusted levels'!$C$9/12)+IF('1b Historical level tables'!BA51="-",0,'1b Historical level tables'!BA51)</f>
        <v>0</v>
      </c>
      <c r="BB73" s="205">
        <f>((IF('1b Historical level tables'!BB66="-",0,'1b Historical level tables'!BB66)-(IF('1b Historical level tables'!BB51="-",0,'1b Historical level tables'!BB51)))*'1c Consumption adjusted levels'!$C$9/12)+IF('1b Historical level tables'!BB51="-",0,'1b Historical level tables'!BB51)</f>
        <v>0</v>
      </c>
      <c r="BC73" s="205">
        <f>((IF('1b Historical level tables'!BC66="-",0,'1b Historical level tables'!BC66)-(IF('1b Historical level tables'!BC51="-",0,'1b Historical level tables'!BC51)))*'1c Consumption adjusted levels'!$C$9/12)+IF('1b Historical level tables'!BC51="-",0,'1b Historical level tables'!BC51)</f>
        <v>0</v>
      </c>
      <c r="BD73" s="205">
        <f>((IF('1b Historical level tables'!BD66="-",0,'1b Historical level tables'!BD66)-(IF('1b Historical level tables'!BD51="-",0,'1b Historical level tables'!BD51)))*'1c Consumption adjusted levels'!$C$9/12)+IF('1b Historical level tables'!BD51="-",0,'1b Historical level tables'!BD51)</f>
        <v>0</v>
      </c>
      <c r="BE73" s="205">
        <f>((IF('1b Historical level tables'!BE66="-",0,'1b Historical level tables'!BE66)-(IF('1b Historical level tables'!BE51="-",0,'1b Historical level tables'!BE51)))*'1c Consumption adjusted levels'!$C$9/12)+IF('1b Historical level tables'!BE51="-",0,'1b Historical level tables'!BE51)</f>
        <v>0</v>
      </c>
      <c r="BF73" s="205">
        <f>((IF('1b Historical level tables'!BF66="-",0,'1b Historical level tables'!BF66)-(IF('1b Historical level tables'!BF51="-",0,'1b Historical level tables'!BF51)))*'1c Consumption adjusted levels'!$C$9/12)+IF('1b Historical level tables'!BF51="-",0,'1b Historical level tables'!BF51)</f>
        <v>0</v>
      </c>
      <c r="BG73" s="205">
        <f>((IF('1b Historical level tables'!BG66="-",0,'1b Historical level tables'!BG66)-(IF('1b Historical level tables'!BG51="-",0,'1b Historical level tables'!BG51)))*'1c Consumption adjusted levels'!$C$9/12)+IF('1b Historical level tables'!BG51="-",0,'1b Historical level tables'!BG51)</f>
        <v>0</v>
      </c>
      <c r="BH73" s="205">
        <f>((IF('1b Historical level tables'!BH66="-",0,'1b Historical level tables'!BH66)-(IF('1b Historical level tables'!BH51="-",0,'1b Historical level tables'!BH51)))*'1c Consumption adjusted levels'!$C$9/12)+IF('1b Historical level tables'!BH51="-",0,'1b Historical level tables'!BH51)</f>
        <v>10.259645946222085</v>
      </c>
      <c r="BI73" s="205">
        <f>((IF('1b Historical level tables'!BI66="-",0,'1b Historical level tables'!BI66)-(IF('1b Historical level tables'!BI51="-",0,'1b Historical level tables'!BI51)))*'1c Consumption adjusted levels'!$C$9/12)+IF('1b Historical level tables'!BI51="-",0,'1b Historical level tables'!BI51)</f>
        <v>13.202772728153656</v>
      </c>
      <c r="BJ73" s="205">
        <f>((IF('1b Historical level tables'!BJ66="-",0,'1b Historical level tables'!BJ66)-(IF('1b Historical level tables'!BJ51="-",0,'1b Historical level tables'!BJ51)))*'1c Consumption adjusted levels'!$C$9/12)+IF('1b Historical level tables'!BJ51="-",0,'1b Historical level tables'!BJ51)</f>
        <v>4.2747737915565907</v>
      </c>
      <c r="BK73" s="205">
        <f>((IF('1b Historical level tables'!BK66="-",0,'1b Historical level tables'!BK66)-(IF('1b Historical level tables'!BK51="-",0,'1b Historical level tables'!BK51)))*'1c Consumption adjusted levels'!$C$9/12)+IF('1b Historical level tables'!BK51="-",0,'1b Historical level tables'!BK51)</f>
        <v>0</v>
      </c>
      <c r="BL73" s="172"/>
      <c r="BM73" s="205">
        <f>((IF('1b Historical level tables'!BM66="-",0,'1b Historical level tables'!BM66)-(IF('1b Historical level tables'!BM51="-",0,'1b Historical level tables'!BM51)))*'1c Consumption adjusted levels'!$C$9/12)+IF('1b Historical level tables'!BM51="-",0,'1b Historical level tables'!BM51)</f>
        <v>25.56789721299646</v>
      </c>
      <c r="BN73" s="205">
        <f>((IF('1b Historical level tables'!BN66="-",0,'1b Historical level tables'!BN66)-(IF('1b Historical level tables'!BN51="-",0,'1b Historical level tables'!BN51)))*'1c Consumption adjusted levels'!$C$9/12)+IF('1b Historical level tables'!BN51="-",0,'1b Historical level tables'!BN51)</f>
        <v>25.56789721299646</v>
      </c>
      <c r="BO73" s="205">
        <f>((IF('1b Historical level tables'!BO66="-",0,'1b Historical level tables'!BO66)-(IF('1b Historical level tables'!BO51="-",0,'1b Historical level tables'!BO51)))*'1c Consumption adjusted levels'!$C$9/12)+IF('1b Historical level tables'!BO51="-",0,'1b Historical level tables'!BO51)</f>
        <v>31.345763344837511</v>
      </c>
      <c r="BP73" s="205">
        <f>((IF('1b Historical level tables'!BP66="-",0,'1b Historical level tables'!BP66)-(IF('1b Historical level tables'!BP51="-",0,'1b Historical level tables'!BP51)))*'1c Consumption adjusted levels'!$C$9/12)+IF('1b Historical level tables'!BP51="-",0,'1b Historical level tables'!BP51)</f>
        <v>31.345763344837511</v>
      </c>
      <c r="BQ73" s="205">
        <f>((IF('1b Historical level tables'!BQ66="-",0,'1b Historical level tables'!BQ66)-(IF('1b Historical level tables'!BQ51="-",0,'1b Historical level tables'!BQ51)))*'1c Consumption adjusted levels'!$C$9/12)+IF('1b Historical level tables'!BQ51="-",0,'1b Historical level tables'!BQ51)</f>
        <v>5.7778661318410469</v>
      </c>
      <c r="BR73" s="205">
        <f>((IF('1b Historical level tables'!BR66="-",0,'1b Historical level tables'!BR66)-(IF('1b Historical level tables'!BR51="-",0,'1b Historical level tables'!BR51)))*'1c Consumption adjusted levels'!$C$9/12)+IF('1b Historical level tables'!BR51="-",0,'1b Historical level tables'!BR51)</f>
        <v>5.7778661318410469</v>
      </c>
      <c r="BS73" s="205">
        <f>((IF('1b Historical level tables'!BS66="-",0,'1b Historical level tables'!BS66)-(IF('1b Historical level tables'!BS51="-",0,'1b Historical level tables'!BS51)))*'1c Consumption adjusted levels'!$C$9/12)+IF('1b Historical level tables'!BS51="-",0,'1b Historical level tables'!BS51)</f>
        <v>14.057732123864682</v>
      </c>
      <c r="BT73" s="205">
        <f>((IF('1b Historical level tables'!BT66="-",0,'1b Historical level tables'!BT66)-(IF('1b Historical level tables'!BT51="-",0,'1b Historical level tables'!BT51)))*'1c Consumption adjusted levels'!$C$9/12)+IF('1b Historical level tables'!BT51="-",0,'1b Historical level tables'!BT51)</f>
        <v>14.057732123864682</v>
      </c>
      <c r="BU73" s="205">
        <f>((IF('1b Historical level tables'!BU66="-",0,'1b Historical level tables'!BU66)-(IF('1b Historical level tables'!BU51="-",0,'1b Historical level tables'!BU51)))*'1c Consumption adjusted levels'!$C$9/12)+IF('1b Historical level tables'!BU51="-",0,'1b Historical level tables'!BU51)</f>
        <v>14.057732123864682</v>
      </c>
      <c r="BV73" s="205">
        <f>((IF('1b Historical level tables'!BV66="-",0,'1b Historical level tables'!BV66)-(IF('1b Historical level tables'!BV51="-",0,'1b Historical level tables'!BV51)))*'1c Consumption adjusted levels'!$C$9/12)+IF('1b Historical level tables'!BV51="-",0,'1b Historical level tables'!BV51)</f>
        <v>14.057732123864682</v>
      </c>
      <c r="BW73" s="205">
        <f>((IF('1b Historical level tables'!BW66="-",0,'1b Historical level tables'!BW66)-(IF('1b Historical level tables'!BW51="-",0,'1b Historical level tables'!BW51)))*'1c Consumption adjusted levels'!$C$9/12)+IF('1b Historical level tables'!BW51="-",0,'1b Historical level tables'!BW51)</f>
        <v>14.057732123864682</v>
      </c>
      <c r="BX73" s="144"/>
      <c r="BY73" s="174" t="s">
        <v>551</v>
      </c>
      <c r="BZ73" s="205">
        <f t="shared" si="103"/>
        <v>0</v>
      </c>
      <c r="CA73" s="205">
        <f t="shared" si="104"/>
        <v>0</v>
      </c>
      <c r="CB73" s="205">
        <f t="shared" si="105"/>
        <v>0</v>
      </c>
      <c r="CC73" s="205">
        <f t="shared" si="106"/>
        <v>0</v>
      </c>
      <c r="CD73" s="205">
        <f t="shared" si="107"/>
        <v>0</v>
      </c>
      <c r="CE73" s="205">
        <f t="shared" si="108"/>
        <v>0</v>
      </c>
      <c r="CF73" s="205">
        <f t="shared" si="109"/>
        <v>0</v>
      </c>
      <c r="CG73" s="205">
        <f t="shared" si="110"/>
        <v>14.227136924663846</v>
      </c>
      <c r="CH73" s="205">
        <f t="shared" si="111"/>
        <v>22.083161905610208</v>
      </c>
      <c r="CI73" s="205">
        <f t="shared" si="112"/>
        <v>8.2240732750866794</v>
      </c>
      <c r="CJ73" s="205">
        <f t="shared" si="113"/>
        <v>0</v>
      </c>
      <c r="CK73" s="172"/>
      <c r="CL73" s="205">
        <f t="shared" si="93"/>
        <v>43.628638511410848</v>
      </c>
      <c r="CM73" s="205">
        <f t="shared" si="94"/>
        <v>43.628638511410848</v>
      </c>
      <c r="CN73" s="205">
        <f t="shared" si="95"/>
        <v>54.695086248841477</v>
      </c>
      <c r="CO73" s="205">
        <f t="shared" si="96"/>
        <v>62.025546200497786</v>
      </c>
      <c r="CP73" s="205">
        <f t="shared" si="97"/>
        <v>11.066447737430622</v>
      </c>
      <c r="CQ73" s="205">
        <f t="shared" si="98"/>
        <v>11.066447737430622</v>
      </c>
      <c r="CR73" s="205">
        <f t="shared" si="99"/>
        <v>27.905809230884103</v>
      </c>
      <c r="CS73" s="205">
        <f t="shared" si="100"/>
        <v>27.905809230884103</v>
      </c>
      <c r="CT73" s="205">
        <f t="shared" si="101"/>
        <v>27.905809230884103</v>
      </c>
      <c r="CU73" s="205">
        <f t="shared" si="102"/>
        <v>27.905809230884103</v>
      </c>
      <c r="CV73" s="205">
        <f t="shared" si="102"/>
        <v>27.905809230884103</v>
      </c>
    </row>
    <row r="74" spans="2:100" s="159" customFormat="1" ht="10.5" customHeight="1">
      <c r="B74" s="174" t="s">
        <v>552</v>
      </c>
      <c r="C74" s="205">
        <f>((IF('1b Historical level tables'!C67="-",0,'1b Historical level tables'!C67)-(IF('1b Historical level tables'!C52="-",0,'1b Historical level tables'!C52)))*'1c Consumption adjusted levels'!$C$7/3.1)+IF('1b Historical level tables'!C52="-",0,'1b Historical level tables'!C52)</f>
        <v>78.300365586306171</v>
      </c>
      <c r="D74" s="205">
        <f>((IF('1b Historical level tables'!D67="-",0,'1b Historical level tables'!D67)-(IF('1b Historical level tables'!D52="-",0,'1b Historical level tables'!D52)))*'1c Consumption adjusted levels'!$C$7/3.1)+IF('1b Historical level tables'!D52="-",0,'1b Historical level tables'!D52)</f>
        <v>78.574663500680444</v>
      </c>
      <c r="E74" s="205">
        <f>((IF('1b Historical level tables'!E67="-",0,'1b Historical level tables'!E67)-(IF('1b Historical level tables'!E52="-",0,'1b Historical level tables'!E52)))*'1c Consumption adjusted levels'!$C$7/3.1)+IF('1b Historical level tables'!E52="-",0,'1b Historical level tables'!E52)</f>
        <v>90.791845842218635</v>
      </c>
      <c r="F74" s="205">
        <f>((IF('1b Historical level tables'!F67="-",0,'1b Historical level tables'!F67)-(IF('1b Historical level tables'!F52="-",0,'1b Historical level tables'!F52)))*'1c Consumption adjusted levels'!$C$7/3.1)+IF('1b Historical level tables'!F52="-",0,'1b Historical level tables'!F52)</f>
        <v>90.852074169151294</v>
      </c>
      <c r="G74" s="205">
        <f>((IF('1b Historical level tables'!G67="-",0,'1b Historical level tables'!G67)-(IF('1b Historical level tables'!G52="-",0,'1b Historical level tables'!G52)))*'1c Consumption adjusted levels'!$C$7/3.1)+IF('1b Historical level tables'!G52="-",0,'1b Historical level tables'!G52)</f>
        <v>97.085160415445813</v>
      </c>
      <c r="H74" s="205">
        <f>((IF('1b Historical level tables'!H67="-",0,'1b Historical level tables'!H67)-(IF('1b Historical level tables'!H52="-",0,'1b Historical level tables'!H52)))*'1c Consumption adjusted levels'!$C$7/3.1)+IF('1b Historical level tables'!H52="-",0,'1b Historical level tables'!H52)</f>
        <v>98.215756534022901</v>
      </c>
      <c r="I74" s="205">
        <f>((IF('1b Historical level tables'!I67="-",0,'1b Historical level tables'!I67)-(IF('1b Historical level tables'!I52="-",0,'1b Historical level tables'!I52)))*'1c Consumption adjusted levels'!$C$7/3.1)+IF('1b Historical level tables'!I52="-",0,'1b Historical level tables'!I52)</f>
        <v>101.02002514058842</v>
      </c>
      <c r="J74" s="205">
        <f>((IF('1b Historical level tables'!J67="-",0,'1b Historical level tables'!J67)-(IF('1b Historical level tables'!J52="-",0,'1b Historical level tables'!J52)))*'1c Consumption adjusted levels'!$C$7/3.1)+IF('1b Historical level tables'!J52="-",0,'1b Historical level tables'!J52)</f>
        <v>100.55983273551504</v>
      </c>
      <c r="K74" s="205">
        <f>((IF('1b Historical level tables'!K67="-",0,'1b Historical level tables'!K67)-(IF('1b Historical level tables'!K52="-",0,'1b Historical level tables'!K52)))*'1c Consumption adjusted levels'!$C$7/3.1)+IF('1b Historical level tables'!K52="-",0,'1b Historical level tables'!K52)</f>
        <v>106.34545437400037</v>
      </c>
      <c r="L74" s="205">
        <f>((IF('1b Historical level tables'!L67="-",0,'1b Historical level tables'!L67)-(IF('1b Historical level tables'!L52="-",0,'1b Historical level tables'!L52)))*'1c Consumption adjusted levels'!$C$7/3.1)+IF('1b Historical level tables'!L52="-",0,'1b Historical level tables'!L52)</f>
        <v>105.81446744557965</v>
      </c>
      <c r="M74" s="205">
        <f>((IF('1b Historical level tables'!M67="-",0,'1b Historical level tables'!M67)-(IF('1b Historical level tables'!M52="-",0,'1b Historical level tables'!M52)))*'1c Consumption adjusted levels'!$C$7/3.1)+IF('1b Historical level tables'!M52="-",0,'1b Historical level tables'!M52)</f>
        <v>111.47991711630441</v>
      </c>
      <c r="N74" s="172"/>
      <c r="O74" s="205">
        <f>((IF('1b Historical level tables'!O67="-",0,'1b Historical level tables'!O67)-(IF('1b Historical level tables'!O52="-",0,'1b Historical level tables'!O52)))*'1c Consumption adjusted levels'!$C$7/3.1)+IF('1b Historical level tables'!O52="-",0,'1b Historical level tables'!O52)</f>
        <v>110.5855262661711</v>
      </c>
      <c r="P74" s="205">
        <f>((IF('1b Historical level tables'!P67="-",0,'1b Historical level tables'!P67)-(IF('1b Historical level tables'!P52="-",0,'1b Historical level tables'!P52)))*'1c Consumption adjusted levels'!$C$7/3.1)+IF('1b Historical level tables'!P52="-",0,'1b Historical level tables'!P52)</f>
        <v>110.5855262661711</v>
      </c>
      <c r="Q74" s="205">
        <f>((IF('1b Historical level tables'!Q67="-",0,'1b Historical level tables'!Q67)-(IF('1b Historical level tables'!Q52="-",0,'1b Historical level tables'!Q52)))*'1c Consumption adjusted levels'!$C$7/3.1)+IF('1b Historical level tables'!Q52="-",0,'1b Historical level tables'!Q52)</f>
        <v>123.01836598332152</v>
      </c>
      <c r="R74" s="205">
        <f>((IF('1b Historical level tables'!R67="-",0,'1b Historical level tables'!R67)-(IF('1b Historical level tables'!R52="-",0,'1b Historical level tables'!R52)))*'1c Consumption adjusted levels'!$C$7/3.1)+IF('1b Historical level tables'!R52="-",0,'1b Historical level tables'!R52)</f>
        <v>123.01836598332152</v>
      </c>
      <c r="S74" s="205">
        <f>((IF('1b Historical level tables'!S67="-",0,'1b Historical level tables'!S67)-(IF('1b Historical level tables'!S52="-",0,'1b Historical level tables'!S52)))*'1c Consumption adjusted levels'!$C$7/3.1)+IF('1b Historical level tables'!S52="-",0,'1b Historical level tables'!S52)</f>
        <v>124.47789739663965</v>
      </c>
      <c r="T74" s="205">
        <f>((IF('1b Historical level tables'!T67="-",0,'1b Historical level tables'!T67)-(IF('1b Historical level tables'!T52="-",0,'1b Historical level tables'!T52)))*'1c Consumption adjusted levels'!$C$7/3.1)+IF('1b Historical level tables'!T52="-",0,'1b Historical level tables'!T52)</f>
        <v>124.47789739663965</v>
      </c>
      <c r="U74" s="205">
        <f>((IF('1b Historical level tables'!U67="-",0,'1b Historical level tables'!U67)-(IF('1b Historical level tables'!U52="-",0,'1b Historical level tables'!U52)))*'1c Consumption adjusted levels'!$C$7/3.1)+IF('1b Historical level tables'!U52="-",0,'1b Historical level tables'!U52)</f>
        <v>142.17066245575265</v>
      </c>
      <c r="V74" s="205">
        <f>((IF('1b Historical level tables'!V67="-",0,'1b Historical level tables'!V67)-(IF('1b Historical level tables'!V52="-",0,'1b Historical level tables'!V52)))*'1c Consumption adjusted levels'!$C$7/3.1)+IF('1b Historical level tables'!V52="-",0,'1b Historical level tables'!V52)</f>
        <v>142.17066245575265</v>
      </c>
      <c r="W74" s="205">
        <f>((IF('1b Historical level tables'!W67="-",0,'1b Historical level tables'!W67)-(IF('1b Historical level tables'!W52="-",0,'1b Historical level tables'!W52)))*'1c Consumption adjusted levels'!$C$7/3.1)+IF('1b Historical level tables'!W52="-",0,'1b Historical level tables'!W52)</f>
        <v>141.1687775375994</v>
      </c>
      <c r="X74" s="205">
        <f>((IF('1b Historical level tables'!X67="-",0,'1b Historical level tables'!X67)-(IF('1b Historical level tables'!X52="-",0,'1b Historical level tables'!X52)))*'1c Consumption adjusted levels'!$C$7/3.1)+IF('1b Historical level tables'!X52="-",0,'1b Historical level tables'!X52)</f>
        <v>141.1687775375994</v>
      </c>
      <c r="Y74" s="205">
        <f>((IF('1b Historical level tables'!Y67="-",0,'1b Historical level tables'!Y67)-(IF('1b Historical level tables'!Y52="-",0,'1b Historical level tables'!Y52)))*'1c Consumption adjusted levels'!$C$7/3.1)+IF('1b Historical level tables'!Y52="-",0,'1b Historical level tables'!Y52)</f>
        <v>148.2481472531361</v>
      </c>
      <c r="Z74" s="144"/>
      <c r="AA74" s="174" t="s">
        <v>552</v>
      </c>
      <c r="AB74" s="205">
        <f>((IF('1b Historical level tables'!AB67="-",0,'1b Historical level tables'!AB67)-(IF('1b Historical level tables'!AB52="-",0,'1b Historical level tables'!AB52)))*'1c Consumption adjusted levels'!$C$8/4.2)+IF('1b Historical level tables'!AB52="-",0,'1b Historical level tables'!AB52)</f>
        <v>110.12151904860768</v>
      </c>
      <c r="AC74" s="205">
        <f>((IF('1b Historical level tables'!AC67="-",0,'1b Historical level tables'!AC67)-(IF('1b Historical level tables'!AC52="-",0,'1b Historical level tables'!AC52)))*'1c Consumption adjusted levels'!$C$8/4.2)+IF('1b Historical level tables'!AC52="-",0,'1b Historical level tables'!AC52)</f>
        <v>110.51775362602426</v>
      </c>
      <c r="AD74" s="205">
        <f>((IF('1b Historical level tables'!AD67="-",0,'1b Historical level tables'!AD67)-(IF('1b Historical level tables'!AD52="-",0,'1b Historical level tables'!AD52)))*'1c Consumption adjusted levels'!$C$8/4.2)+IF('1b Historical level tables'!AD52="-",0,'1b Historical level tables'!AD52)</f>
        <v>127.98101129467588</v>
      </c>
      <c r="AE74" s="205">
        <f>((IF('1b Historical level tables'!AE67="-",0,'1b Historical level tables'!AE67)-(IF('1b Historical level tables'!AE52="-",0,'1b Historical level tables'!AE52)))*'1c Consumption adjusted levels'!$C$8/4.2)+IF('1b Historical level tables'!AE52="-",0,'1b Historical level tables'!AE52)</f>
        <v>128.0679774544349</v>
      </c>
      <c r="AF74" s="205">
        <f>((IF('1b Historical level tables'!AF67="-",0,'1b Historical level tables'!AF67)-(IF('1b Historical level tables'!AF52="-",0,'1b Historical level tables'!AF52)))*'1c Consumption adjusted levels'!$C$8/4.2)+IF('1b Historical level tables'!AF52="-",0,'1b Historical level tables'!AF52)</f>
        <v>136.99680105922835</v>
      </c>
      <c r="AG74" s="205">
        <f>((IF('1b Historical level tables'!AG67="-",0,'1b Historical level tables'!AG67)-(IF('1b Historical level tables'!AG52="-",0,'1b Historical level tables'!AG52)))*'1c Consumption adjusted levels'!$C$8/4.2)+IF('1b Historical level tables'!AG52="-",0,'1b Historical level tables'!AG52)</f>
        <v>138.66835070806692</v>
      </c>
      <c r="AH74" s="205">
        <f>((IF('1b Historical level tables'!AH67="-",0,'1b Historical level tables'!AH67)-(IF('1b Historical level tables'!AH52="-",0,'1b Historical level tables'!AH52)))*'1c Consumption adjusted levels'!$C$8/4.2)+IF('1b Historical level tables'!AH52="-",0,'1b Historical level tables'!AH52)</f>
        <v>142.64517982899204</v>
      </c>
      <c r="AI74" s="205">
        <f>((IF('1b Historical level tables'!AI67="-",0,'1b Historical level tables'!AI67)-(IF('1b Historical level tables'!AI52="-",0,'1b Historical level tables'!AI52)))*'1c Consumption adjusted levels'!$C$8/4.2)+IF('1b Historical level tables'!AI52="-",0,'1b Historical level tables'!AI52)</f>
        <v>142.11801635159634</v>
      </c>
      <c r="AJ74" s="205">
        <f>((IF('1b Historical level tables'!AJ67="-",0,'1b Historical level tables'!AJ67)-(IF('1b Historical level tables'!AJ52="-",0,'1b Historical level tables'!AJ52)))*'1c Consumption adjusted levels'!$C$8/4.2)+IF('1b Historical level tables'!AJ52="-",0,'1b Historical level tables'!AJ52)</f>
        <v>150.44779966790696</v>
      </c>
      <c r="AK74" s="205">
        <f>((IF('1b Historical level tables'!AK67="-",0,'1b Historical level tables'!AK67)-(IF('1b Historical level tables'!AK52="-",0,'1b Historical level tables'!AK52)))*'1c Consumption adjusted levels'!$C$8/4.2)+IF('1b Historical level tables'!AK52="-",0,'1b Historical level tables'!AK52)</f>
        <v>149.73706458353601</v>
      </c>
      <c r="AL74" s="205">
        <f>((IF('1b Historical level tables'!AL67="-",0,'1b Historical level tables'!AL67)-(IF('1b Historical level tables'!AL52="-",0,'1b Historical level tables'!AL52)))*'1c Consumption adjusted levels'!$C$8/4.2)+IF('1b Historical level tables'!AL52="-",0,'1b Historical level tables'!AL52)</f>
        <v>156.74527535065894</v>
      </c>
      <c r="AM74" s="172"/>
      <c r="AN74" s="205">
        <f>((IF('1b Historical level tables'!AN67="-",0,'1b Historical level tables'!AN67)-(IF('1b Historical level tables'!AN52="-",0,'1b Historical level tables'!AN52)))*'1c Consumption adjusted levels'!$C$8/4.2)+IF('1b Historical level tables'!AN52="-",0,'1b Historical level tables'!AN52)</f>
        <v>155.30977206933755</v>
      </c>
      <c r="AO74" s="205">
        <f>((IF('1b Historical level tables'!AO67="-",0,'1b Historical level tables'!AO67)-(IF('1b Historical level tables'!AO52="-",0,'1b Historical level tables'!AO52)))*'1c Consumption adjusted levels'!$C$8/4.2)+IF('1b Historical level tables'!AO52="-",0,'1b Historical level tables'!AO52)</f>
        <v>155.30977206933755</v>
      </c>
      <c r="AP74" s="205">
        <f>((IF('1b Historical level tables'!AP67="-",0,'1b Historical level tables'!AP67)-(IF('1b Historical level tables'!AP52="-",0,'1b Historical level tables'!AP52)))*'1c Consumption adjusted levels'!$C$8/4.2)+IF('1b Historical level tables'!AP52="-",0,'1b Historical level tables'!AP52)</f>
        <v>173.1133391920346</v>
      </c>
      <c r="AQ74" s="205">
        <f>((IF('1b Historical level tables'!AQ67="-",0,'1b Historical level tables'!AQ67)-(IF('1b Historical level tables'!AQ52="-",0,'1b Historical level tables'!AQ52)))*'1c Consumption adjusted levels'!$C$8/4.2)+IF('1b Historical level tables'!AQ52="-",0,'1b Historical level tables'!AQ52)</f>
        <v>173.1133391920346</v>
      </c>
      <c r="AR74" s="205">
        <f>((IF('1b Historical level tables'!AR67="-",0,'1b Historical level tables'!AR67)-(IF('1b Historical level tables'!AR52="-",0,'1b Historical level tables'!AR52)))*'1c Consumption adjusted levels'!$C$8/4.2)+IF('1b Historical level tables'!AR52="-",0,'1b Historical level tables'!AR52)</f>
        <v>175.22211382324343</v>
      </c>
      <c r="AS74" s="205">
        <f>((IF('1b Historical level tables'!AS67="-",0,'1b Historical level tables'!AS67)-(IF('1b Historical level tables'!AS52="-",0,'1b Historical level tables'!AS52)))*'1c Consumption adjusted levels'!$C$8/4.2)+IF('1b Historical level tables'!AS52="-",0,'1b Historical level tables'!AS52)</f>
        <v>175.22211382324343</v>
      </c>
      <c r="AT74" s="205">
        <f>((IF('1b Historical level tables'!AT67="-",0,'1b Historical level tables'!AT67)-(IF('1b Historical level tables'!AT52="-",0,'1b Historical level tables'!AT52)))*'1c Consumption adjusted levels'!$C$8/4.2)+IF('1b Historical level tables'!AT52="-",0,'1b Historical level tables'!AT52)</f>
        <v>200.50675579158167</v>
      </c>
      <c r="AU74" s="205">
        <f>((IF('1b Historical level tables'!AU67="-",0,'1b Historical level tables'!AU67)-(IF('1b Historical level tables'!AU52="-",0,'1b Historical level tables'!AU52)))*'1c Consumption adjusted levels'!$C$8/4.2)+IF('1b Historical level tables'!AU52="-",0,'1b Historical level tables'!AU52)</f>
        <v>200.50675579158167</v>
      </c>
      <c r="AV74" s="205">
        <f>((IF('1b Historical level tables'!AV67="-",0,'1b Historical level tables'!AV67)-(IF('1b Historical level tables'!AV52="-",0,'1b Historical level tables'!AV52)))*'1c Consumption adjusted levels'!$C$8/4.2)+IF('1b Historical level tables'!AV52="-",0,'1b Historical level tables'!AV52)</f>
        <v>199.05955118244276</v>
      </c>
      <c r="AW74" s="205">
        <f>((IF('1b Historical level tables'!AW67="-",0,'1b Historical level tables'!AW67)-(IF('1b Historical level tables'!AW52="-",0,'1b Historical level tables'!AW52)))*'1c Consumption adjusted levels'!$C$8/4.2)+IF('1b Historical level tables'!AW52="-",0,'1b Historical level tables'!AW52)</f>
        <v>199.05955118244276</v>
      </c>
      <c r="AX74" s="205">
        <f>((IF('1b Historical level tables'!AX67="-",0,'1b Historical level tables'!AX67)-(IF('1b Historical level tables'!AX52="-",0,'1b Historical level tables'!AX52)))*'1c Consumption adjusted levels'!$C$8/4.2)+IF('1b Historical level tables'!AX52="-",0,'1b Historical level tables'!AX52)</f>
        <v>209.24734667101851</v>
      </c>
      <c r="AZ74" s="174" t="s">
        <v>552</v>
      </c>
      <c r="BA74" s="205">
        <f>((IF('1b Historical level tables'!BA67="-",0,'1b Historical level tables'!BA67)-(IF('1b Historical level tables'!BA52="-",0,'1b Historical level tables'!BA52)))*'1c Consumption adjusted levels'!$C$9/12)+IF('1b Historical level tables'!BA52="-",0,'1b Historical level tables'!BA52)</f>
        <v>18.589347462596031</v>
      </c>
      <c r="BB74" s="205">
        <f>((IF('1b Historical level tables'!BB67="-",0,'1b Historical level tables'!BB67)-(IF('1b Historical level tables'!BB52="-",0,'1b Historical level tables'!BB52)))*'1c Consumption adjusted levels'!$C$9/12)+IF('1b Historical level tables'!BB52="-",0,'1b Historical level tables'!BB52)</f>
        <v>18.589347462596031</v>
      </c>
      <c r="BC74" s="205">
        <f>((IF('1b Historical level tables'!BC67="-",0,'1b Historical level tables'!BC67)-(IF('1b Historical level tables'!BC52="-",0,'1b Historical level tables'!BC52)))*'1c Consumption adjusted levels'!$C$9/12)+IF('1b Historical level tables'!BC52="-",0,'1b Historical level tables'!BC52)</f>
        <v>20.27992348825952</v>
      </c>
      <c r="BD74" s="205">
        <f>((IF('1b Historical level tables'!BD67="-",0,'1b Historical level tables'!BD67)-(IF('1b Historical level tables'!BD52="-",0,'1b Historical level tables'!BD52)))*'1c Consumption adjusted levels'!$C$9/12)+IF('1b Historical level tables'!BD52="-",0,'1b Historical level tables'!BD52)</f>
        <v>20.277026602134171</v>
      </c>
      <c r="BE74" s="205">
        <f>((IF('1b Historical level tables'!BE67="-",0,'1b Historical level tables'!BE67)-(IF('1b Historical level tables'!BE52="-",0,'1b Historical level tables'!BE52)))*'1c Consumption adjusted levels'!$C$9/12)+IF('1b Historical level tables'!BE52="-",0,'1b Historical level tables'!BE52)</f>
        <v>20.91057942413557</v>
      </c>
      <c r="BF74" s="205">
        <f>((IF('1b Historical level tables'!BF67="-",0,'1b Historical level tables'!BF67)-(IF('1b Historical level tables'!BF52="-",0,'1b Historical level tables'!BF52)))*'1c Consumption adjusted levels'!$C$9/12)+IF('1b Historical level tables'!BF52="-",0,'1b Historical level tables'!BF52)</f>
        <v>21.210069154821277</v>
      </c>
      <c r="BG74" s="205">
        <f>((IF('1b Historical level tables'!BG67="-",0,'1b Historical level tables'!BG67)-(IF('1b Historical level tables'!BG52="-",0,'1b Historical level tables'!BG52)))*'1c Consumption adjusted levels'!$C$9/12)+IF('1b Historical level tables'!BG52="-",0,'1b Historical level tables'!BG52)</f>
        <v>24.510994414041289</v>
      </c>
      <c r="BH74" s="205">
        <f>((IF('1b Historical level tables'!BH67="-",0,'1b Historical level tables'!BH67)-(IF('1b Historical level tables'!BH52="-",0,'1b Historical level tables'!BH52)))*'1c Consumption adjusted levels'!$C$9/12)+IF('1b Historical level tables'!BH52="-",0,'1b Historical level tables'!BH52)</f>
        <v>23.454049927225501</v>
      </c>
      <c r="BI74" s="205">
        <f>((IF('1b Historical level tables'!BI67="-",0,'1b Historical level tables'!BI67)-(IF('1b Historical level tables'!BI52="-",0,'1b Historical level tables'!BI52)))*'1c Consumption adjusted levels'!$C$9/12)+IF('1b Historical level tables'!BI52="-",0,'1b Historical level tables'!BI52)</f>
        <v>23.260281711596061</v>
      </c>
      <c r="BJ74" s="205">
        <f>((IF('1b Historical level tables'!BJ67="-",0,'1b Historical level tables'!BJ67)-(IF('1b Historical level tables'!BJ52="-",0,'1b Historical level tables'!BJ52)))*'1c Consumption adjusted levels'!$C$9/12)+IF('1b Historical level tables'!BJ52="-",0,'1b Historical level tables'!BJ52)</f>
        <v>23.15549455171432</v>
      </c>
      <c r="BK74" s="205">
        <f>((IF('1b Historical level tables'!BK67="-",0,'1b Historical level tables'!BK67)-(IF('1b Historical level tables'!BK52="-",0,'1b Historical level tables'!BK52)))*'1c Consumption adjusted levels'!$C$9/12)+IF('1b Historical level tables'!BK52="-",0,'1b Historical level tables'!BK52)</f>
        <v>32.489829807946336</v>
      </c>
      <c r="BL74" s="172"/>
      <c r="BM74" s="205">
        <f>((IF('1b Historical level tables'!BM67="-",0,'1b Historical level tables'!BM67)-(IF('1b Historical level tables'!BM52="-",0,'1b Historical level tables'!BM52)))*'1c Consumption adjusted levels'!$C$9/12)+IF('1b Historical level tables'!BM52="-",0,'1b Historical level tables'!BM52)</f>
        <v>32.60785013397534</v>
      </c>
      <c r="BN74" s="205">
        <f>((IF('1b Historical level tables'!BN67="-",0,'1b Historical level tables'!BN67)-(IF('1b Historical level tables'!BN52="-",0,'1b Historical level tables'!BN52)))*'1c Consumption adjusted levels'!$C$9/12)+IF('1b Historical level tables'!BN52="-",0,'1b Historical level tables'!BN52)</f>
        <v>32.60785013397534</v>
      </c>
      <c r="BO74" s="205">
        <f>((IF('1b Historical level tables'!BO67="-",0,'1b Historical level tables'!BO67)-(IF('1b Historical level tables'!BO52="-",0,'1b Historical level tables'!BO52)))*'1c Consumption adjusted levels'!$C$9/12)+IF('1b Historical level tables'!BO52="-",0,'1b Historical level tables'!BO52)</f>
        <v>32.984693405124489</v>
      </c>
      <c r="BP74" s="205">
        <f>((IF('1b Historical level tables'!BP67="-",0,'1b Historical level tables'!BP67)-(IF('1b Historical level tables'!BP52="-",0,'1b Historical level tables'!BP52)))*'1c Consumption adjusted levels'!$C$9/12)+IF('1b Historical level tables'!BP52="-",0,'1b Historical level tables'!BP52)</f>
        <v>32.984693405124489</v>
      </c>
      <c r="BQ74" s="205">
        <f>((IF('1b Historical level tables'!BQ67="-",0,'1b Historical level tables'!BQ67)-(IF('1b Historical level tables'!BQ52="-",0,'1b Historical level tables'!BQ52)))*'1c Consumption adjusted levels'!$C$9/12)+IF('1b Historical level tables'!BQ52="-",0,'1b Historical level tables'!BQ52)</f>
        <v>32.982648073145015</v>
      </c>
      <c r="BR74" s="205">
        <f>((IF('1b Historical level tables'!BR67="-",0,'1b Historical level tables'!BR67)-(IF('1b Historical level tables'!BR52="-",0,'1b Historical level tables'!BR52)))*'1c Consumption adjusted levels'!$C$9/12)+IF('1b Historical level tables'!BR52="-",0,'1b Historical level tables'!BR52)</f>
        <v>32.982648073145015</v>
      </c>
      <c r="BS74" s="205">
        <f>((IF('1b Historical level tables'!BS67="-",0,'1b Historical level tables'!BS67)-(IF('1b Historical level tables'!BS52="-",0,'1b Historical level tables'!BS52)))*'1c Consumption adjusted levels'!$C$9/12)+IF('1b Historical level tables'!BS52="-",0,'1b Historical level tables'!BS52)</f>
        <v>45.724751066233196</v>
      </c>
      <c r="BT74" s="205">
        <f>((IF('1b Historical level tables'!BT67="-",0,'1b Historical level tables'!BT67)-(IF('1b Historical level tables'!BT52="-",0,'1b Historical level tables'!BT52)))*'1c Consumption adjusted levels'!$C$9/12)+IF('1b Historical level tables'!BT52="-",0,'1b Historical level tables'!BT52)</f>
        <v>45.724751066233196</v>
      </c>
      <c r="BU74" s="205">
        <f>((IF('1b Historical level tables'!BU67="-",0,'1b Historical level tables'!BU67)-(IF('1b Historical level tables'!BU52="-",0,'1b Historical level tables'!BU52)))*'1c Consumption adjusted levels'!$C$9/12)+IF('1b Historical level tables'!BU52="-",0,'1b Historical level tables'!BU52)</f>
        <v>45.674089666460191</v>
      </c>
      <c r="BV74" s="205">
        <f>((IF('1b Historical level tables'!BV67="-",0,'1b Historical level tables'!BV67)-(IF('1b Historical level tables'!BV52="-",0,'1b Historical level tables'!BV52)))*'1c Consumption adjusted levels'!$C$9/12)+IF('1b Historical level tables'!BV52="-",0,'1b Historical level tables'!BV52)</f>
        <v>45.674089666460191</v>
      </c>
      <c r="BW74" s="205">
        <f>((IF('1b Historical level tables'!BW67="-",0,'1b Historical level tables'!BW67)-(IF('1b Historical level tables'!BW52="-",0,'1b Historical level tables'!BW52)))*'1c Consumption adjusted levels'!$C$9/12)+IF('1b Historical level tables'!BW52="-",0,'1b Historical level tables'!BW52)</f>
        <v>49.494141074666238</v>
      </c>
      <c r="BX74" s="144"/>
      <c r="BY74" s="174" t="s">
        <v>552</v>
      </c>
      <c r="BZ74" s="205">
        <f t="shared" si="103"/>
        <v>96.889713048902195</v>
      </c>
      <c r="CA74" s="205">
        <f t="shared" si="104"/>
        <v>97.164010963276468</v>
      </c>
      <c r="CB74" s="205">
        <f t="shared" si="105"/>
        <v>111.07176933047816</v>
      </c>
      <c r="CC74" s="205">
        <f t="shared" si="106"/>
        <v>111.12910077128547</v>
      </c>
      <c r="CD74" s="205">
        <f t="shared" si="107"/>
        <v>117.99573983958138</v>
      </c>
      <c r="CE74" s="205">
        <f t="shared" si="108"/>
        <v>119.42582568884418</v>
      </c>
      <c r="CF74" s="205">
        <f t="shared" si="109"/>
        <v>125.53101955462971</v>
      </c>
      <c r="CG74" s="205">
        <f t="shared" si="110"/>
        <v>124.01388266274054</v>
      </c>
      <c r="CH74" s="205">
        <f t="shared" si="111"/>
        <v>129.60573608559642</v>
      </c>
      <c r="CI74" s="205">
        <f t="shared" si="112"/>
        <v>128.96996199729398</v>
      </c>
      <c r="CJ74" s="205">
        <f t="shared" si="113"/>
        <v>143.96974692425073</v>
      </c>
      <c r="CK74" s="172"/>
      <c r="CL74" s="205">
        <f t="shared" si="93"/>
        <v>143.19337640014643</v>
      </c>
      <c r="CM74" s="205">
        <f t="shared" si="94"/>
        <v>143.19337640014643</v>
      </c>
      <c r="CN74" s="205">
        <f t="shared" si="95"/>
        <v>156.00305938844599</v>
      </c>
      <c r="CO74" s="205">
        <f t="shared" si="96"/>
        <v>156.00305938844599</v>
      </c>
      <c r="CP74" s="205">
        <f t="shared" si="97"/>
        <v>157.46054546978468</v>
      </c>
      <c r="CQ74" s="205">
        <f t="shared" si="98"/>
        <v>157.46054546978468</v>
      </c>
      <c r="CR74" s="205">
        <f t="shared" si="99"/>
        <v>187.89541352198586</v>
      </c>
      <c r="CS74" s="205">
        <f t="shared" si="100"/>
        <v>187.89541352198586</v>
      </c>
      <c r="CT74" s="205">
        <f t="shared" si="101"/>
        <v>186.84286720405959</v>
      </c>
      <c r="CU74" s="205">
        <f t="shared" si="102"/>
        <v>186.84286720405959</v>
      </c>
      <c r="CV74" s="205">
        <f t="shared" si="102"/>
        <v>197.74228832780233</v>
      </c>
    </row>
    <row r="75" spans="2:100" s="159" customFormat="1" ht="10.5" customHeight="1">
      <c r="B75" s="174" t="s">
        <v>553</v>
      </c>
      <c r="C75" s="205">
        <f>((IF('1b Historical level tables'!C68="-",0,'1b Historical level tables'!C68)-(IF('1b Historical level tables'!C53="-",0,'1b Historical level tables'!C53)))*'1c Consumption adjusted levels'!$C$7/3.1)+IF('1b Historical level tables'!C53="-",0,'1b Historical level tables'!C53)</f>
        <v>119.65420827879916</v>
      </c>
      <c r="D75" s="205">
        <f>((IF('1b Historical level tables'!D68="-",0,'1b Historical level tables'!D68)-(IF('1b Historical level tables'!D53="-",0,'1b Historical level tables'!D53)))*'1c Consumption adjusted levels'!$C$7/3.1)+IF('1b Historical level tables'!D53="-",0,'1b Historical level tables'!D53)</f>
        <v>120.43017548377533</v>
      </c>
      <c r="E75" s="205">
        <f>((IF('1b Historical level tables'!E68="-",0,'1b Historical level tables'!E68)-(IF('1b Historical level tables'!E53="-",0,'1b Historical level tables'!E53)))*'1c Consumption adjusted levels'!$C$7/3.1)+IF('1b Historical level tables'!E53="-",0,'1b Historical level tables'!E53)</f>
        <v>116.84599104720263</v>
      </c>
      <c r="F75" s="205">
        <f>((IF('1b Historical level tables'!F68="-",0,'1b Historical level tables'!F68)-(IF('1b Historical level tables'!F53="-",0,'1b Historical level tables'!F53)))*'1c Consumption adjusted levels'!$C$7/3.1)+IF('1b Historical level tables'!F53="-",0,'1b Historical level tables'!F53)</f>
        <v>116.50272864181775</v>
      </c>
      <c r="G75" s="205">
        <f>((IF('1b Historical level tables'!G68="-",0,'1b Historical level tables'!G68)-(IF('1b Historical level tables'!G53="-",0,'1b Historical level tables'!G53)))*'1c Consumption adjusted levels'!$C$7/3.1)+IF('1b Historical level tables'!G53="-",0,'1b Historical level tables'!G53)</f>
        <v>122.77780180608403</v>
      </c>
      <c r="H75" s="205">
        <f>((IF('1b Historical level tables'!H68="-",0,'1b Historical level tables'!H68)-(IF('1b Historical level tables'!H53="-",0,'1b Historical level tables'!H53)))*'1c Consumption adjusted levels'!$C$7/3.1)+IF('1b Historical level tables'!H53="-",0,'1b Historical level tables'!H53)</f>
        <v>124.27712261135555</v>
      </c>
      <c r="I75" s="205">
        <f>((IF('1b Historical level tables'!I68="-",0,'1b Historical level tables'!I68)-(IF('1b Historical level tables'!I53="-",0,'1b Historical level tables'!I53)))*'1c Consumption adjusted levels'!$C$7/3.1)+IF('1b Historical level tables'!I53="-",0,'1b Historical level tables'!I53)</f>
        <v>124.61634031534872</v>
      </c>
      <c r="J75" s="205">
        <f>((IF('1b Historical level tables'!J68="-",0,'1b Historical level tables'!J68)-(IF('1b Historical level tables'!J53="-",0,'1b Historical level tables'!J53)))*'1c Consumption adjusted levels'!$C$7/3.1)+IF('1b Historical level tables'!J53="-",0,'1b Historical level tables'!J53)</f>
        <v>127.65147306888983</v>
      </c>
      <c r="K75" s="205">
        <f>((IF('1b Historical level tables'!K68="-",0,'1b Historical level tables'!K68)-(IF('1b Historical level tables'!K53="-",0,'1b Historical level tables'!K53)))*'1c Consumption adjusted levels'!$C$7/3.1)+IF('1b Historical level tables'!K53="-",0,'1b Historical level tables'!K53)</f>
        <v>135.64030276956268</v>
      </c>
      <c r="L75" s="205">
        <f>((IF('1b Historical level tables'!L68="-",0,'1b Historical level tables'!L68)-(IF('1b Historical level tables'!L53="-",0,'1b Historical level tables'!L53)))*'1c Consumption adjusted levels'!$C$7/3.1)+IF('1b Historical level tables'!L53="-",0,'1b Historical level tables'!L53)</f>
        <v>135.74046380309898</v>
      </c>
      <c r="M75" s="205">
        <f>((IF('1b Historical level tables'!M68="-",0,'1b Historical level tables'!M68)-(IF('1b Historical level tables'!M53="-",0,'1b Historical level tables'!M53)))*'1c Consumption adjusted levels'!$C$7/3.1)+IF('1b Historical level tables'!M53="-",0,'1b Historical level tables'!M53)</f>
        <v>186.60371118906642</v>
      </c>
      <c r="N75" s="172"/>
      <c r="O75" s="205">
        <f>((IF('1b Historical level tables'!O68="-",0,'1b Historical level tables'!O68)-(IF('1b Historical level tables'!O53="-",0,'1b Historical level tables'!O53)))*'1c Consumption adjusted levels'!$C$7/3.1)+IF('1b Historical level tables'!O53="-",0,'1b Historical level tables'!O53)</f>
        <v>191.31244731621609</v>
      </c>
      <c r="P75" s="205">
        <f>((IF('1b Historical level tables'!P68="-",0,'1b Historical level tables'!P68)-(IF('1b Historical level tables'!P53="-",0,'1b Historical level tables'!P53)))*'1c Consumption adjusted levels'!$C$7/3.1)+IF('1b Historical level tables'!P53="-",0,'1b Historical level tables'!P53)</f>
        <v>191.31244731621609</v>
      </c>
      <c r="Q75" s="205">
        <f>((IF('1b Historical level tables'!Q68="-",0,'1b Historical level tables'!Q68)-(IF('1b Historical level tables'!Q53="-",0,'1b Historical level tables'!Q53)))*'1c Consumption adjusted levels'!$C$7/3.1)+IF('1b Historical level tables'!Q53="-",0,'1b Historical level tables'!Q53)</f>
        <v>210.12740172038917</v>
      </c>
      <c r="R75" s="205">
        <f>((IF('1b Historical level tables'!R68="-",0,'1b Historical level tables'!R68)-(IF('1b Historical level tables'!R53="-",0,'1b Historical level tables'!R53)))*'1c Consumption adjusted levels'!$C$7/3.1)+IF('1b Historical level tables'!R53="-",0,'1b Historical level tables'!R53)</f>
        <v>215.54625370060393</v>
      </c>
      <c r="S75" s="205">
        <f>((IF('1b Historical level tables'!S68="-",0,'1b Historical level tables'!S68)-(IF('1b Historical level tables'!S53="-",0,'1b Historical level tables'!S53)))*'1c Consumption adjusted levels'!$C$7/3.1)+IF('1b Historical level tables'!S53="-",0,'1b Historical level tables'!S53)</f>
        <v>216.41057763184469</v>
      </c>
      <c r="T75" s="205">
        <f>((IF('1b Historical level tables'!T68="-",0,'1b Historical level tables'!T68)-(IF('1b Historical level tables'!T53="-",0,'1b Historical level tables'!T53)))*'1c Consumption adjusted levels'!$C$7/3.1)+IF('1b Historical level tables'!T53="-",0,'1b Historical level tables'!T53)</f>
        <v>216.41057763184469</v>
      </c>
      <c r="U75" s="205">
        <f>((IF('1b Historical level tables'!U68="-",0,'1b Historical level tables'!U68)-(IF('1b Historical level tables'!U53="-",0,'1b Historical level tables'!U53)))*'1c Consumption adjusted levels'!$C$7/3.1)+IF('1b Historical level tables'!U53="-",0,'1b Historical level tables'!U53)</f>
        <v>204.46172840005272</v>
      </c>
      <c r="V75" s="205">
        <f>((IF('1b Historical level tables'!V68="-",0,'1b Historical level tables'!V68)-(IF('1b Historical level tables'!V53="-",0,'1b Historical level tables'!V53)))*'1c Consumption adjusted levels'!$C$7/3.1)+IF('1b Historical level tables'!V53="-",0,'1b Historical level tables'!V53)</f>
        <v>199.01381804450449</v>
      </c>
      <c r="W75" s="205">
        <f>((IF('1b Historical level tables'!W68="-",0,'1b Historical level tables'!W68)-(IF('1b Historical level tables'!W53="-",0,'1b Historical level tables'!W53)))*'1c Consumption adjusted levels'!$C$7/3.1)+IF('1b Historical level tables'!W53="-",0,'1b Historical level tables'!W53)</f>
        <v>211.51926460849654</v>
      </c>
      <c r="X75" s="205">
        <f>((IF('1b Historical level tables'!X68="-",0,'1b Historical level tables'!X68)-(IF('1b Historical level tables'!X53="-",0,'1b Historical level tables'!X53)))*'1c Consumption adjusted levels'!$C$7/3.1)+IF('1b Historical level tables'!X53="-",0,'1b Historical level tables'!X53)</f>
        <v>211.51926460849654</v>
      </c>
      <c r="Y75" s="205">
        <f>((IF('1b Historical level tables'!Y68="-",0,'1b Historical level tables'!Y68)-(IF('1b Historical level tables'!Y53="-",0,'1b Historical level tables'!Y53)))*'1c Consumption adjusted levels'!$C$7/3.1)+IF('1b Historical level tables'!Y53="-",0,'1b Historical level tables'!Y53)</f>
        <v>198.15884474571919</v>
      </c>
      <c r="Z75" s="144"/>
      <c r="AA75" s="174" t="s">
        <v>553</v>
      </c>
      <c r="AB75" s="205">
        <f>((IF('1b Historical level tables'!AB68="-",0,'1b Historical level tables'!AB68)-(IF('1b Historical level tables'!AB53="-",0,'1b Historical level tables'!AB53)))*'1c Consumption adjusted levels'!$C$8/4.2)+IF('1b Historical level tables'!AB53="-",0,'1b Historical level tables'!AB53)</f>
        <v>131.80360217659251</v>
      </c>
      <c r="AC75" s="205">
        <f>((IF('1b Historical level tables'!AC68="-",0,'1b Historical level tables'!AC68)-(IF('1b Historical level tables'!AC53="-",0,'1b Historical level tables'!AC53)))*'1c Consumption adjusted levels'!$C$8/4.2)+IF('1b Historical level tables'!AC53="-",0,'1b Historical level tables'!AC53)</f>
        <v>132.92285579848067</v>
      </c>
      <c r="AD75" s="205">
        <f>((IF('1b Historical level tables'!AD68="-",0,'1b Historical level tables'!AD68)-(IF('1b Historical level tables'!AD53="-",0,'1b Historical level tables'!AD53)))*'1c Consumption adjusted levels'!$C$8/4.2)+IF('1b Historical level tables'!AD53="-",0,'1b Historical level tables'!AD53)</f>
        <v>137.45935893706141</v>
      </c>
      <c r="AE75" s="205">
        <f>((IF('1b Historical level tables'!AE68="-",0,'1b Historical level tables'!AE68)-(IF('1b Historical level tables'!AE53="-",0,'1b Historical level tables'!AE53)))*'1c Consumption adjusted levels'!$C$8/4.2)+IF('1b Historical level tables'!AE53="-",0,'1b Historical level tables'!AE53)</f>
        <v>136.96423313294895</v>
      </c>
      <c r="AF75" s="205">
        <f>((IF('1b Historical level tables'!AF68="-",0,'1b Historical level tables'!AF68)-(IF('1b Historical level tables'!AF53="-",0,'1b Historical level tables'!AF53)))*'1c Consumption adjusted levels'!$C$8/4.2)+IF('1b Historical level tables'!AF53="-",0,'1b Historical level tables'!AF53)</f>
        <v>145.0980523627066</v>
      </c>
      <c r="AG75" s="205">
        <f>((IF('1b Historical level tables'!AG68="-",0,'1b Historical level tables'!AG68)-(IF('1b Historical level tables'!AG53="-",0,'1b Historical level tables'!AG53)))*'1c Consumption adjusted levels'!$C$8/4.2)+IF('1b Historical level tables'!AG53="-",0,'1b Historical level tables'!AG53)</f>
        <v>145.96391081032471</v>
      </c>
      <c r="AH75" s="205">
        <f>((IF('1b Historical level tables'!AH68="-",0,'1b Historical level tables'!AH68)-(IF('1b Historical level tables'!AH53="-",0,'1b Historical level tables'!AH53)))*'1c Consumption adjusted levels'!$C$8/4.2)+IF('1b Historical level tables'!AH53="-",0,'1b Historical level tables'!AH53)</f>
        <v>146.85312858700027</v>
      </c>
      <c r="AI75" s="205">
        <f>((IF('1b Historical level tables'!AI68="-",0,'1b Historical level tables'!AI68)-(IF('1b Historical level tables'!AI53="-",0,'1b Historical level tables'!AI53)))*'1c Consumption adjusted levels'!$C$8/4.2)+IF('1b Historical level tables'!AI53="-",0,'1b Historical level tables'!AI53)</f>
        <v>149.85432611460479</v>
      </c>
      <c r="AJ75" s="205">
        <f>((IF('1b Historical level tables'!AJ68="-",0,'1b Historical level tables'!AJ68)-(IF('1b Historical level tables'!AJ53="-",0,'1b Historical level tables'!AJ53)))*'1c Consumption adjusted levels'!$C$8/4.2)+IF('1b Historical level tables'!AJ53="-",0,'1b Historical level tables'!AJ53)</f>
        <v>160.08509717193974</v>
      </c>
      <c r="AK75" s="205">
        <f>((IF('1b Historical level tables'!AK68="-",0,'1b Historical level tables'!AK68)-(IF('1b Historical level tables'!AK53="-",0,'1b Historical level tables'!AK53)))*'1c Consumption adjusted levels'!$C$8/4.2)+IF('1b Historical level tables'!AK53="-",0,'1b Historical level tables'!AK53)</f>
        <v>159.1733906583697</v>
      </c>
      <c r="AL75" s="205">
        <f>((IF('1b Historical level tables'!AL68="-",0,'1b Historical level tables'!AL68)-(IF('1b Historical level tables'!AL53="-",0,'1b Historical level tables'!AL53)))*'1c Consumption adjusted levels'!$C$8/4.2)+IF('1b Historical level tables'!AL53="-",0,'1b Historical level tables'!AL53)</f>
        <v>202.12848997534746</v>
      </c>
      <c r="AM75" s="172"/>
      <c r="AN75" s="205">
        <f>((IF('1b Historical level tables'!AN68="-",0,'1b Historical level tables'!AN68)-(IF('1b Historical level tables'!AN53="-",0,'1b Historical level tables'!AN53)))*'1c Consumption adjusted levels'!$C$8/4.2)+IF('1b Historical level tables'!AN53="-",0,'1b Historical level tables'!AN53)</f>
        <v>212.10602371861245</v>
      </c>
      <c r="AO75" s="205">
        <f>((IF('1b Historical level tables'!AO68="-",0,'1b Historical level tables'!AO68)-(IF('1b Historical level tables'!AO53="-",0,'1b Historical level tables'!AO53)))*'1c Consumption adjusted levels'!$C$8/4.2)+IF('1b Historical level tables'!AO53="-",0,'1b Historical level tables'!AO53)</f>
        <v>212.10602371861245</v>
      </c>
      <c r="AP75" s="205">
        <f>((IF('1b Historical level tables'!AP68="-",0,'1b Historical level tables'!AP68)-(IF('1b Historical level tables'!AP53="-",0,'1b Historical level tables'!AP53)))*'1c Consumption adjusted levels'!$C$8/4.2)+IF('1b Historical level tables'!AP53="-",0,'1b Historical level tables'!AP53)</f>
        <v>241.61685165601995</v>
      </c>
      <c r="AQ75" s="205">
        <f>((IF('1b Historical level tables'!AQ68="-",0,'1b Historical level tables'!AQ68)-(IF('1b Historical level tables'!AQ53="-",0,'1b Historical level tables'!AQ53)))*'1c Consumption adjusted levels'!$C$8/4.2)+IF('1b Historical level tables'!AQ53="-",0,'1b Historical level tables'!AQ53)</f>
        <v>248.96480289969946</v>
      </c>
      <c r="AR75" s="205">
        <f>((IF('1b Historical level tables'!AR68="-",0,'1b Historical level tables'!AR68)-(IF('1b Historical level tables'!AR53="-",0,'1b Historical level tables'!AR53)))*'1c Consumption adjusted levels'!$C$8/4.2)+IF('1b Historical level tables'!AR53="-",0,'1b Historical level tables'!AR53)</f>
        <v>252.57889383419959</v>
      </c>
      <c r="AS75" s="205">
        <f>((IF('1b Historical level tables'!AS68="-",0,'1b Historical level tables'!AS68)-(IF('1b Historical level tables'!AS53="-",0,'1b Historical level tables'!AS53)))*'1c Consumption adjusted levels'!$C$8/4.2)+IF('1b Historical level tables'!AS53="-",0,'1b Historical level tables'!AS53)</f>
        <v>252.57889383419959</v>
      </c>
      <c r="AT75" s="205">
        <f>((IF('1b Historical level tables'!AT68="-",0,'1b Historical level tables'!AT68)-(IF('1b Historical level tables'!AT53="-",0,'1b Historical level tables'!AT53)))*'1c Consumption adjusted levels'!$C$8/4.2)+IF('1b Historical level tables'!AT53="-",0,'1b Historical level tables'!AT53)</f>
        <v>227.1652563917923</v>
      </c>
      <c r="AU75" s="205">
        <f>((IF('1b Historical level tables'!AU68="-",0,'1b Historical level tables'!AU68)-(IF('1b Historical level tables'!AU53="-",0,'1b Historical level tables'!AU53)))*'1c Consumption adjusted levels'!$C$8/4.2)+IF('1b Historical level tables'!AU53="-",0,'1b Historical level tables'!AU53)</f>
        <v>219.77598138526602</v>
      </c>
      <c r="AV75" s="205">
        <f>((IF('1b Historical level tables'!AV68="-",0,'1b Historical level tables'!AV68)-(IF('1b Historical level tables'!AV53="-",0,'1b Historical level tables'!AV53)))*'1c Consumption adjusted levels'!$C$8/4.2)+IF('1b Historical level tables'!AV53="-",0,'1b Historical level tables'!AV53)</f>
        <v>239.19551262149673</v>
      </c>
      <c r="AW75" s="205">
        <f>((IF('1b Historical level tables'!AW68="-",0,'1b Historical level tables'!AW68)-(IF('1b Historical level tables'!AW53="-",0,'1b Historical level tables'!AW53)))*'1c Consumption adjusted levels'!$C$8/4.2)+IF('1b Historical level tables'!AW53="-",0,'1b Historical level tables'!AW53)</f>
        <v>239.19551262149673</v>
      </c>
      <c r="AX75" s="205">
        <f>((IF('1b Historical level tables'!AX68="-",0,'1b Historical level tables'!AX68)-(IF('1b Historical level tables'!AX53="-",0,'1b Historical level tables'!AX53)))*'1c Consumption adjusted levels'!$C$8/4.2)+IF('1b Historical level tables'!AX53="-",0,'1b Historical level tables'!AX53)</f>
        <v>227.62131909966047</v>
      </c>
      <c r="AZ75" s="174" t="s">
        <v>553</v>
      </c>
      <c r="BA75" s="205">
        <f>((IF('1b Historical level tables'!BA68="-",0,'1b Historical level tables'!BA68)-(IF('1b Historical level tables'!BA53="-",0,'1b Historical level tables'!BA53)))*'1c Consumption adjusted levels'!$C$9/12)+IF('1b Historical level tables'!BA53="-",0,'1b Historical level tables'!BA53)</f>
        <v>117.33789721068213</v>
      </c>
      <c r="BB75" s="205">
        <f>((IF('1b Historical level tables'!BB68="-",0,'1b Historical level tables'!BB68)-(IF('1b Historical level tables'!BB53="-",0,'1b Historical level tables'!BB53)))*'1c Consumption adjusted levels'!$C$9/12)+IF('1b Historical level tables'!BB53="-",0,'1b Historical level tables'!BB53)</f>
        <v>117.3608972104455</v>
      </c>
      <c r="BC75" s="205">
        <f>((IF('1b Historical level tables'!BC68="-",0,'1b Historical level tables'!BC68)-(IF('1b Historical level tables'!BC53="-",0,'1b Historical level tables'!BC53)))*'1c Consumption adjusted levels'!$C$9/12)+IF('1b Historical level tables'!BC53="-",0,'1b Historical level tables'!BC53)</f>
        <v>121.00867205716027</v>
      </c>
      <c r="BD75" s="205">
        <f>((IF('1b Historical level tables'!BD68="-",0,'1b Historical level tables'!BD68)-(IF('1b Historical level tables'!BD53="-",0,'1b Historical level tables'!BD53)))*'1c Consumption adjusted levels'!$C$9/12)+IF('1b Historical level tables'!BD53="-",0,'1b Historical level tables'!BD53)</f>
        <v>121.07767205645042</v>
      </c>
      <c r="BE75" s="205">
        <f>((IF('1b Historical level tables'!BE68="-",0,'1b Historical level tables'!BE68)-(IF('1b Historical level tables'!BE53="-",0,'1b Historical level tables'!BE53)))*'1c Consumption adjusted levels'!$C$9/12)+IF('1b Historical level tables'!BE53="-",0,'1b Historical level tables'!BE53)</f>
        <v>126.25535696967951</v>
      </c>
      <c r="BF75" s="205">
        <f>((IF('1b Historical level tables'!BF68="-",0,'1b Historical level tables'!BF68)-(IF('1b Historical level tables'!BF53="-",0,'1b Historical level tables'!BF53)))*'1c Consumption adjusted levels'!$C$9/12)+IF('1b Historical level tables'!BF53="-",0,'1b Historical level tables'!BF53)</f>
        <v>125.82985697405668</v>
      </c>
      <c r="BG75" s="205">
        <f>((IF('1b Historical level tables'!BG68="-",0,'1b Historical level tables'!BG68)-(IF('1b Historical level tables'!BG53="-",0,'1b Historical level tables'!BG53)))*'1c Consumption adjusted levels'!$C$9/12)+IF('1b Historical level tables'!BG53="-",0,'1b Historical level tables'!BG53)</f>
        <v>126.73530093007265</v>
      </c>
      <c r="BH75" s="205">
        <f>((IF('1b Historical level tables'!BH68="-",0,'1b Historical level tables'!BH68)-(IF('1b Historical level tables'!BH53="-",0,'1b Historical level tables'!BH53)))*'1c Consumption adjusted levels'!$C$9/12)+IF('1b Historical level tables'!BH53="-",0,'1b Historical level tables'!BH53)</f>
        <v>124.18230095633567</v>
      </c>
      <c r="BI75" s="205">
        <f>((IF('1b Historical level tables'!BI68="-",0,'1b Historical level tables'!BI68)-(IF('1b Historical level tables'!BI53="-",0,'1b Historical level tables'!BI53)))*'1c Consumption adjusted levels'!$C$9/12)+IF('1b Historical level tables'!BI53="-",0,'1b Historical level tables'!BI53)</f>
        <v>118.52511961338128</v>
      </c>
      <c r="BJ75" s="205">
        <f>((IF('1b Historical level tables'!BJ68="-",0,'1b Historical level tables'!BJ68)-(IF('1b Historical level tables'!BJ53="-",0,'1b Historical level tables'!BJ53)))*'1c Consumption adjusted levels'!$C$9/12)+IF('1b Historical level tables'!BJ53="-",0,'1b Historical level tables'!BJ53)</f>
        <v>118.1111196176402</v>
      </c>
      <c r="BK75" s="205">
        <f>((IF('1b Historical level tables'!BK68="-",0,'1b Historical level tables'!BK68)-(IF('1b Historical level tables'!BK53="-",0,'1b Historical level tables'!BK53)))*'1c Consumption adjusted levels'!$C$9/12)+IF('1b Historical level tables'!BK53="-",0,'1b Historical level tables'!BK53)</f>
        <v>169.51667708820952</v>
      </c>
      <c r="BL75" s="172"/>
      <c r="BM75" s="205">
        <f>((IF('1b Historical level tables'!BM68="-",0,'1b Historical level tables'!BM68)-(IF('1b Historical level tables'!BM53="-",0,'1b Historical level tables'!BM53)))*'1c Consumption adjusted levels'!$C$9/12)+IF('1b Historical level tables'!BM53="-",0,'1b Historical level tables'!BM53)</f>
        <v>165.26019517245186</v>
      </c>
      <c r="BN75" s="205">
        <f>((IF('1b Historical level tables'!BN68="-",0,'1b Historical level tables'!BN68)-(IF('1b Historical level tables'!BN53="-",0,'1b Historical level tables'!BN53)))*'1c Consumption adjusted levels'!$C$9/12)+IF('1b Historical level tables'!BN53="-",0,'1b Historical level tables'!BN53)</f>
        <v>165.26019517245186</v>
      </c>
      <c r="BO75" s="205">
        <f>((IF('1b Historical level tables'!BO68="-",0,'1b Historical level tables'!BO68)-(IF('1b Historical level tables'!BO53="-",0,'1b Historical level tables'!BO53)))*'1c Consumption adjusted levels'!$C$9/12)+IF('1b Historical level tables'!BO53="-",0,'1b Historical level tables'!BO53)</f>
        <v>162.66155933819132</v>
      </c>
      <c r="BP75" s="205">
        <f>((IF('1b Historical level tables'!BP68="-",0,'1b Historical level tables'!BP68)-(IF('1b Historical level tables'!BP53="-",0,'1b Historical level tables'!BP53)))*'1c Consumption adjusted levels'!$C$9/12)+IF('1b Historical level tables'!BP53="-",0,'1b Historical level tables'!BP53)</f>
        <v>162.66155933819132</v>
      </c>
      <c r="BQ75" s="205">
        <f>((IF('1b Historical level tables'!BQ68="-",0,'1b Historical level tables'!BQ68)-(IF('1b Historical level tables'!BQ53="-",0,'1b Historical level tables'!BQ53)))*'1c Consumption adjusted levels'!$C$9/12)+IF('1b Historical level tables'!BQ53="-",0,'1b Historical level tables'!BQ53)</f>
        <v>164.8465593157139</v>
      </c>
      <c r="BR75" s="205">
        <f>((IF('1b Historical level tables'!BR68="-",0,'1b Historical level tables'!BR68)-(IF('1b Historical level tables'!BR53="-",0,'1b Historical level tables'!BR53)))*'1c Consumption adjusted levels'!$C$9/12)+IF('1b Historical level tables'!BR53="-",0,'1b Historical level tables'!BR53)</f>
        <v>164.8465593157139</v>
      </c>
      <c r="BS75" s="205">
        <f>((IF('1b Historical level tables'!BS68="-",0,'1b Historical level tables'!BS68)-(IF('1b Historical level tables'!BS53="-",0,'1b Historical level tables'!BS53)))*'1c Consumption adjusted levels'!$C$9/12)+IF('1b Historical level tables'!BS53="-",0,'1b Historical level tables'!BS53)</f>
        <v>163.68591109357919</v>
      </c>
      <c r="BT75" s="205">
        <f>((IF('1b Historical level tables'!BT68="-",0,'1b Historical level tables'!BT68)-(IF('1b Historical level tables'!BT53="-",0,'1b Historical level tables'!BT53)))*'1c Consumption adjusted levels'!$C$9/12)+IF('1b Historical level tables'!BT53="-",0,'1b Historical level tables'!BT53)</f>
        <v>163.68591109357919</v>
      </c>
      <c r="BU75" s="205">
        <f>((IF('1b Historical level tables'!BU68="-",0,'1b Historical level tables'!BU68)-(IF('1b Historical level tables'!BU53="-",0,'1b Historical level tables'!BU53)))*'1c Consumption adjusted levels'!$C$9/12)+IF('1b Historical level tables'!BU53="-",0,'1b Historical level tables'!BU53)</f>
        <v>158.41891114776149</v>
      </c>
      <c r="BV75" s="205">
        <f>((IF('1b Historical level tables'!BV68="-",0,'1b Historical level tables'!BV68)-(IF('1b Historical level tables'!BV53="-",0,'1b Historical level tables'!BV53)))*'1c Consumption adjusted levels'!$C$9/12)+IF('1b Historical level tables'!BV53="-",0,'1b Historical level tables'!BV53)</f>
        <v>158.41891114776149</v>
      </c>
      <c r="BW75" s="205">
        <f>((IF('1b Historical level tables'!BW68="-",0,'1b Historical level tables'!BW68)-(IF('1b Historical level tables'!BW53="-",0,'1b Historical level tables'!BW53)))*'1c Consumption adjusted levels'!$C$9/12)+IF('1b Historical level tables'!BW53="-",0,'1b Historical level tables'!BW53)</f>
        <v>173.86102260823296</v>
      </c>
      <c r="BX75" s="144"/>
      <c r="BY75" s="174" t="s">
        <v>553</v>
      </c>
      <c r="BZ75" s="205">
        <f t="shared" si="103"/>
        <v>236.99210548948128</v>
      </c>
      <c r="CA75" s="205">
        <f t="shared" si="104"/>
        <v>237.79107269422082</v>
      </c>
      <c r="CB75" s="205">
        <f t="shared" si="105"/>
        <v>237.85466310436288</v>
      </c>
      <c r="CC75" s="205">
        <f t="shared" si="106"/>
        <v>237.58040069826819</v>
      </c>
      <c r="CD75" s="205">
        <f t="shared" si="107"/>
        <v>249.03315877576352</v>
      </c>
      <c r="CE75" s="205">
        <f t="shared" si="108"/>
        <v>250.10697958541223</v>
      </c>
      <c r="CF75" s="205">
        <f t="shared" si="109"/>
        <v>251.35164124542138</v>
      </c>
      <c r="CG75" s="205">
        <f t="shared" si="110"/>
        <v>251.83377402522549</v>
      </c>
      <c r="CH75" s="205">
        <f t="shared" si="111"/>
        <v>254.16542238294397</v>
      </c>
      <c r="CI75" s="205">
        <f t="shared" si="112"/>
        <v>253.85158342073919</v>
      </c>
      <c r="CJ75" s="205">
        <f t="shared" si="113"/>
        <v>356.12038827727594</v>
      </c>
      <c r="CK75" s="172"/>
      <c r="CL75" s="205">
        <f t="shared" si="93"/>
        <v>356.57264248866795</v>
      </c>
      <c r="CM75" s="205">
        <f t="shared" si="94"/>
        <v>356.57264248866795</v>
      </c>
      <c r="CN75" s="205">
        <f t="shared" si="95"/>
        <v>372.78896105858053</v>
      </c>
      <c r="CO75" s="205">
        <f t="shared" si="96"/>
        <v>378.20781303879528</v>
      </c>
      <c r="CP75" s="205">
        <f t="shared" si="97"/>
        <v>381.25713694755859</v>
      </c>
      <c r="CQ75" s="205">
        <f t="shared" si="98"/>
        <v>381.25713694755859</v>
      </c>
      <c r="CR75" s="205">
        <f t="shared" si="99"/>
        <v>368.14763949363191</v>
      </c>
      <c r="CS75" s="205">
        <f t="shared" si="100"/>
        <v>362.69972913808368</v>
      </c>
      <c r="CT75" s="205">
        <f t="shared" si="101"/>
        <v>369.93817575625803</v>
      </c>
      <c r="CU75" s="205">
        <f t="shared" si="102"/>
        <v>369.93817575625803</v>
      </c>
      <c r="CV75" s="205">
        <f t="shared" si="102"/>
        <v>372.01986735395212</v>
      </c>
    </row>
    <row r="76" spans="2:100" s="159" customFormat="1" ht="10.5" customHeight="1">
      <c r="B76" s="174" t="s">
        <v>554</v>
      </c>
      <c r="C76" s="205">
        <f>((IF('1b Historical level tables'!C69="-",0,'1b Historical level tables'!C69)-(IF('1b Historical level tables'!C54="-",0,'1b Historical level tables'!C54)))*'1c Consumption adjusted levels'!$C$7/3.1)+IF('1b Historical level tables'!C54="-",0,'1b Historical level tables'!C54)</f>
        <v>73.283458064516125</v>
      </c>
      <c r="D76" s="205">
        <f>((IF('1b Historical level tables'!D69="-",0,'1b Historical level tables'!D69)-(IF('1b Historical level tables'!D54="-",0,'1b Historical level tables'!D54)))*'1c Consumption adjusted levels'!$C$7/3.1)+IF('1b Historical level tables'!D54="-",0,'1b Historical level tables'!D54)</f>
        <v>74.215635124045207</v>
      </c>
      <c r="E76" s="205">
        <f>((IF('1b Historical level tables'!E69="-",0,'1b Historical level tables'!E69)-(IF('1b Historical level tables'!E54="-",0,'1b Historical level tables'!E54)))*'1c Consumption adjusted levels'!$C$7/3.1)+IF('1b Historical level tables'!E54="-",0,'1b Historical level tables'!E54)</f>
        <v>75.291224038886426</v>
      </c>
      <c r="F76" s="205">
        <f>((IF('1b Historical level tables'!F69="-",0,'1b Historical level tables'!F69)-(IF('1b Historical level tables'!F54="-",0,'1b Historical level tables'!F54)))*'1c Consumption adjusted levels'!$C$7/3.1)+IF('1b Historical level tables'!F54="-",0,'1b Historical level tables'!F54)</f>
        <v>75.936577387791175</v>
      </c>
      <c r="G76" s="205">
        <f>((IF('1b Historical level tables'!G69="-",0,'1b Historical level tables'!G69)-(IF('1b Historical level tables'!G54="-",0,'1b Historical level tables'!G54)))*'1c Consumption adjusted levels'!$C$7/3.1)+IF('1b Historical level tables'!G54="-",0,'1b Historical level tables'!G54)</f>
        <v>76.797048519664145</v>
      </c>
      <c r="H76" s="205">
        <f>((IF('1b Historical level tables'!H69="-",0,'1b Historical level tables'!H69)-(IF('1b Historical level tables'!H54="-",0,'1b Historical level tables'!H54)))*'1c Consumption adjusted levels'!$C$7/3.1)+IF('1b Historical level tables'!H54="-",0,'1b Historical level tables'!H54)</f>
        <v>77.37069594091281</v>
      </c>
      <c r="I76" s="205">
        <f>((IF('1b Historical level tables'!I69="-",0,'1b Historical level tables'!I69)-(IF('1b Historical level tables'!I54="-",0,'1b Historical level tables'!I54)))*'1c Consumption adjusted levels'!$C$7/3.1)+IF('1b Historical level tables'!I54="-",0,'1b Historical level tables'!I54)</f>
        <v>77.800931506849309</v>
      </c>
      <c r="J76" s="205">
        <f>((IF('1b Historical level tables'!J69="-",0,'1b Historical level tables'!J69)-(IF('1b Historical level tables'!J54="-",0,'1b Historical level tables'!J54)))*'1c Consumption adjusted levels'!$C$7/3.1)+IF('1b Historical level tables'!J54="-",0,'1b Historical level tables'!J54)</f>
        <v>78.016049289817545</v>
      </c>
      <c r="K76" s="205">
        <f>((IF('1b Historical level tables'!K69="-",0,'1b Historical level tables'!K69)-(IF('1b Historical level tables'!K54="-",0,'1b Historical level tables'!K54)))*'1c Consumption adjusted levels'!$C$7/3.1)+IF('1b Historical level tables'!K54="-",0,'1b Historical level tables'!K54)</f>
        <v>78.446284855754072</v>
      </c>
      <c r="L76" s="205">
        <f>((IF('1b Historical level tables'!L69="-",0,'1b Historical level tables'!L69)-(IF('1b Historical level tables'!L54="-",0,'1b Historical level tables'!L54)))*'1c Consumption adjusted levels'!$C$7/3.1)+IF('1b Historical level tables'!L54="-",0,'1b Historical level tables'!L54)</f>
        <v>79.880403408875679</v>
      </c>
      <c r="M76" s="205">
        <f>((IF('1b Historical level tables'!M69="-",0,'1b Historical level tables'!M69)-(IF('1b Historical level tables'!M54="-",0,'1b Historical level tables'!M54)))*'1c Consumption adjusted levels'!$C$7/3.1)+IF('1b Historical level tables'!M54="-",0,'1b Historical level tables'!M54)</f>
        <v>82.24669902152641</v>
      </c>
      <c r="N76" s="172"/>
      <c r="O76" s="205">
        <f>((IF('1b Historical level tables'!O69="-",0,'1b Historical level tables'!O69)-(IF('1b Historical level tables'!O54="-",0,'1b Historical level tables'!O54)))*'1c Consumption adjusted levels'!$C$7/3.1)+IF('1b Historical level tables'!O54="-",0,'1b Historical level tables'!O54)</f>
        <v>86.405642825579179</v>
      </c>
      <c r="P76" s="205">
        <f>((IF('1b Historical level tables'!P69="-",0,'1b Historical level tables'!P69)-(IF('1b Historical level tables'!P54="-",0,'1b Historical level tables'!P54)))*'1c Consumption adjusted levels'!$C$7/3.1)+IF('1b Historical level tables'!P54="-",0,'1b Historical level tables'!P54)</f>
        <v>86.405642825579179</v>
      </c>
      <c r="Q76" s="205">
        <f>((IF('1b Historical level tables'!Q69="-",0,'1b Historical level tables'!Q69)-(IF('1b Historical level tables'!Q54="-",0,'1b Historical level tables'!Q54)))*'1c Consumption adjusted levels'!$C$7/3.1)+IF('1b Historical level tables'!Q54="-",0,'1b Historical level tables'!Q54)</f>
        <v>89.847527353071115</v>
      </c>
      <c r="R76" s="205">
        <f>((IF('1b Historical level tables'!R69="-",0,'1b Historical level tables'!R69)-(IF('1b Historical level tables'!R54="-",0,'1b Historical level tables'!R54)))*'1c Consumption adjusted levels'!$C$7/3.1)+IF('1b Historical level tables'!R54="-",0,'1b Historical level tables'!R54)</f>
        <v>89.847527353071115</v>
      </c>
      <c r="S76" s="205">
        <f>((IF('1b Historical level tables'!S69="-",0,'1b Historical level tables'!S69)-(IF('1b Historical level tables'!S54="-",0,'1b Historical level tables'!S54)))*'1c Consumption adjusted levels'!$C$7/3.1)+IF('1b Historical level tables'!S54="-",0,'1b Historical level tables'!S54)</f>
        <v>92.787470386970512</v>
      </c>
      <c r="T76" s="205">
        <f>((IF('1b Historical level tables'!T69="-",0,'1b Historical level tables'!T69)-(IF('1b Historical level tables'!T54="-",0,'1b Historical level tables'!T54)))*'1c Consumption adjusted levels'!$C$7/3.1)+IF('1b Historical level tables'!T54="-",0,'1b Historical level tables'!T54)</f>
        <v>92.787470386970512</v>
      </c>
      <c r="U76" s="205">
        <f>((IF('1b Historical level tables'!U69="-",0,'1b Historical level tables'!U69)-(IF('1b Historical level tables'!U54="-",0,'1b Historical level tables'!U54)))*'1c Consumption adjusted levels'!$C$7/3.1)+IF('1b Historical level tables'!U54="-",0,'1b Historical level tables'!U54)</f>
        <v>93.576235591187384</v>
      </c>
      <c r="V76" s="205">
        <f>((IF('1b Historical level tables'!V69="-",0,'1b Historical level tables'!V69)-(IF('1b Historical level tables'!V54="-",0,'1b Historical level tables'!V54)))*'1c Consumption adjusted levels'!$C$7/3.1)+IF('1b Historical level tables'!V54="-",0,'1b Historical level tables'!V54)</f>
        <v>93.576235591187384</v>
      </c>
      <c r="W76" s="205">
        <f>((IF('1b Historical level tables'!W69="-",0,'1b Historical level tables'!W69)-(IF('1b Historical level tables'!W54="-",0,'1b Historical level tables'!W54)))*'1c Consumption adjusted levels'!$C$7/3.1)+IF('1b Historical level tables'!W54="-",0,'1b Historical level tables'!W54)</f>
        <v>95.368883782589506</v>
      </c>
      <c r="X76" s="205">
        <f>((IF('1b Historical level tables'!X69="-",0,'1b Historical level tables'!X69)-(IF('1b Historical level tables'!X54="-",0,'1b Historical level tables'!X54)))*'1c Consumption adjusted levels'!$C$7/3.1)+IF('1b Historical level tables'!X54="-",0,'1b Historical level tables'!X54)</f>
        <v>95.368883782589506</v>
      </c>
      <c r="Y76" s="205">
        <f>((IF('1b Historical level tables'!Y69="-",0,'1b Historical level tables'!Y69)-(IF('1b Historical level tables'!Y54="-",0,'1b Historical level tables'!Y54)))*'1c Consumption adjusted levels'!$C$7/3.1)+IF('1b Historical level tables'!Y54="-",0,'1b Historical level tables'!Y54)</f>
        <v>96.874708263367239</v>
      </c>
      <c r="Z76" s="144"/>
      <c r="AA76" s="174" t="s">
        <v>554</v>
      </c>
      <c r="AB76" s="205">
        <f>((IF('1b Historical level tables'!AB69="-",0,'1b Historical level tables'!AB69)-(IF('1b Historical level tables'!AB54="-",0,'1b Historical level tables'!AB54)))*'1c Consumption adjusted levels'!$C$8/4.2)+IF('1b Historical level tables'!AB54="-",0,'1b Historical level tables'!AB54)</f>
        <v>75.526085714285699</v>
      </c>
      <c r="AC76" s="205">
        <f>((IF('1b Historical level tables'!AC69="-",0,'1b Historical level tables'!AC69)-(IF('1b Historical level tables'!AC54="-",0,'1b Historical level tables'!AC54)))*'1c Consumption adjusted levels'!$C$8/4.2)+IF('1b Historical level tables'!AC54="-",0,'1b Historical level tables'!AC54)</f>
        <v>76.486789348616156</v>
      </c>
      <c r="AD76" s="205">
        <f>((IF('1b Historical level tables'!AD69="-",0,'1b Historical level tables'!AD69)-(IF('1b Historical level tables'!AD54="-",0,'1b Historical level tables'!AD54)))*'1c Consumption adjusted levels'!$C$8/4.2)+IF('1b Historical level tables'!AD54="-",0,'1b Historical level tables'!AD54)</f>
        <v>77.595293542074359</v>
      </c>
      <c r="AE76" s="205">
        <f>((IF('1b Historical level tables'!AE69="-",0,'1b Historical level tables'!AE69)-(IF('1b Historical level tables'!AE54="-",0,'1b Historical level tables'!AE54)))*'1c Consumption adjusted levels'!$C$8/4.2)+IF('1b Historical level tables'!AE54="-",0,'1b Historical level tables'!AE54)</f>
        <v>78.260396058149283</v>
      </c>
      <c r="AF76" s="205">
        <f>((IF('1b Historical level tables'!AF69="-",0,'1b Historical level tables'!AF69)-(IF('1b Historical level tables'!AF54="-",0,'1b Historical level tables'!AF54)))*'1c Consumption adjusted levels'!$C$8/4.2)+IF('1b Historical level tables'!AF54="-",0,'1b Historical level tables'!AF54)</f>
        <v>79.147199412915825</v>
      </c>
      <c r="AG76" s="205">
        <f>((IF('1b Historical level tables'!AG69="-",0,'1b Historical level tables'!AG69)-(IF('1b Historical level tables'!AG54="-",0,'1b Historical level tables'!AG54)))*'1c Consumption adjusted levels'!$C$8/4.2)+IF('1b Historical level tables'!AG54="-",0,'1b Historical level tables'!AG54)</f>
        <v>79.738401649426862</v>
      </c>
      <c r="AH76" s="205">
        <f>((IF('1b Historical level tables'!AH69="-",0,'1b Historical level tables'!AH69)-(IF('1b Historical level tables'!AH54="-",0,'1b Historical level tables'!AH54)))*'1c Consumption adjusted levels'!$C$8/4.2)+IF('1b Historical level tables'!AH54="-",0,'1b Historical level tables'!AH54)</f>
        <v>80.181803326810169</v>
      </c>
      <c r="AI76" s="205">
        <f>((IF('1b Historical level tables'!AI69="-",0,'1b Historical level tables'!AI69)-(IF('1b Historical level tables'!AI54="-",0,'1b Historical level tables'!AI54)))*'1c Consumption adjusted levels'!$C$8/4.2)+IF('1b Historical level tables'!AI54="-",0,'1b Historical level tables'!AI54)</f>
        <v>80.403504165501801</v>
      </c>
      <c r="AJ76" s="205">
        <f>((IF('1b Historical level tables'!AJ69="-",0,'1b Historical level tables'!AJ69)-(IF('1b Historical level tables'!AJ54="-",0,'1b Historical level tables'!AJ54)))*'1c Consumption adjusted levels'!$C$8/4.2)+IF('1b Historical level tables'!AJ54="-",0,'1b Historical level tables'!AJ54)</f>
        <v>80.846905842885107</v>
      </c>
      <c r="AK76" s="205">
        <f>((IF('1b Historical level tables'!AK69="-",0,'1b Historical level tables'!AK69)-(IF('1b Historical level tables'!AK54="-",0,'1b Historical level tables'!AK54)))*'1c Consumption adjusted levels'!$C$8/4.2)+IF('1b Historical level tables'!AK54="-",0,'1b Historical level tables'!AK54)</f>
        <v>82.324911434162686</v>
      </c>
      <c r="AL76" s="205">
        <f>((IF('1b Historical level tables'!AL69="-",0,'1b Historical level tables'!AL69)-(IF('1b Historical level tables'!AL54="-",0,'1b Historical level tables'!AL54)))*'1c Consumption adjusted levels'!$C$8/4.2)+IF('1b Historical level tables'!AL54="-",0,'1b Historical level tables'!AL54)</f>
        <v>84.763620659770751</v>
      </c>
      <c r="AM76" s="172"/>
      <c r="AN76" s="205">
        <f>((IF('1b Historical level tables'!AN69="-",0,'1b Historical level tables'!AN69)-(IF('1b Historical level tables'!AN54="-",0,'1b Historical level tables'!AN54)))*'1c Consumption adjusted levels'!$C$8/4.2)+IF('1b Historical level tables'!AN54="-",0,'1b Historical level tables'!AN54)</f>
        <v>89.049836874475787</v>
      </c>
      <c r="AO76" s="205">
        <f>((IF('1b Historical level tables'!AO69="-",0,'1b Historical level tables'!AO69)-(IF('1b Historical level tables'!AO54="-",0,'1b Historical level tables'!AO54)))*'1c Consumption adjusted levels'!$C$8/4.2)+IF('1b Historical level tables'!AO54="-",0,'1b Historical level tables'!AO54)</f>
        <v>89.049836874475787</v>
      </c>
      <c r="AP76" s="205">
        <f>((IF('1b Historical level tables'!AP69="-",0,'1b Historical level tables'!AP69)-(IF('1b Historical level tables'!AP54="-",0,'1b Historical level tables'!AP54)))*'1c Consumption adjusted levels'!$C$8/4.2)+IF('1b Historical level tables'!AP54="-",0,'1b Historical level tables'!AP54)</f>
        <v>92.597050293542054</v>
      </c>
      <c r="AQ76" s="205">
        <f>((IF('1b Historical level tables'!AQ69="-",0,'1b Historical level tables'!AQ69)-(IF('1b Historical level tables'!AQ54="-",0,'1b Historical level tables'!AQ54)))*'1c Consumption adjusted levels'!$C$8/4.2)+IF('1b Historical level tables'!AQ54="-",0,'1b Historical level tables'!AQ54)</f>
        <v>92.597050293542054</v>
      </c>
      <c r="AR76" s="205">
        <f>((IF('1b Historical level tables'!AR69="-",0,'1b Historical level tables'!AR69)-(IF('1b Historical level tables'!AR54="-",0,'1b Historical level tables'!AR54)))*'1c Consumption adjusted levels'!$C$8/4.2)+IF('1b Historical level tables'!AR54="-",0,'1b Historical level tables'!AR54)</f>
        <v>95.626961755661156</v>
      </c>
      <c r="AS76" s="205">
        <f>((IF('1b Historical level tables'!AS69="-",0,'1b Historical level tables'!AS69)-(IF('1b Historical level tables'!AS54="-",0,'1b Historical level tables'!AS54)))*'1c Consumption adjusted levels'!$C$8/4.2)+IF('1b Historical level tables'!AS54="-",0,'1b Historical level tables'!AS54)</f>
        <v>95.626961755661156</v>
      </c>
      <c r="AT76" s="205">
        <f>((IF('1b Historical level tables'!AT69="-",0,'1b Historical level tables'!AT69)-(IF('1b Historical level tables'!AT54="-",0,'1b Historical level tables'!AT54)))*'1c Consumption adjusted levels'!$C$8/4.2)+IF('1b Historical level tables'!AT54="-",0,'1b Historical level tables'!AT54)</f>
        <v>96.439864830863812</v>
      </c>
      <c r="AU76" s="205">
        <f>((IF('1b Historical level tables'!AU69="-",0,'1b Historical level tables'!AU69)-(IF('1b Historical level tables'!AU54="-",0,'1b Historical level tables'!AU54)))*'1c Consumption adjusted levels'!$C$8/4.2)+IF('1b Historical level tables'!AU54="-",0,'1b Historical level tables'!AU54)</f>
        <v>96.439864830863812</v>
      </c>
      <c r="AV76" s="205">
        <f>((IF('1b Historical level tables'!AV69="-",0,'1b Historical level tables'!AV69)-(IF('1b Historical level tables'!AV54="-",0,'1b Historical level tables'!AV54)))*'1c Consumption adjusted levels'!$C$8/4.2)+IF('1b Historical level tables'!AV54="-",0,'1b Historical level tables'!AV54)</f>
        <v>98.287371819960867</v>
      </c>
      <c r="AW76" s="205">
        <f>((IF('1b Historical level tables'!AW69="-",0,'1b Historical level tables'!AW69)-(IF('1b Historical level tables'!AW54="-",0,'1b Historical level tables'!AW54)))*'1c Consumption adjusted levels'!$C$8/4.2)+IF('1b Historical level tables'!AW54="-",0,'1b Historical level tables'!AW54)</f>
        <v>98.287371819960867</v>
      </c>
      <c r="AX76" s="205">
        <f>((IF('1b Historical level tables'!AX69="-",0,'1b Historical level tables'!AX69)-(IF('1b Historical level tables'!AX54="-",0,'1b Historical level tables'!AX54)))*'1c Consumption adjusted levels'!$C$8/4.2)+IF('1b Historical level tables'!AX54="-",0,'1b Historical level tables'!AX54)</f>
        <v>99.839277690802362</v>
      </c>
      <c r="AZ76" s="174" t="s">
        <v>554</v>
      </c>
      <c r="BA76" s="205">
        <f>((IF('1b Historical level tables'!BA69="-",0,'1b Historical level tables'!BA69)-(IF('1b Historical level tables'!BA54="-",0,'1b Historical level tables'!BA54)))*'1c Consumption adjusted levels'!$C$9/12)+IF('1b Historical level tables'!BA54="-",0,'1b Historical level tables'!BA54)</f>
        <v>88.191366666666653</v>
      </c>
      <c r="BB76" s="205">
        <f>((IF('1b Historical level tables'!BB69="-",0,'1b Historical level tables'!BB69)-(IF('1b Historical level tables'!BB54="-",0,'1b Historical level tables'!BB54)))*'1c Consumption adjusted levels'!$C$9/12)+IF('1b Historical level tables'!BB54="-",0,'1b Historical level tables'!BB54)</f>
        <v>89.313174657534248</v>
      </c>
      <c r="BC76" s="205">
        <f>((IF('1b Historical level tables'!BC69="-",0,'1b Historical level tables'!BC69)-(IF('1b Historical level tables'!BC54="-",0,'1b Historical level tables'!BC54)))*'1c Consumption adjusted levels'!$C$9/12)+IF('1b Historical level tables'!BC54="-",0,'1b Historical level tables'!BC54)</f>
        <v>90.60756849315068</v>
      </c>
      <c r="BD76" s="205">
        <f>((IF('1b Historical level tables'!BD69="-",0,'1b Historical level tables'!BD69)-(IF('1b Historical level tables'!BD54="-",0,'1b Historical level tables'!BD54)))*'1c Consumption adjusted levels'!$C$9/12)+IF('1b Historical level tables'!BD54="-",0,'1b Historical level tables'!BD54)</f>
        <v>91.384204794520542</v>
      </c>
      <c r="BE76" s="205">
        <f>((IF('1b Historical level tables'!BE69="-",0,'1b Historical level tables'!BE69)-(IF('1b Historical level tables'!BE54="-",0,'1b Historical level tables'!BE54)))*'1c Consumption adjusted levels'!$C$9/12)+IF('1b Historical level tables'!BE54="-",0,'1b Historical level tables'!BE54)</f>
        <v>92.419719863013711</v>
      </c>
      <c r="BF76" s="205">
        <f>((IF('1b Historical level tables'!BF69="-",0,'1b Historical level tables'!BF69)-(IF('1b Historical level tables'!BF54="-",0,'1b Historical level tables'!BF54)))*'1c Consumption adjusted levels'!$C$9/12)+IF('1b Historical level tables'!BF54="-",0,'1b Historical level tables'!BF54)</f>
        <v>93.110063242009105</v>
      </c>
      <c r="BG76" s="205">
        <f>((IF('1b Historical level tables'!BG69="-",0,'1b Historical level tables'!BG69)-(IF('1b Historical level tables'!BG54="-",0,'1b Historical level tables'!BG54)))*'1c Consumption adjusted levels'!$C$9/12)+IF('1b Historical level tables'!BG54="-",0,'1b Historical level tables'!BG54)</f>
        <v>93.627820776255717</v>
      </c>
      <c r="BH76" s="205">
        <f>((IF('1b Historical level tables'!BH69="-",0,'1b Historical level tables'!BH69)-(IF('1b Historical level tables'!BH54="-",0,'1b Historical level tables'!BH54)))*'1c Consumption adjusted levels'!$C$9/12)+IF('1b Historical level tables'!BH54="-",0,'1b Historical level tables'!BH54)</f>
        <v>93.886699543378981</v>
      </c>
      <c r="BI76" s="205">
        <f>((IF('1b Historical level tables'!BI69="-",0,'1b Historical level tables'!BI69)-(IF('1b Historical level tables'!BI54="-",0,'1b Historical level tables'!BI54)))*'1c Consumption adjusted levels'!$C$9/12)+IF('1b Historical level tables'!BI54="-",0,'1b Historical level tables'!BI54)</f>
        <v>94.404457077625565</v>
      </c>
      <c r="BJ76" s="205">
        <f>((IF('1b Historical level tables'!BJ69="-",0,'1b Historical level tables'!BJ69)-(IF('1b Historical level tables'!BJ54="-",0,'1b Historical level tables'!BJ54)))*'1c Consumption adjusted levels'!$C$9/12)+IF('1b Historical level tables'!BJ54="-",0,'1b Historical level tables'!BJ54)</f>
        <v>96.13031552511417</v>
      </c>
      <c r="BK76" s="205">
        <f>((IF('1b Historical level tables'!BK69="-",0,'1b Historical level tables'!BK69)-(IF('1b Historical level tables'!BK54="-",0,'1b Historical level tables'!BK54)))*'1c Consumption adjusted levels'!$C$9/12)+IF('1b Historical level tables'!BK54="-",0,'1b Historical level tables'!BK54)</f>
        <v>98.977981963470313</v>
      </c>
      <c r="BL76" s="172"/>
      <c r="BM76" s="205">
        <f>((IF('1b Historical level tables'!BM69="-",0,'1b Historical level tables'!BM69)-(IF('1b Historical level tables'!BM54="-",0,'1b Historical level tables'!BM54)))*'1c Consumption adjusted levels'!$C$9/12)+IF('1b Historical level tables'!BM54="-",0,'1b Historical level tables'!BM54)</f>
        <v>103.98297146118722</v>
      </c>
      <c r="BN76" s="205">
        <f>((IF('1b Historical level tables'!BN69="-",0,'1b Historical level tables'!BN69)-(IF('1b Historical level tables'!BN54="-",0,'1b Historical level tables'!BN54)))*'1c Consumption adjusted levels'!$C$9/12)+IF('1b Historical level tables'!BN54="-",0,'1b Historical level tables'!BN54)</f>
        <v>103.98297146118722</v>
      </c>
      <c r="BO76" s="205">
        <f>((IF('1b Historical level tables'!BO69="-",0,'1b Historical level tables'!BO69)-(IF('1b Historical level tables'!BO54="-",0,'1b Historical level tables'!BO54)))*'1c Consumption adjusted levels'!$C$9/12)+IF('1b Historical level tables'!BO54="-",0,'1b Historical level tables'!BO54)</f>
        <v>108.12503173515982</v>
      </c>
      <c r="BP76" s="205">
        <f>((IF('1b Historical level tables'!BP69="-",0,'1b Historical level tables'!BP69)-(IF('1b Historical level tables'!BP54="-",0,'1b Historical level tables'!BP54)))*'1c Consumption adjusted levels'!$C$9/12)+IF('1b Historical level tables'!BP54="-",0,'1b Historical level tables'!BP54)</f>
        <v>108.12503173515982</v>
      </c>
      <c r="BQ76" s="205">
        <f>((IF('1b Historical level tables'!BQ69="-",0,'1b Historical level tables'!BQ69)-(IF('1b Historical level tables'!BQ54="-",0,'1b Historical level tables'!BQ54)))*'1c Consumption adjusted levels'!$C$9/12)+IF('1b Historical level tables'!BQ54="-",0,'1b Historical level tables'!BQ54)</f>
        <v>111.66304155251142</v>
      </c>
      <c r="BR76" s="205">
        <f>((IF('1b Historical level tables'!BR69="-",0,'1b Historical level tables'!BR69)-(IF('1b Historical level tables'!BR54="-",0,'1b Historical level tables'!BR54)))*'1c Consumption adjusted levels'!$C$9/12)+IF('1b Historical level tables'!BR54="-",0,'1b Historical level tables'!BR54)</f>
        <v>111.66304155251142</v>
      </c>
      <c r="BS76" s="205">
        <f>((IF('1b Historical level tables'!BS69="-",0,'1b Historical level tables'!BS69)-(IF('1b Historical level tables'!BS54="-",0,'1b Historical level tables'!BS54)))*'1c Consumption adjusted levels'!$C$9/12)+IF('1b Historical level tables'!BS54="-",0,'1b Historical level tables'!BS54)</f>
        <v>112.61226369863016</v>
      </c>
      <c r="BT76" s="205">
        <f>((IF('1b Historical level tables'!BT69="-",0,'1b Historical level tables'!BT69)-(IF('1b Historical level tables'!BT54="-",0,'1b Historical level tables'!BT54)))*'1c Consumption adjusted levels'!$C$9/12)+IF('1b Historical level tables'!BT54="-",0,'1b Historical level tables'!BT54)</f>
        <v>112.61226369863016</v>
      </c>
      <c r="BU76" s="205">
        <f>((IF('1b Historical level tables'!BU69="-",0,'1b Historical level tables'!BU69)-(IF('1b Historical level tables'!BU54="-",0,'1b Historical level tables'!BU54)))*'1c Consumption adjusted levels'!$C$9/12)+IF('1b Historical level tables'!BU54="-",0,'1b Historical level tables'!BU54)</f>
        <v>114.76958675799084</v>
      </c>
      <c r="BV76" s="205">
        <f>((IF('1b Historical level tables'!BV69="-",0,'1b Historical level tables'!BV69)-(IF('1b Historical level tables'!BV54="-",0,'1b Historical level tables'!BV54)))*'1c Consumption adjusted levels'!$C$9/12)+IF('1b Historical level tables'!BV54="-",0,'1b Historical level tables'!BV54)</f>
        <v>114.76958675799084</v>
      </c>
      <c r="BW76" s="205">
        <f>((IF('1b Historical level tables'!BW69="-",0,'1b Historical level tables'!BW69)-(IF('1b Historical level tables'!BW54="-",0,'1b Historical level tables'!BW54)))*'1c Consumption adjusted levels'!$C$9/12)+IF('1b Historical level tables'!BW54="-",0,'1b Historical level tables'!BW54)</f>
        <v>116.58173812785391</v>
      </c>
      <c r="BX76" s="144"/>
      <c r="BY76" s="174" t="s">
        <v>554</v>
      </c>
      <c r="BZ76" s="205">
        <f t="shared" si="103"/>
        <v>161.47482473118276</v>
      </c>
      <c r="CA76" s="205">
        <f t="shared" si="104"/>
        <v>163.52880978157947</v>
      </c>
      <c r="CB76" s="205">
        <f t="shared" si="105"/>
        <v>165.89879253203711</v>
      </c>
      <c r="CC76" s="205">
        <f t="shared" si="106"/>
        <v>167.32078218231172</v>
      </c>
      <c r="CD76" s="205">
        <f t="shared" si="107"/>
        <v>169.21676838267786</v>
      </c>
      <c r="CE76" s="205">
        <f t="shared" si="108"/>
        <v>170.48075918292193</v>
      </c>
      <c r="CF76" s="205">
        <f t="shared" si="109"/>
        <v>171.42875228310504</v>
      </c>
      <c r="CG76" s="205">
        <f t="shared" si="110"/>
        <v>171.90274883319654</v>
      </c>
      <c r="CH76" s="205">
        <f t="shared" si="111"/>
        <v>172.85074193337965</v>
      </c>
      <c r="CI76" s="205">
        <f t="shared" si="112"/>
        <v>176.01071893398984</v>
      </c>
      <c r="CJ76" s="205">
        <f t="shared" si="113"/>
        <v>181.22468098499672</v>
      </c>
      <c r="CK76" s="172"/>
      <c r="CL76" s="205">
        <f t="shared" si="93"/>
        <v>190.3886142867664</v>
      </c>
      <c r="CM76" s="205">
        <f t="shared" si="94"/>
        <v>190.3886142867664</v>
      </c>
      <c r="CN76" s="205">
        <f t="shared" si="95"/>
        <v>197.97255908823092</v>
      </c>
      <c r="CO76" s="205">
        <f t="shared" si="96"/>
        <v>197.97255908823092</v>
      </c>
      <c r="CP76" s="205">
        <f t="shared" si="97"/>
        <v>204.45051193948194</v>
      </c>
      <c r="CQ76" s="205">
        <f t="shared" si="98"/>
        <v>204.45051193948194</v>
      </c>
      <c r="CR76" s="205">
        <f t="shared" si="99"/>
        <v>206.18849928981754</v>
      </c>
      <c r="CS76" s="205">
        <f t="shared" si="100"/>
        <v>206.18849928981754</v>
      </c>
      <c r="CT76" s="205">
        <f t="shared" si="101"/>
        <v>210.13847054058033</v>
      </c>
      <c r="CU76" s="205">
        <f t="shared" si="102"/>
        <v>210.13847054058033</v>
      </c>
      <c r="CV76" s="205">
        <f t="shared" si="102"/>
        <v>213.45644639122116</v>
      </c>
    </row>
    <row r="77" spans="2:100" s="159" customFormat="1" ht="10.5" customHeight="1">
      <c r="B77" s="174" t="s">
        <v>555</v>
      </c>
      <c r="C77" s="205">
        <f>((IF('1b Historical level tables'!C70="-",0,'1b Historical level tables'!C70)-(IF('1b Historical level tables'!C55="-",0,'1b Historical level tables'!C55)))*'1c Consumption adjusted levels'!$C$7/3.1)+IF('1b Historical level tables'!C55="-",0,'1b Historical level tables'!C55)</f>
        <v>0</v>
      </c>
      <c r="D77" s="205">
        <f>((IF('1b Historical level tables'!D70="-",0,'1b Historical level tables'!D70)-(IF('1b Historical level tables'!D55="-",0,'1b Historical level tables'!D55)))*'1c Consumption adjusted levels'!$C$7/3.1)+IF('1b Historical level tables'!D55="-",0,'1b Historical level tables'!D55)</f>
        <v>-0.1823530679916732</v>
      </c>
      <c r="E77" s="205">
        <f>((IF('1b Historical level tables'!E70="-",0,'1b Historical level tables'!E70)-(IF('1b Historical level tables'!E55="-",0,'1b Historical level tables'!E55)))*'1c Consumption adjusted levels'!$C$7/3.1)+IF('1b Historical level tables'!E55="-",0,'1b Historical level tables'!E55)</f>
        <v>2.294291555592245</v>
      </c>
      <c r="F77" s="205">
        <f>((IF('1b Historical level tables'!F70="-",0,'1b Historical level tables'!F70)-(IF('1b Historical level tables'!F55="-",0,'1b Historical level tables'!F55)))*'1c Consumption adjusted levels'!$C$7/3.1)+IF('1b Historical level tables'!F55="-",0,'1b Historical level tables'!F55)</f>
        <v>11.026062202180011</v>
      </c>
      <c r="G77" s="205">
        <f>((IF('1b Historical level tables'!G70="-",0,'1b Historical level tables'!G70)-(IF('1b Historical level tables'!G55="-",0,'1b Historical level tables'!G55)))*'1c Consumption adjusted levels'!$C$7/3.1)+IF('1b Historical level tables'!G55="-",0,'1b Historical level tables'!G55)</f>
        <v>13.348891772622499</v>
      </c>
      <c r="H77" s="205">
        <f>((IF('1b Historical level tables'!H70="-",0,'1b Historical level tables'!H70)-(IF('1b Historical level tables'!H55="-",0,'1b Historical level tables'!H55)))*'1c Consumption adjusted levels'!$C$7/3.1)+IF('1b Historical level tables'!H55="-",0,'1b Historical level tables'!H55)</f>
        <v>13.447695689065448</v>
      </c>
      <c r="I77" s="205">
        <f>((IF('1b Historical level tables'!I70="-",0,'1b Historical level tables'!I70)-(IF('1b Historical level tables'!I55="-",0,'1b Historical level tables'!I55)))*'1c Consumption adjusted levels'!$C$7/3.1)+IF('1b Historical level tables'!I55="-",0,'1b Historical level tables'!I55)</f>
        <v>15.928564255031509</v>
      </c>
      <c r="J77" s="205">
        <f>((IF('1b Historical level tables'!J70="-",0,'1b Historical level tables'!J70)-(IF('1b Historical level tables'!J55="-",0,'1b Historical level tables'!J55)))*'1c Consumption adjusted levels'!$C$7/3.1)+IF('1b Historical level tables'!J55="-",0,'1b Historical level tables'!J55)</f>
        <v>16.181506935587556</v>
      </c>
      <c r="K77" s="205">
        <f>((IF('1b Historical level tables'!K70="-",0,'1b Historical level tables'!K70)-(IF('1b Historical level tables'!K55="-",0,'1b Historical level tables'!K55)))*'1c Consumption adjusted levels'!$C$7/3.1)+IF('1b Historical level tables'!K55="-",0,'1b Historical level tables'!K55)</f>
        <v>15.826661608919771</v>
      </c>
      <c r="L77" s="205">
        <f>((IF('1b Historical level tables'!L70="-",0,'1b Historical level tables'!L70)-(IF('1b Historical level tables'!L55="-",0,'1b Historical level tables'!L55)))*'1c Consumption adjusted levels'!$C$7/3.1)+IF('1b Historical level tables'!L55="-",0,'1b Historical level tables'!L55)</f>
        <v>15.868498391421461</v>
      </c>
      <c r="M77" s="205">
        <f>((IF('1b Historical level tables'!M70="-",0,'1b Historical level tables'!M70)-(IF('1b Historical level tables'!M55="-",0,'1b Historical level tables'!M55)))*'1c Consumption adjusted levels'!$C$7/3.1)+IF('1b Historical level tables'!M55="-",0,'1b Historical level tables'!M55)</f>
        <v>14.543287704988746</v>
      </c>
      <c r="N77" s="172"/>
      <c r="O77" s="205">
        <f>((IF('1b Historical level tables'!O70="-",0,'1b Historical level tables'!O70)-(IF('1b Historical level tables'!O55="-",0,'1b Historical level tables'!O55)))*'1c Consumption adjusted levels'!$C$7/3.1)+IF('1b Historical level tables'!O55="-",0,'1b Historical level tables'!O55)</f>
        <v>15.429713395067544</v>
      </c>
      <c r="P77" s="205">
        <f>((IF('1b Historical level tables'!P70="-",0,'1b Historical level tables'!P70)-(IF('1b Historical level tables'!P55="-",0,'1b Historical level tables'!P55)))*'1c Consumption adjusted levels'!$C$7/3.1)+IF('1b Historical level tables'!P55="-",0,'1b Historical level tables'!P55)</f>
        <v>15.429713395067544</v>
      </c>
      <c r="Q77" s="205">
        <f>((IF('1b Historical level tables'!Q70="-",0,'1b Historical level tables'!Q70)-(IF('1b Historical level tables'!Q55="-",0,'1b Historical level tables'!Q55)))*'1c Consumption adjusted levels'!$C$7/3.1)+IF('1b Historical level tables'!Q55="-",0,'1b Historical level tables'!Q55)</f>
        <v>16.628415504035971</v>
      </c>
      <c r="R77" s="205">
        <f>((IF('1b Historical level tables'!R70="-",0,'1b Historical level tables'!R70)-(IF('1b Historical level tables'!R55="-",0,'1b Historical level tables'!R55)))*'1c Consumption adjusted levels'!$C$7/3.1)+IF('1b Historical level tables'!R55="-",0,'1b Historical level tables'!R55)</f>
        <v>16.628415504035971</v>
      </c>
      <c r="S77" s="205">
        <f>((IF('1b Historical level tables'!S70="-",0,'1b Historical level tables'!S70)-(IF('1b Historical level tables'!S55="-",0,'1b Historical level tables'!S55)))*'1c Consumption adjusted levels'!$C$7/3.1)+IF('1b Historical level tables'!S55="-",0,'1b Historical level tables'!S55)</f>
        <v>14.885687104687904</v>
      </c>
      <c r="T77" s="205">
        <f>((IF('1b Historical level tables'!T70="-",0,'1b Historical level tables'!T70)-(IF('1b Historical level tables'!T55="-",0,'1b Historical level tables'!T55)))*'1c Consumption adjusted levels'!$C$7/3.1)+IF('1b Historical level tables'!T55="-",0,'1b Historical level tables'!T55)</f>
        <v>14.885687104687904</v>
      </c>
      <c r="U77" s="205">
        <f>((IF('1b Historical level tables'!U70="-",0,'1b Historical level tables'!U70)-(IF('1b Historical level tables'!U55="-",0,'1b Historical level tables'!U55)))*'1c Consumption adjusted levels'!$C$7/3.1)+IF('1b Historical level tables'!U55="-",0,'1b Historical level tables'!U55)</f>
        <v>15.418831361894531</v>
      </c>
      <c r="V77" s="205">
        <f>((IF('1b Historical level tables'!V70="-",0,'1b Historical level tables'!V70)-(IF('1b Historical level tables'!V55="-",0,'1b Historical level tables'!V55)))*'1c Consumption adjusted levels'!$C$7/3.1)+IF('1b Historical level tables'!V55="-",0,'1b Historical level tables'!V55)</f>
        <v>15.418831361894531</v>
      </c>
      <c r="W77" s="205">
        <f>((IF('1b Historical level tables'!W70="-",0,'1b Historical level tables'!W70)-(IF('1b Historical level tables'!W55="-",0,'1b Historical level tables'!W55)))*'1c Consumption adjusted levels'!$C$7/3.1)+IF('1b Historical level tables'!W55="-",0,'1b Historical level tables'!W55)</f>
        <v>18.435456361256989</v>
      </c>
      <c r="X77" s="205">
        <f>((IF('1b Historical level tables'!X70="-",0,'1b Historical level tables'!X70)-(IF('1b Historical level tables'!X55="-",0,'1b Historical level tables'!X55)))*'1c Consumption adjusted levels'!$C$7/3.1)+IF('1b Historical level tables'!X55="-",0,'1b Historical level tables'!X55)</f>
        <v>18.435456361256989</v>
      </c>
      <c r="Y77" s="205">
        <f>((IF('1b Historical level tables'!Y70="-",0,'1b Historical level tables'!Y70)-(IF('1b Historical level tables'!Y55="-",0,'1b Historical level tables'!Y55)))*'1c Consumption adjusted levels'!$C$7/3.1)+IF('1b Historical level tables'!Y55="-",0,'1b Historical level tables'!Y55)</f>
        <v>19.026174919133002</v>
      </c>
      <c r="Z77" s="144"/>
      <c r="AA77" s="174" t="s">
        <v>555</v>
      </c>
      <c r="AB77" s="205">
        <f>((IF('1b Historical level tables'!AB70="-",0,'1b Historical level tables'!AB70)-(IF('1b Historical level tables'!AB55="-",0,'1b Historical level tables'!AB55)))*'1c Consumption adjusted levels'!$C$8/4.2)+IF('1b Historical level tables'!AB55="-",0,'1b Historical level tables'!AB55)</f>
        <v>0</v>
      </c>
      <c r="AC77" s="205">
        <f>((IF('1b Historical level tables'!AC70="-",0,'1b Historical level tables'!AC70)-(IF('1b Historical level tables'!AC55="-",0,'1b Historical level tables'!AC55)))*'1c Consumption adjusted levels'!$C$8/4.2)+IF('1b Historical level tables'!AC55="-",0,'1b Historical level tables'!AC55)</f>
        <v>-0.185745052143304</v>
      </c>
      <c r="AD77" s="205">
        <f>((IF('1b Historical level tables'!AD70="-",0,'1b Historical level tables'!AD70)-(IF('1b Historical level tables'!AD55="-",0,'1b Historical level tables'!AD55)))*'1c Consumption adjusted levels'!$C$8/4.2)+IF('1b Historical level tables'!AD55="-",0,'1b Historical level tables'!AD55)</f>
        <v>2.3369681098257318</v>
      </c>
      <c r="AE77" s="205">
        <f>((IF('1b Historical level tables'!AE70="-",0,'1b Historical level tables'!AE70)-(IF('1b Historical level tables'!AE55="-",0,'1b Historical level tables'!AE55)))*'1c Consumption adjusted levels'!$C$8/4.2)+IF('1b Historical level tables'!AE55="-",0,'1b Historical level tables'!AE55)</f>
        <v>11.231160085405087</v>
      </c>
      <c r="AF77" s="205">
        <f>((IF('1b Historical level tables'!AF70="-",0,'1b Historical level tables'!AF70)-(IF('1b Historical level tables'!AF55="-",0,'1b Historical level tables'!AF55)))*'1c Consumption adjusted levels'!$C$8/4.2)+IF('1b Historical level tables'!AF55="-",0,'1b Historical level tables'!AF55)</f>
        <v>13.597197051131101</v>
      </c>
      <c r="AG77" s="205">
        <f>((IF('1b Historical level tables'!AG70="-",0,'1b Historical level tables'!AG70)-(IF('1b Historical level tables'!AG55="-",0,'1b Historical level tables'!AG55)))*'1c Consumption adjusted levels'!$C$8/4.2)+IF('1b Historical level tables'!AG55="-",0,'1b Historical level tables'!AG55)</f>
        <v>13.6978388380436</v>
      </c>
      <c r="AH77" s="205">
        <f>((IF('1b Historical level tables'!AH70="-",0,'1b Historical level tables'!AH70)-(IF('1b Historical level tables'!AH55="-",0,'1b Historical level tables'!AH55)))*'1c Consumption adjusted levels'!$C$8/4.2)+IF('1b Historical level tables'!AH55="-",0,'1b Historical level tables'!AH55)</f>
        <v>16.224854512751588</v>
      </c>
      <c r="AI77" s="205">
        <f>((IF('1b Historical level tables'!AI70="-",0,'1b Historical level tables'!AI70)-(IF('1b Historical level tables'!AI55="-",0,'1b Historical level tables'!AI55)))*'1c Consumption adjusted levels'!$C$8/4.2)+IF('1b Historical level tables'!AI55="-",0,'1b Historical level tables'!AI55)</f>
        <v>16.482502228288219</v>
      </c>
      <c r="AJ77" s="205">
        <f>((IF('1b Historical level tables'!AJ70="-",0,'1b Historical level tables'!AJ70)-(IF('1b Historical level tables'!AJ55="-",0,'1b Historical level tables'!AJ55)))*'1c Consumption adjusted levels'!$C$8/4.2)+IF('1b Historical level tables'!AJ55="-",0,'1b Historical level tables'!AJ55)</f>
        <v>16.121056356109499</v>
      </c>
      <c r="AK77" s="205">
        <f>((IF('1b Historical level tables'!AK70="-",0,'1b Historical level tables'!AK70)-(IF('1b Historical level tables'!AK55="-",0,'1b Historical level tables'!AK55)))*'1c Consumption adjusted levels'!$C$8/4.2)+IF('1b Historical level tables'!AK55="-",0,'1b Historical level tables'!AK55)</f>
        <v>16.163671352571413</v>
      </c>
      <c r="AL77" s="205">
        <f>((IF('1b Historical level tables'!AL70="-",0,'1b Historical level tables'!AL70)-(IF('1b Historical level tables'!AL55="-",0,'1b Historical level tables'!AL55)))*'1c Consumption adjusted levels'!$C$8/4.2)+IF('1b Historical level tables'!AL55="-",0,'1b Historical level tables'!AL55)</f>
        <v>14.813810169739281</v>
      </c>
      <c r="AM77" s="172"/>
      <c r="AN77" s="205">
        <f>((IF('1b Historical level tables'!AN70="-",0,'1b Historical level tables'!AN70)-(IF('1b Historical level tables'!AN55="-",0,'1b Historical level tables'!AN55)))*'1c Consumption adjusted levels'!$C$8/4.2)+IF('1b Historical level tables'!AN55="-",0,'1b Historical level tables'!AN55)</f>
        <v>15.716724432922224</v>
      </c>
      <c r="AO77" s="205">
        <f>((IF('1b Historical level tables'!AO70="-",0,'1b Historical level tables'!AO70)-(IF('1b Historical level tables'!AO55="-",0,'1b Historical level tables'!AO55)))*'1c Consumption adjusted levels'!$C$8/4.2)+IF('1b Historical level tables'!AO55="-",0,'1b Historical level tables'!AO55)</f>
        <v>15.716724432922224</v>
      </c>
      <c r="AP77" s="205">
        <f>((IF('1b Historical level tables'!AP70="-",0,'1b Historical level tables'!AP70)-(IF('1b Historical level tables'!AP55="-",0,'1b Historical level tables'!AP55)))*'1c Consumption adjusted levels'!$C$8/4.2)+IF('1b Historical level tables'!AP55="-",0,'1b Historical level tables'!AP55)</f>
        <v>16.937723828143781</v>
      </c>
      <c r="AQ77" s="205">
        <f>((IF('1b Historical level tables'!AQ70="-",0,'1b Historical level tables'!AQ70)-(IF('1b Historical level tables'!AQ55="-",0,'1b Historical level tables'!AQ55)))*'1c Consumption adjusted levels'!$C$8/4.2)+IF('1b Historical level tables'!AQ55="-",0,'1b Historical level tables'!AQ55)</f>
        <v>16.937723828143781</v>
      </c>
      <c r="AR77" s="205">
        <f>((IF('1b Historical level tables'!AR70="-",0,'1b Historical level tables'!AR70)-(IF('1b Historical level tables'!AR55="-",0,'1b Historical level tables'!AR55)))*'1c Consumption adjusted levels'!$C$8/4.2)+IF('1b Historical level tables'!AR55="-",0,'1b Historical level tables'!AR55)</f>
        <v>15.162578605891175</v>
      </c>
      <c r="AS77" s="205">
        <f>((IF('1b Historical level tables'!AS70="-",0,'1b Historical level tables'!AS70)-(IF('1b Historical level tables'!AS55="-",0,'1b Historical level tables'!AS55)))*'1c Consumption adjusted levels'!$C$8/4.2)+IF('1b Historical level tables'!AS55="-",0,'1b Historical level tables'!AS55)</f>
        <v>15.162578605891175</v>
      </c>
      <c r="AT77" s="205">
        <f>((IF('1b Historical level tables'!AT70="-",0,'1b Historical level tables'!AT70)-(IF('1b Historical level tables'!AT55="-",0,'1b Historical level tables'!AT55)))*'1c Consumption adjusted levels'!$C$8/4.2)+IF('1b Historical level tables'!AT55="-",0,'1b Historical level tables'!AT55)</f>
        <v>15.70563998097739</v>
      </c>
      <c r="AU77" s="205">
        <f>((IF('1b Historical level tables'!AU70="-",0,'1b Historical level tables'!AU70)-(IF('1b Historical level tables'!AU55="-",0,'1b Historical level tables'!AU55)))*'1c Consumption adjusted levels'!$C$8/4.2)+IF('1b Historical level tables'!AU55="-",0,'1b Historical level tables'!AU55)</f>
        <v>15.70563998097739</v>
      </c>
      <c r="AV77" s="205">
        <f>((IF('1b Historical level tables'!AV70="-",0,'1b Historical level tables'!AV70)-(IF('1b Historical level tables'!AV55="-",0,'1b Historical level tables'!AV55)))*'1c Consumption adjusted levels'!$C$8/4.2)+IF('1b Historical level tables'!AV55="-",0,'1b Historical level tables'!AV55)</f>
        <v>18.778377796548227</v>
      </c>
      <c r="AW77" s="205">
        <f>((IF('1b Historical level tables'!AW70="-",0,'1b Historical level tables'!AW70)-(IF('1b Historical level tables'!AW55="-",0,'1b Historical level tables'!AW55)))*'1c Consumption adjusted levels'!$C$8/4.2)+IF('1b Historical level tables'!AW55="-",0,'1b Historical level tables'!AW55)</f>
        <v>18.778377796548227</v>
      </c>
      <c r="AX77" s="205">
        <f>((IF('1b Historical level tables'!AX70="-",0,'1b Historical level tables'!AX70)-(IF('1b Historical level tables'!AX55="-",0,'1b Historical level tables'!AX55)))*'1c Consumption adjusted levels'!$C$8/4.2)+IF('1b Historical level tables'!AX55="-",0,'1b Historical level tables'!AX55)</f>
        <v>19.380084422837115</v>
      </c>
      <c r="AZ77" s="174" t="s">
        <v>555</v>
      </c>
      <c r="BA77" s="205">
        <f>((IF('1b Historical level tables'!BA70="-",0,'1b Historical level tables'!BA70)-(IF('1b Historical level tables'!BA55="-",0,'1b Historical level tables'!BA55)))*'1c Consumption adjusted levels'!$C$9/12)+IF('1b Historical level tables'!BA55="-",0,'1b Historical level tables'!BA55)</f>
        <v>0</v>
      </c>
      <c r="BB77" s="205">
        <f>((IF('1b Historical level tables'!BB70="-",0,'1b Historical level tables'!BB70)-(IF('1b Historical level tables'!BB55="-",0,'1b Historical level tables'!BB55)))*'1c Consumption adjusted levels'!$C$9/12)+IF('1b Historical level tables'!BB55="-",0,'1b Historical level tables'!BB55)</f>
        <v>-0.14648049803195351</v>
      </c>
      <c r="BC77" s="205">
        <f>((IF('1b Historical level tables'!BC70="-",0,'1b Historical level tables'!BC70)-(IF('1b Historical level tables'!BC55="-",0,'1b Historical level tables'!BC55)))*'1c Consumption adjusted levels'!$C$9/12)+IF('1b Historical level tables'!BC55="-",0,'1b Historical level tables'!BC55)</f>
        <v>1.8751575258600659</v>
      </c>
      <c r="BD77" s="205">
        <f>((IF('1b Historical level tables'!BD70="-",0,'1b Historical level tables'!BD70)-(IF('1b Historical level tables'!BD55="-",0,'1b Historical level tables'!BD55)))*'1c Consumption adjusted levels'!$C$9/12)+IF('1b Historical level tables'!BD55="-",0,'1b Historical level tables'!BD55)</f>
        <v>12.501771611178134</v>
      </c>
      <c r="BE77" s="205">
        <f>((IF('1b Historical level tables'!BE70="-",0,'1b Historical level tables'!BE70)-(IF('1b Historical level tables'!BE55="-",0,'1b Historical level tables'!BE55)))*'1c Consumption adjusted levels'!$C$9/12)+IF('1b Historical level tables'!BE55="-",0,'1b Historical level tables'!BE55)</f>
        <v>14.451600526873371</v>
      </c>
      <c r="BF77" s="205">
        <f>((IF('1b Historical level tables'!BF70="-",0,'1b Historical level tables'!BF70)-(IF('1b Historical level tables'!BF55="-",0,'1b Historical level tables'!BF55)))*'1c Consumption adjusted levels'!$C$9/12)+IF('1b Historical level tables'!BF55="-",0,'1b Historical level tables'!BF55)</f>
        <v>14.734969881764661</v>
      </c>
      <c r="BG77" s="205">
        <f>((IF('1b Historical level tables'!BG70="-",0,'1b Historical level tables'!BG70)-(IF('1b Historical level tables'!BG55="-",0,'1b Historical level tables'!BG55)))*'1c Consumption adjusted levels'!$C$9/12)+IF('1b Historical level tables'!BG55="-",0,'1b Historical level tables'!BG55)</f>
        <v>16.948968114992578</v>
      </c>
      <c r="BH77" s="205">
        <f>((IF('1b Historical level tables'!BH70="-",0,'1b Historical level tables'!BH70)-(IF('1b Historical level tables'!BH55="-",0,'1b Historical level tables'!BH55)))*'1c Consumption adjusted levels'!$C$9/12)+IF('1b Historical level tables'!BH55="-",0,'1b Historical level tables'!BH55)</f>
        <v>11.020775414111471</v>
      </c>
      <c r="BI77" s="205">
        <f>((IF('1b Historical level tables'!BI70="-",0,'1b Historical level tables'!BI70)-(IF('1b Historical level tables'!BI55="-",0,'1b Historical level tables'!BI55)))*'1c Consumption adjusted levels'!$C$9/12)+IF('1b Historical level tables'!BI55="-",0,'1b Historical level tables'!BI55)</f>
        <v>10.759328111385436</v>
      </c>
      <c r="BJ77" s="205">
        <f>((IF('1b Historical level tables'!BJ70="-",0,'1b Historical level tables'!BJ70)-(IF('1b Historical level tables'!BJ55="-",0,'1b Historical level tables'!BJ55)))*'1c Consumption adjusted levels'!$C$9/12)+IF('1b Historical level tables'!BJ55="-",0,'1b Historical level tables'!BJ55)</f>
        <v>7.8737295413560044</v>
      </c>
      <c r="BK77" s="205">
        <f>((IF('1b Historical level tables'!BK70="-",0,'1b Historical level tables'!BK70)-(IF('1b Historical level tables'!BK55="-",0,'1b Historical level tables'!BK55)))*'1c Consumption adjusted levels'!$C$9/12)+IF('1b Historical level tables'!BK55="-",0,'1b Historical level tables'!BK55)</f>
        <v>3.3389377871422461</v>
      </c>
      <c r="BL77" s="172"/>
      <c r="BM77" s="205">
        <f>((IF('1b Historical level tables'!BM70="-",0,'1b Historical level tables'!BM70)-(IF('1b Historical level tables'!BM55="-",0,'1b Historical level tables'!BM55)))*'1c Consumption adjusted levels'!$C$9/12)+IF('1b Historical level tables'!BM55="-",0,'1b Historical level tables'!BM55)</f>
        <v>3.4116682084083583</v>
      </c>
      <c r="BN77" s="205">
        <f>((IF('1b Historical level tables'!BN70="-",0,'1b Historical level tables'!BN70)-(IF('1b Historical level tables'!BN55="-",0,'1b Historical level tables'!BN55)))*'1c Consumption adjusted levels'!$C$9/12)+IF('1b Historical level tables'!BN55="-",0,'1b Historical level tables'!BN55)</f>
        <v>3.4116682084083583</v>
      </c>
      <c r="BO77" s="205">
        <f>((IF('1b Historical level tables'!BO70="-",0,'1b Historical level tables'!BO70)-(IF('1b Historical level tables'!BO55="-",0,'1b Historical level tables'!BO55)))*'1c Consumption adjusted levels'!$C$9/12)+IF('1b Historical level tables'!BO55="-",0,'1b Historical level tables'!BO55)</f>
        <v>3.9646434088667784</v>
      </c>
      <c r="BP77" s="205">
        <f>((IF('1b Historical level tables'!BP70="-",0,'1b Historical level tables'!BP70)-(IF('1b Historical level tables'!BP55="-",0,'1b Historical level tables'!BP55)))*'1c Consumption adjusted levels'!$C$9/12)+IF('1b Historical level tables'!BP55="-",0,'1b Historical level tables'!BP55)</f>
        <v>3.9646434088667784</v>
      </c>
      <c r="BQ77" s="205">
        <f>((IF('1b Historical level tables'!BQ70="-",0,'1b Historical level tables'!BQ70)-(IF('1b Historical level tables'!BQ55="-",0,'1b Historical level tables'!BQ55)))*'1c Consumption adjusted levels'!$C$9/12)+IF('1b Historical level tables'!BQ55="-",0,'1b Historical level tables'!BQ55)</f>
        <v>1.6404559365135531</v>
      </c>
      <c r="BR77" s="205">
        <f>((IF('1b Historical level tables'!BR70="-",0,'1b Historical level tables'!BR70)-(IF('1b Historical level tables'!BR55="-",0,'1b Historical level tables'!BR55)))*'1c Consumption adjusted levels'!$C$9/12)+IF('1b Historical level tables'!BR55="-",0,'1b Historical level tables'!BR55)</f>
        <v>1.6404559365135531</v>
      </c>
      <c r="BS77" s="205">
        <f>((IF('1b Historical level tables'!BS70="-",0,'1b Historical level tables'!BS70)-(IF('1b Historical level tables'!BS55="-",0,'1b Historical level tables'!BS55)))*'1c Consumption adjusted levels'!$C$9/12)+IF('1b Historical level tables'!BS55="-",0,'1b Historical level tables'!BS55)</f>
        <v>1.0091944614332429</v>
      </c>
      <c r="BT77" s="205">
        <f>((IF('1b Historical level tables'!BT70="-",0,'1b Historical level tables'!BT70)-(IF('1b Historical level tables'!BT55="-",0,'1b Historical level tables'!BT55)))*'1c Consumption adjusted levels'!$C$9/12)+IF('1b Historical level tables'!BT55="-",0,'1b Historical level tables'!BT55)</f>
        <v>1.0091944614332429</v>
      </c>
      <c r="BU77" s="205">
        <f>((IF('1b Historical level tables'!BU70="-",0,'1b Historical level tables'!BU70)-(IF('1b Historical level tables'!BU55="-",0,'1b Historical level tables'!BU55)))*'1c Consumption adjusted levels'!$C$9/12)+IF('1b Historical level tables'!BU55="-",0,'1b Historical level tables'!BU55)</f>
        <v>3.1154782262918634</v>
      </c>
      <c r="BV77" s="205">
        <f>((IF('1b Historical level tables'!BV70="-",0,'1b Historical level tables'!BV70)-(IF('1b Historical level tables'!BV55="-",0,'1b Historical level tables'!BV55)))*'1c Consumption adjusted levels'!$C$9/12)+IF('1b Historical level tables'!BV55="-",0,'1b Historical level tables'!BV55)</f>
        <v>3.1154782262918634</v>
      </c>
      <c r="BW77" s="205">
        <f>((IF('1b Historical level tables'!BW70="-",0,'1b Historical level tables'!BW70)-(IF('1b Historical level tables'!BW55="-",0,'1b Historical level tables'!BW55)))*'1c Consumption adjusted levels'!$C$9/12)+IF('1b Historical level tables'!BW55="-",0,'1b Historical level tables'!BW55)</f>
        <v>2.8482018248973056</v>
      </c>
      <c r="BX77" s="144"/>
      <c r="BY77" s="174" t="s">
        <v>555</v>
      </c>
      <c r="BZ77" s="205">
        <f t="shared" si="103"/>
        <v>0</v>
      </c>
      <c r="CA77" s="205">
        <f t="shared" si="104"/>
        <v>-0.32883356602362668</v>
      </c>
      <c r="CB77" s="205">
        <f t="shared" si="105"/>
        <v>4.1694490814523109</v>
      </c>
      <c r="CC77" s="205">
        <f t="shared" si="106"/>
        <v>23.527833813358143</v>
      </c>
      <c r="CD77" s="205">
        <f t="shared" si="107"/>
        <v>27.800492299495872</v>
      </c>
      <c r="CE77" s="205">
        <f t="shared" si="108"/>
        <v>28.18266557083011</v>
      </c>
      <c r="CF77" s="205">
        <f t="shared" si="109"/>
        <v>32.877532370024085</v>
      </c>
      <c r="CG77" s="205">
        <f t="shared" si="110"/>
        <v>27.202282349699026</v>
      </c>
      <c r="CH77" s="205">
        <f t="shared" si="111"/>
        <v>26.585989720305207</v>
      </c>
      <c r="CI77" s="205">
        <f t="shared" si="112"/>
        <v>23.742227932777467</v>
      </c>
      <c r="CJ77" s="205">
        <f t="shared" si="113"/>
        <v>17.882225492130992</v>
      </c>
      <c r="CK77" s="172"/>
      <c r="CL77" s="205">
        <f t="shared" si="93"/>
        <v>18.841381603475902</v>
      </c>
      <c r="CM77" s="205">
        <f t="shared" si="94"/>
        <v>18.841381603475902</v>
      </c>
      <c r="CN77" s="205">
        <f t="shared" si="95"/>
        <v>20.593058912902748</v>
      </c>
      <c r="CO77" s="205">
        <f t="shared" si="96"/>
        <v>20.593058912902748</v>
      </c>
      <c r="CP77" s="205">
        <f t="shared" si="97"/>
        <v>16.526143041201458</v>
      </c>
      <c r="CQ77" s="205">
        <f t="shared" si="98"/>
        <v>16.526143041201458</v>
      </c>
      <c r="CR77" s="205">
        <f t="shared" si="99"/>
        <v>16.428025823327776</v>
      </c>
      <c r="CS77" s="205">
        <f t="shared" si="100"/>
        <v>16.428025823327776</v>
      </c>
      <c r="CT77" s="205">
        <f t="shared" si="101"/>
        <v>21.550934587548852</v>
      </c>
      <c r="CU77" s="205">
        <f t="shared" si="102"/>
        <v>21.550934587548852</v>
      </c>
      <c r="CV77" s="205">
        <f t="shared" si="102"/>
        <v>21.874376744030307</v>
      </c>
    </row>
    <row r="78" spans="2:100" s="159" customFormat="1" ht="10.5" customHeight="1">
      <c r="B78" s="174" t="s">
        <v>556</v>
      </c>
      <c r="C78" s="205">
        <f>((IF('1b Historical level tables'!C71="-",0,'1b Historical level tables'!C71)-(IF('1b Historical level tables'!C56="-",0,'1b Historical level tables'!C56)))*'1c Consumption adjusted levels'!$C$7/3.1)+IF('1b Historical level tables'!C56="-",0,'1b Historical level tables'!C56)</f>
        <v>13.745800000000001</v>
      </c>
      <c r="D78" s="205">
        <f>((IF('1b Historical level tables'!D71="-",0,'1b Historical level tables'!D71)-(IF('1b Historical level tables'!D56="-",0,'1b Historical level tables'!D56)))*'1c Consumption adjusted levels'!$C$7/3.1)+IF('1b Historical level tables'!D56="-",0,'1b Historical level tables'!D56)</f>
        <v>13.920648727984345</v>
      </c>
      <c r="E78" s="205">
        <f>((IF('1b Historical level tables'!E71="-",0,'1b Historical level tables'!E71)-(IF('1b Historical level tables'!E56="-",0,'1b Historical level tables'!E56)))*'1c Consumption adjusted levels'!$C$7/3.1)+IF('1b Historical level tables'!E56="-",0,'1b Historical level tables'!E56)</f>
        <v>14.122397260273971</v>
      </c>
      <c r="F78" s="205">
        <f>((IF('1b Historical level tables'!F71="-",0,'1b Historical level tables'!F71)-(IF('1b Historical level tables'!F56="-",0,'1b Historical level tables'!F56)))*'1c Consumption adjusted levels'!$C$7/3.1)+IF('1b Historical level tables'!F56="-",0,'1b Historical level tables'!F56)</f>
        <v>14.243446379647756</v>
      </c>
      <c r="G78" s="205">
        <f>((IF('1b Historical level tables'!G71="-",0,'1b Historical level tables'!G71)-(IF('1b Historical level tables'!G56="-",0,'1b Historical level tables'!G56)))*'1c Consumption adjusted levels'!$C$7/3.1)+IF('1b Historical level tables'!G56="-",0,'1b Historical level tables'!G56)</f>
        <v>14.404845205479452</v>
      </c>
      <c r="H78" s="205">
        <f>((IF('1b Historical level tables'!H71="-",0,'1b Historical level tables'!H71)-(IF('1b Historical level tables'!H56="-",0,'1b Historical level tables'!H56)))*'1c Consumption adjusted levels'!$C$7/3.1)+IF('1b Historical level tables'!H56="-",0,'1b Historical level tables'!H56)</f>
        <v>14.512444422700584</v>
      </c>
      <c r="I78" s="205">
        <f>((IF('1b Historical level tables'!I71="-",0,'1b Historical level tables'!I71)-(IF('1b Historical level tables'!I56="-",0,'1b Historical level tables'!I56)))*'1c Consumption adjusted levels'!$C$7/3.1)+IF('1b Historical level tables'!I56="-",0,'1b Historical level tables'!I56)</f>
        <v>14.593143835616443</v>
      </c>
      <c r="J78" s="205">
        <f>((IF('1b Historical level tables'!J71="-",0,'1b Historical level tables'!J71)-(IF('1b Historical level tables'!J56="-",0,'1b Historical level tables'!J56)))*'1c Consumption adjusted levels'!$C$7/3.1)+IF('1b Historical level tables'!J56="-",0,'1b Historical level tables'!J56)</f>
        <v>14.633493542074357</v>
      </c>
      <c r="K78" s="205">
        <f>((IF('1b Historical level tables'!K71="-",0,'1b Historical level tables'!K71)-(IF('1b Historical level tables'!K56="-",0,'1b Historical level tables'!K56)))*'1c Consumption adjusted levels'!$C$7/3.1)+IF('1b Historical level tables'!K56="-",0,'1b Historical level tables'!K56)</f>
        <v>14.714192954990212</v>
      </c>
      <c r="L78" s="205">
        <f>((IF('1b Historical level tables'!L71="-",0,'1b Historical level tables'!L71)-(IF('1b Historical level tables'!L56="-",0,'1b Historical level tables'!L56)))*'1c Consumption adjusted levels'!$C$7/3.1)+IF('1b Historical level tables'!L56="-",0,'1b Historical level tables'!L56)</f>
        <v>14.983190998043055</v>
      </c>
      <c r="M78" s="205">
        <f>((IF('1b Historical level tables'!M71="-",0,'1b Historical level tables'!M71)-(IF('1b Historical level tables'!M56="-",0,'1b Historical level tables'!M56)))*'1c Consumption adjusted levels'!$C$7/3.1)+IF('1b Historical level tables'!M56="-",0,'1b Historical level tables'!M56)</f>
        <v>15.427037769080238</v>
      </c>
      <c r="N78" s="172"/>
      <c r="O78" s="205">
        <f>((IF('1b Historical level tables'!O71="-",0,'1b Historical level tables'!O71)-(IF('1b Historical level tables'!O56="-",0,'1b Historical level tables'!O56)))*'1c Consumption adjusted levels'!$C$7/3.1)+IF('1b Historical level tables'!O56="-",0,'1b Historical level tables'!O56)</f>
        <v>16.207132093933463</v>
      </c>
      <c r="P78" s="205">
        <f>((IF('1b Historical level tables'!P71="-",0,'1b Historical level tables'!P71)-(IF('1b Historical level tables'!P56="-",0,'1b Historical level tables'!P56)))*'1c Consumption adjusted levels'!$C$7/3.1)+IF('1b Historical level tables'!P56="-",0,'1b Historical level tables'!P56)</f>
        <v>16.207132093933463</v>
      </c>
      <c r="Q78" s="205">
        <f>((IF('1b Historical level tables'!Q71="-",0,'1b Historical level tables'!Q71)-(IF('1b Historical level tables'!Q56="-",0,'1b Historical level tables'!Q56)))*'1c Consumption adjusted levels'!$C$7/3.1)+IF('1b Historical level tables'!Q56="-",0,'1b Historical level tables'!Q56)</f>
        <v>16.852727397260278</v>
      </c>
      <c r="R78" s="205">
        <f>((IF('1b Historical level tables'!R71="-",0,'1b Historical level tables'!R71)-(IF('1b Historical level tables'!R56="-",0,'1b Historical level tables'!R56)))*'1c Consumption adjusted levels'!$C$7/3.1)+IF('1b Historical level tables'!R56="-",0,'1b Historical level tables'!R56)</f>
        <v>16.852727397260278</v>
      </c>
      <c r="S78" s="205">
        <f>((IF('1b Historical level tables'!S71="-",0,'1b Historical level tables'!S71)-(IF('1b Historical level tables'!S56="-",0,'1b Historical level tables'!S56)))*'1c Consumption adjusted levels'!$C$7/3.1)+IF('1b Historical level tables'!S56="-",0,'1b Historical level tables'!S56)</f>
        <v>17.40417338551859</v>
      </c>
      <c r="T78" s="205">
        <f>((IF('1b Historical level tables'!T71="-",0,'1b Historical level tables'!T71)-(IF('1b Historical level tables'!T56="-",0,'1b Historical level tables'!T56)))*'1c Consumption adjusted levels'!$C$7/3.1)+IF('1b Historical level tables'!T56="-",0,'1b Historical level tables'!T56)</f>
        <v>17.40417338551859</v>
      </c>
      <c r="U78" s="205">
        <f>((IF('1b Historical level tables'!U71="-",0,'1b Historical level tables'!U71)-(IF('1b Historical level tables'!U56="-",0,'1b Historical level tables'!U56)))*'1c Consumption adjusted levels'!$C$7/3.1)+IF('1b Historical level tables'!U56="-",0,'1b Historical level tables'!U56)</f>
        <v>17.552122309197646</v>
      </c>
      <c r="V78" s="205">
        <f>((IF('1b Historical level tables'!V71="-",0,'1b Historical level tables'!V71)-(IF('1b Historical level tables'!V56="-",0,'1b Historical level tables'!V56)))*'1c Consumption adjusted levels'!$C$7/3.1)+IF('1b Historical level tables'!V56="-",0,'1b Historical level tables'!V56)</f>
        <v>17.552122309197646</v>
      </c>
      <c r="W78" s="205">
        <f>((IF('1b Historical level tables'!W71="-",0,'1b Historical level tables'!W71)-(IF('1b Historical level tables'!W56="-",0,'1b Historical level tables'!W56)))*'1c Consumption adjusted levels'!$C$7/3.1)+IF('1b Historical level tables'!W56="-",0,'1b Historical level tables'!W56)</f>
        <v>17.8883698630137</v>
      </c>
      <c r="X78" s="205">
        <f>((IF('1b Historical level tables'!X71="-",0,'1b Historical level tables'!X71)-(IF('1b Historical level tables'!X56="-",0,'1b Historical level tables'!X56)))*'1c Consumption adjusted levels'!$C$7/3.1)+IF('1b Historical level tables'!X56="-",0,'1b Historical level tables'!X56)</f>
        <v>17.8883698630137</v>
      </c>
      <c r="Y78" s="205">
        <f>((IF('1b Historical level tables'!Y71="-",0,'1b Historical level tables'!Y71)-(IF('1b Historical level tables'!Y56="-",0,'1b Historical level tables'!Y56)))*'1c Consumption adjusted levels'!$C$7/3.1)+IF('1b Historical level tables'!Y56="-",0,'1b Historical level tables'!Y56)</f>
        <v>18.170817808219173</v>
      </c>
      <c r="Z78" s="144"/>
      <c r="AA78" s="174" t="s">
        <v>556</v>
      </c>
      <c r="AB78" s="205">
        <f>((IF('1b Historical level tables'!AB71="-",0,'1b Historical level tables'!AB71)-(IF('1b Historical level tables'!AB56="-",0,'1b Historical level tables'!AB56)))*'1c Consumption adjusted levels'!$C$8/4.2)+IF('1b Historical level tables'!AB56="-",0,'1b Historical level tables'!AB56)</f>
        <v>13.745800000000001</v>
      </c>
      <c r="AC78" s="205">
        <f>((IF('1b Historical level tables'!AC71="-",0,'1b Historical level tables'!AC71)-(IF('1b Historical level tables'!AC56="-",0,'1b Historical level tables'!AC56)))*'1c Consumption adjusted levels'!$C$8/4.2)+IF('1b Historical level tables'!AC56="-",0,'1b Historical level tables'!AC56)</f>
        <v>13.920648727984345</v>
      </c>
      <c r="AD78" s="205">
        <f>((IF('1b Historical level tables'!AD71="-",0,'1b Historical level tables'!AD71)-(IF('1b Historical level tables'!AD56="-",0,'1b Historical level tables'!AD56)))*'1c Consumption adjusted levels'!$C$8/4.2)+IF('1b Historical level tables'!AD56="-",0,'1b Historical level tables'!AD56)</f>
        <v>14.122397260273971</v>
      </c>
      <c r="AE78" s="205">
        <f>((IF('1b Historical level tables'!AE71="-",0,'1b Historical level tables'!AE71)-(IF('1b Historical level tables'!AE56="-",0,'1b Historical level tables'!AE56)))*'1c Consumption adjusted levels'!$C$8/4.2)+IF('1b Historical level tables'!AE56="-",0,'1b Historical level tables'!AE56)</f>
        <v>14.243446379647756</v>
      </c>
      <c r="AF78" s="205">
        <f>((IF('1b Historical level tables'!AF71="-",0,'1b Historical level tables'!AF71)-(IF('1b Historical level tables'!AF56="-",0,'1b Historical level tables'!AF56)))*'1c Consumption adjusted levels'!$C$8/4.2)+IF('1b Historical level tables'!AF56="-",0,'1b Historical level tables'!AF56)</f>
        <v>14.404845205479452</v>
      </c>
      <c r="AG78" s="205">
        <f>((IF('1b Historical level tables'!AG71="-",0,'1b Historical level tables'!AG71)-(IF('1b Historical level tables'!AG56="-",0,'1b Historical level tables'!AG56)))*'1c Consumption adjusted levels'!$C$8/4.2)+IF('1b Historical level tables'!AG56="-",0,'1b Historical level tables'!AG56)</f>
        <v>14.512444422700584</v>
      </c>
      <c r="AH78" s="205">
        <f>((IF('1b Historical level tables'!AH71="-",0,'1b Historical level tables'!AH71)-(IF('1b Historical level tables'!AH56="-",0,'1b Historical level tables'!AH56)))*'1c Consumption adjusted levels'!$C$8/4.2)+IF('1b Historical level tables'!AH56="-",0,'1b Historical level tables'!AH56)</f>
        <v>14.593143835616443</v>
      </c>
      <c r="AI78" s="205">
        <f>((IF('1b Historical level tables'!AI71="-",0,'1b Historical level tables'!AI71)-(IF('1b Historical level tables'!AI56="-",0,'1b Historical level tables'!AI56)))*'1c Consumption adjusted levels'!$C$8/4.2)+IF('1b Historical level tables'!AI56="-",0,'1b Historical level tables'!AI56)</f>
        <v>14.633493542074357</v>
      </c>
      <c r="AJ78" s="205">
        <f>((IF('1b Historical level tables'!AJ71="-",0,'1b Historical level tables'!AJ71)-(IF('1b Historical level tables'!AJ56="-",0,'1b Historical level tables'!AJ56)))*'1c Consumption adjusted levels'!$C$8/4.2)+IF('1b Historical level tables'!AJ56="-",0,'1b Historical level tables'!AJ56)</f>
        <v>14.714192954990212</v>
      </c>
      <c r="AK78" s="205">
        <f>((IF('1b Historical level tables'!AK71="-",0,'1b Historical level tables'!AK71)-(IF('1b Historical level tables'!AK56="-",0,'1b Historical level tables'!AK56)))*'1c Consumption adjusted levels'!$C$8/4.2)+IF('1b Historical level tables'!AK56="-",0,'1b Historical level tables'!AK56)</f>
        <v>14.983190998043055</v>
      </c>
      <c r="AL78" s="205">
        <f>((IF('1b Historical level tables'!AL71="-",0,'1b Historical level tables'!AL71)-(IF('1b Historical level tables'!AL56="-",0,'1b Historical level tables'!AL56)))*'1c Consumption adjusted levels'!$C$8/4.2)+IF('1b Historical level tables'!AL56="-",0,'1b Historical level tables'!AL56)</f>
        <v>15.427037769080238</v>
      </c>
      <c r="AM78" s="172"/>
      <c r="AN78" s="205">
        <f>((IF('1b Historical level tables'!AN71="-",0,'1b Historical level tables'!AN71)-(IF('1b Historical level tables'!AN56="-",0,'1b Historical level tables'!AN56)))*'1c Consumption adjusted levels'!$C$8/4.2)+IF('1b Historical level tables'!AN56="-",0,'1b Historical level tables'!AN56)</f>
        <v>16.207132093933463</v>
      </c>
      <c r="AO78" s="205">
        <f>((IF('1b Historical level tables'!AO71="-",0,'1b Historical level tables'!AO71)-(IF('1b Historical level tables'!AO56="-",0,'1b Historical level tables'!AO56)))*'1c Consumption adjusted levels'!$C$8/4.2)+IF('1b Historical level tables'!AO56="-",0,'1b Historical level tables'!AO56)</f>
        <v>16.207132093933463</v>
      </c>
      <c r="AP78" s="205">
        <f>((IF('1b Historical level tables'!AP71="-",0,'1b Historical level tables'!AP71)-(IF('1b Historical level tables'!AP56="-",0,'1b Historical level tables'!AP56)))*'1c Consumption adjusted levels'!$C$8/4.2)+IF('1b Historical level tables'!AP56="-",0,'1b Historical level tables'!AP56)</f>
        <v>16.852727397260278</v>
      </c>
      <c r="AQ78" s="205">
        <f>((IF('1b Historical level tables'!AQ71="-",0,'1b Historical level tables'!AQ71)-(IF('1b Historical level tables'!AQ56="-",0,'1b Historical level tables'!AQ56)))*'1c Consumption adjusted levels'!$C$8/4.2)+IF('1b Historical level tables'!AQ56="-",0,'1b Historical level tables'!AQ56)</f>
        <v>16.852727397260278</v>
      </c>
      <c r="AR78" s="205">
        <f>((IF('1b Historical level tables'!AR71="-",0,'1b Historical level tables'!AR71)-(IF('1b Historical level tables'!AR56="-",0,'1b Historical level tables'!AR56)))*'1c Consumption adjusted levels'!$C$8/4.2)+IF('1b Historical level tables'!AR56="-",0,'1b Historical level tables'!AR56)</f>
        <v>17.40417338551859</v>
      </c>
      <c r="AS78" s="205">
        <f>((IF('1b Historical level tables'!AS71="-",0,'1b Historical level tables'!AS71)-(IF('1b Historical level tables'!AS56="-",0,'1b Historical level tables'!AS56)))*'1c Consumption adjusted levels'!$C$8/4.2)+IF('1b Historical level tables'!AS56="-",0,'1b Historical level tables'!AS56)</f>
        <v>17.40417338551859</v>
      </c>
      <c r="AT78" s="205">
        <f>((IF('1b Historical level tables'!AT71="-",0,'1b Historical level tables'!AT71)-(IF('1b Historical level tables'!AT56="-",0,'1b Historical level tables'!AT56)))*'1c Consumption adjusted levels'!$C$8/4.2)+IF('1b Historical level tables'!AT56="-",0,'1b Historical level tables'!AT56)</f>
        <v>17.552122309197646</v>
      </c>
      <c r="AU78" s="205">
        <f>((IF('1b Historical level tables'!AU71="-",0,'1b Historical level tables'!AU71)-(IF('1b Historical level tables'!AU56="-",0,'1b Historical level tables'!AU56)))*'1c Consumption adjusted levels'!$C$8/4.2)+IF('1b Historical level tables'!AU56="-",0,'1b Historical level tables'!AU56)</f>
        <v>17.552122309197646</v>
      </c>
      <c r="AV78" s="205">
        <f>((IF('1b Historical level tables'!AV71="-",0,'1b Historical level tables'!AV71)-(IF('1b Historical level tables'!AV56="-",0,'1b Historical level tables'!AV56)))*'1c Consumption adjusted levels'!$C$8/4.2)+IF('1b Historical level tables'!AV56="-",0,'1b Historical level tables'!AV56)</f>
        <v>17.8883698630137</v>
      </c>
      <c r="AW78" s="205">
        <f>((IF('1b Historical level tables'!AW71="-",0,'1b Historical level tables'!AW71)-(IF('1b Historical level tables'!AW56="-",0,'1b Historical level tables'!AW56)))*'1c Consumption adjusted levels'!$C$8/4.2)+IF('1b Historical level tables'!AW56="-",0,'1b Historical level tables'!AW56)</f>
        <v>17.8883698630137</v>
      </c>
      <c r="AX78" s="205">
        <f>((IF('1b Historical level tables'!AX71="-",0,'1b Historical level tables'!AX71)-(IF('1b Historical level tables'!AX56="-",0,'1b Historical level tables'!AX56)))*'1c Consumption adjusted levels'!$C$8/4.2)+IF('1b Historical level tables'!AX56="-",0,'1b Historical level tables'!AX56)</f>
        <v>18.170817808219173</v>
      </c>
      <c r="AZ78" s="174" t="s">
        <v>556</v>
      </c>
      <c r="BA78" s="205">
        <f>((IF('1b Historical level tables'!BA71="-",0,'1b Historical level tables'!BA71)-(IF('1b Historical level tables'!BA56="-",0,'1b Historical level tables'!BA56)))*'1c Consumption adjusted levels'!$C$9/12)+IF('1b Historical level tables'!BA56="-",0,'1b Historical level tables'!BA56)</f>
        <v>13.440300000000006</v>
      </c>
      <c r="BB78" s="205">
        <f>((IF('1b Historical level tables'!BB71="-",0,'1b Historical level tables'!BB71)-(IF('1b Historical level tables'!BB56="-",0,'1b Historical level tables'!BB56)))*'1c Consumption adjusted levels'!$C$9/12)+IF('1b Historical level tables'!BB56="-",0,'1b Historical level tables'!BB56)</f>
        <v>13.611262720156558</v>
      </c>
      <c r="BC78" s="205">
        <f>((IF('1b Historical level tables'!BC71="-",0,'1b Historical level tables'!BC71)-(IF('1b Historical level tables'!BC56="-",0,'1b Historical level tables'!BC56)))*'1c Consumption adjusted levels'!$C$9/12)+IF('1b Historical level tables'!BC56="-",0,'1b Historical level tables'!BC56)</f>
        <v>13.808527397260272</v>
      </c>
      <c r="BD78" s="205">
        <f>((IF('1b Historical level tables'!BD71="-",0,'1b Historical level tables'!BD71)-(IF('1b Historical level tables'!BD56="-",0,'1b Historical level tables'!BD56)))*'1c Consumption adjusted levels'!$C$9/12)+IF('1b Historical level tables'!BD56="-",0,'1b Historical level tables'!BD56)</f>
        <v>13.926886203522512</v>
      </c>
      <c r="BE78" s="205">
        <f>((IF('1b Historical level tables'!BE71="-",0,'1b Historical level tables'!BE71)-(IF('1b Historical level tables'!BE56="-",0,'1b Historical level tables'!BE56)))*'1c Consumption adjusted levels'!$C$9/12)+IF('1b Historical level tables'!BE56="-",0,'1b Historical level tables'!BE56)</f>
        <v>14.084697945205479</v>
      </c>
      <c r="BF78" s="205">
        <f>((IF('1b Historical level tables'!BF71="-",0,'1b Historical level tables'!BF71)-(IF('1b Historical level tables'!BF56="-",0,'1b Historical level tables'!BF56)))*'1c Consumption adjusted levels'!$C$9/12)+IF('1b Historical level tables'!BF56="-",0,'1b Historical level tables'!BF56)</f>
        <v>14.189905772994129</v>
      </c>
      <c r="BG78" s="205">
        <f>((IF('1b Historical level tables'!BG71="-",0,'1b Historical level tables'!BG71)-(IF('1b Historical level tables'!BG56="-",0,'1b Historical level tables'!BG56)))*'1c Consumption adjusted levels'!$C$9/12)+IF('1b Historical level tables'!BG56="-",0,'1b Historical level tables'!BG56)</f>
        <v>14.268811643835617</v>
      </c>
      <c r="BH78" s="205">
        <f>((IF('1b Historical level tables'!BH71="-",0,'1b Historical level tables'!BH71)-(IF('1b Historical level tables'!BH56="-",0,'1b Historical level tables'!BH56)))*'1c Consumption adjusted levels'!$C$9/12)+IF('1b Historical level tables'!BH56="-",0,'1b Historical level tables'!BH56)</f>
        <v>14.30826457925636</v>
      </c>
      <c r="BI78" s="205">
        <f>((IF('1b Historical level tables'!BI71="-",0,'1b Historical level tables'!BI71)-(IF('1b Historical level tables'!BI56="-",0,'1b Historical level tables'!BI56)))*'1c Consumption adjusted levels'!$C$9/12)+IF('1b Historical level tables'!BI56="-",0,'1b Historical level tables'!BI56)</f>
        <v>14.387170450097843</v>
      </c>
      <c r="BJ78" s="205">
        <f>((IF('1b Historical level tables'!BJ71="-",0,'1b Historical level tables'!BJ71)-(IF('1b Historical level tables'!BJ56="-",0,'1b Historical level tables'!BJ56)))*'1c Consumption adjusted levels'!$C$9/12)+IF('1b Historical level tables'!BJ56="-",0,'1b Historical level tables'!BJ56)</f>
        <v>14.65019001956947</v>
      </c>
      <c r="BK78" s="205">
        <f>((IF('1b Historical level tables'!BK71="-",0,'1b Historical level tables'!BK71)-(IF('1b Historical level tables'!BK56="-",0,'1b Historical level tables'!BK56)))*'1c Consumption adjusted levels'!$C$9/12)+IF('1b Historical level tables'!BK56="-",0,'1b Historical level tables'!BK56)</f>
        <v>15.084172309197649</v>
      </c>
      <c r="BL78" s="172"/>
      <c r="BM78" s="205">
        <f>((IF('1b Historical level tables'!BM71="-",0,'1b Historical level tables'!BM71)-(IF('1b Historical level tables'!BM56="-",0,'1b Historical level tables'!BM56)))*'1c Consumption adjusted levels'!$C$9/12)+IF('1b Historical level tables'!BM56="-",0,'1b Historical level tables'!BM56)</f>
        <v>15.846929060665362</v>
      </c>
      <c r="BN78" s="205">
        <f>((IF('1b Historical level tables'!BN71="-",0,'1b Historical level tables'!BN71)-(IF('1b Historical level tables'!BN56="-",0,'1b Historical level tables'!BN56)))*'1c Consumption adjusted levels'!$C$9/12)+IF('1b Historical level tables'!BN56="-",0,'1b Historical level tables'!BN56)</f>
        <v>15.846929060665362</v>
      </c>
      <c r="BO78" s="205">
        <f>((IF('1b Historical level tables'!BO71="-",0,'1b Historical level tables'!BO71)-(IF('1b Historical level tables'!BO56="-",0,'1b Historical level tables'!BO56)))*'1c Consumption adjusted levels'!$C$9/12)+IF('1b Historical level tables'!BO56="-",0,'1b Historical level tables'!BO56)</f>
        <v>16.478176027397264</v>
      </c>
      <c r="BP78" s="205">
        <f>((IF('1b Historical level tables'!BP71="-",0,'1b Historical level tables'!BP71)-(IF('1b Historical level tables'!BP56="-",0,'1b Historical level tables'!BP56)))*'1c Consumption adjusted levels'!$C$9/12)+IF('1b Historical level tables'!BP56="-",0,'1b Historical level tables'!BP56)</f>
        <v>16.478176027397264</v>
      </c>
      <c r="BQ78" s="205">
        <f>((IF('1b Historical level tables'!BQ71="-",0,'1b Historical level tables'!BQ71)-(IF('1b Historical level tables'!BQ56="-",0,'1b Historical level tables'!BQ56)))*'1c Consumption adjusted levels'!$C$9/12)+IF('1b Historical level tables'!BQ56="-",0,'1b Historical level tables'!BQ56)</f>
        <v>17.017366144814098</v>
      </c>
      <c r="BR78" s="205">
        <f>((IF('1b Historical level tables'!BR71="-",0,'1b Historical level tables'!BR71)-(IF('1b Historical level tables'!BR56="-",0,'1b Historical level tables'!BR56)))*'1c Consumption adjusted levels'!$C$9/12)+IF('1b Historical level tables'!BR56="-",0,'1b Historical level tables'!BR56)</f>
        <v>17.017366144814098</v>
      </c>
      <c r="BS78" s="205">
        <f>((IF('1b Historical level tables'!BS71="-",0,'1b Historical level tables'!BS71)-(IF('1b Historical level tables'!BS56="-",0,'1b Historical level tables'!BS56)))*'1c Consumption adjusted levels'!$C$9/12)+IF('1b Historical level tables'!BS56="-",0,'1b Historical level tables'!BS56)</f>
        <v>17.162026908023481</v>
      </c>
      <c r="BT78" s="205">
        <f>((IF('1b Historical level tables'!BT71="-",0,'1b Historical level tables'!BT71)-(IF('1b Historical level tables'!BT56="-",0,'1b Historical level tables'!BT56)))*'1c Consumption adjusted levels'!$C$9/12)+IF('1b Historical level tables'!BT56="-",0,'1b Historical level tables'!BT56)</f>
        <v>17.162026908023481</v>
      </c>
      <c r="BU78" s="205">
        <f>((IF('1b Historical level tables'!BU71="-",0,'1b Historical level tables'!BU71)-(IF('1b Historical level tables'!BU56="-",0,'1b Historical level tables'!BU56)))*'1c Consumption adjusted levels'!$C$9/12)+IF('1b Historical level tables'!BU56="-",0,'1b Historical level tables'!BU56)</f>
        <v>17.490801369863018</v>
      </c>
      <c r="BV78" s="205">
        <f>((IF('1b Historical level tables'!BV71="-",0,'1b Historical level tables'!BV71)-(IF('1b Historical level tables'!BV56="-",0,'1b Historical level tables'!BV56)))*'1c Consumption adjusted levels'!$C$9/12)+IF('1b Historical level tables'!BV56="-",0,'1b Historical level tables'!BV56)</f>
        <v>17.490801369863018</v>
      </c>
      <c r="BW78" s="205">
        <f>((IF('1b Historical level tables'!BW71="-",0,'1b Historical level tables'!BW71)-(IF('1b Historical level tables'!BW56="-",0,'1b Historical level tables'!BW56)))*'1c Consumption adjusted levels'!$C$9/12)+IF('1b Historical level tables'!BW56="-",0,'1b Historical level tables'!BW56)</f>
        <v>17.766971917808227</v>
      </c>
      <c r="BX78" s="144"/>
      <c r="BY78" s="174" t="s">
        <v>556</v>
      </c>
      <c r="BZ78" s="205">
        <f t="shared" si="103"/>
        <v>27.186100000000007</v>
      </c>
      <c r="CA78" s="205">
        <f t="shared" si="104"/>
        <v>27.531911448140903</v>
      </c>
      <c r="CB78" s="205">
        <f t="shared" si="105"/>
        <v>27.930924657534241</v>
      </c>
      <c r="CC78" s="205">
        <f t="shared" si="106"/>
        <v>28.170332583170268</v>
      </c>
      <c r="CD78" s="205">
        <f t="shared" si="107"/>
        <v>28.489543150684931</v>
      </c>
      <c r="CE78" s="205">
        <f t="shared" si="108"/>
        <v>28.702350195694713</v>
      </c>
      <c r="CF78" s="205">
        <f t="shared" si="109"/>
        <v>28.86195547945206</v>
      </c>
      <c r="CG78" s="205">
        <f t="shared" si="110"/>
        <v>28.941758121330714</v>
      </c>
      <c r="CH78" s="205">
        <f t="shared" si="111"/>
        <v>29.101363405088055</v>
      </c>
      <c r="CI78" s="205">
        <f t="shared" si="112"/>
        <v>29.633381017612525</v>
      </c>
      <c r="CJ78" s="205">
        <f t="shared" si="113"/>
        <v>30.511210078277887</v>
      </c>
      <c r="CK78" s="172"/>
      <c r="CL78" s="205">
        <f t="shared" si="93"/>
        <v>32.054061154598827</v>
      </c>
      <c r="CM78" s="205">
        <f t="shared" si="94"/>
        <v>32.054061154598827</v>
      </c>
      <c r="CN78" s="205">
        <f t="shared" si="95"/>
        <v>33.330903424657542</v>
      </c>
      <c r="CO78" s="205">
        <f t="shared" si="96"/>
        <v>33.330903424657542</v>
      </c>
      <c r="CP78" s="205">
        <f t="shared" si="97"/>
        <v>34.421539530332687</v>
      </c>
      <c r="CQ78" s="205">
        <f t="shared" si="98"/>
        <v>34.421539530332687</v>
      </c>
      <c r="CR78" s="205">
        <f t="shared" si="99"/>
        <v>34.714149217221127</v>
      </c>
      <c r="CS78" s="205">
        <f t="shared" si="100"/>
        <v>34.714149217221127</v>
      </c>
      <c r="CT78" s="205">
        <f t="shared" si="101"/>
        <v>35.379171232876715</v>
      </c>
      <c r="CU78" s="205">
        <f t="shared" si="102"/>
        <v>35.379171232876715</v>
      </c>
      <c r="CV78" s="205">
        <f t="shared" si="102"/>
        <v>35.937789726027404</v>
      </c>
    </row>
    <row r="79" spans="2:100" s="159" customFormat="1" ht="10.5" customHeight="1">
      <c r="B79" s="174" t="s">
        <v>557</v>
      </c>
      <c r="C79" s="205">
        <f>((IF('1b Historical level tables'!C72="-",0,'1b Historical level tables'!C72)-(IF('1b Historical level tables'!C57="-",0,'1b Historical level tables'!C57)))*'1c Consumption adjusted levels'!$C$7/3.1)+IF('1b Historical level tables'!C57="-",0,'1b Historical level tables'!C57)</f>
        <v>25.086085558420304</v>
      </c>
      <c r="D79" s="205">
        <f>((IF('1b Historical level tables'!D72="-",0,'1b Historical level tables'!D72)-(IF('1b Historical level tables'!D57="-",0,'1b Historical level tables'!D57)))*'1c Consumption adjusted levels'!$C$7/3.1)+IF('1b Historical level tables'!D57="-",0,'1b Historical level tables'!D57)</f>
        <v>24.793836408774396</v>
      </c>
      <c r="E79" s="205">
        <f>((IF('1b Historical level tables'!E72="-",0,'1b Historical level tables'!E72)-(IF('1b Historical level tables'!E57="-",0,'1b Historical level tables'!E57)))*'1c Consumption adjusted levels'!$C$7/3.1)+IF('1b Historical level tables'!E57="-",0,'1b Historical level tables'!E57)</f>
        <v>26.789686692057309</v>
      </c>
      <c r="F79" s="205">
        <f>((IF('1b Historical level tables'!F72="-",0,'1b Historical level tables'!F72)-(IF('1b Historical level tables'!F57="-",0,'1b Historical level tables'!F57)))*'1c Consumption adjusted levels'!$C$7/3.1)+IF('1b Historical level tables'!F57="-",0,'1b Historical level tables'!F57)</f>
        <v>28.172106579854571</v>
      </c>
      <c r="G79" s="205">
        <f>((IF('1b Historical level tables'!G72="-",0,'1b Historical level tables'!G72)-(IF('1b Historical level tables'!G57="-",0,'1b Historical level tables'!G57)))*'1c Consumption adjusted levels'!$C$7/3.1)+IF('1b Historical level tables'!G57="-",0,'1b Historical level tables'!G57)</f>
        <v>31.246446797190291</v>
      </c>
      <c r="H79" s="205">
        <f>((IF('1b Historical level tables'!H72="-",0,'1b Historical level tables'!H72)-(IF('1b Historical level tables'!H57="-",0,'1b Historical level tables'!H57)))*'1c Consumption adjusted levels'!$C$7/3.1)+IF('1b Historical level tables'!H57="-",0,'1b Historical level tables'!H57)</f>
        <v>30.241146836183585</v>
      </c>
      <c r="I79" s="205">
        <f>((IF('1b Historical level tables'!I72="-",0,'1b Historical level tables'!I72)-(IF('1b Historical level tables'!I57="-",0,'1b Historical level tables'!I57)))*'1c Consumption adjusted levels'!$C$7/3.1)+IF('1b Historical level tables'!I57="-",0,'1b Historical level tables'!I57)</f>
        <v>30.349319749609862</v>
      </c>
      <c r="J79" s="205">
        <f>((IF('1b Historical level tables'!J72="-",0,'1b Historical level tables'!J72)-(IF('1b Historical level tables'!J57="-",0,'1b Historical level tables'!J57)))*'1c Consumption adjusted levels'!$C$7/3.1)+IF('1b Historical level tables'!J57="-",0,'1b Historical level tables'!J57)</f>
        <v>29.446290991399657</v>
      </c>
      <c r="K79" s="205">
        <f>((IF('1b Historical level tables'!K72="-",0,'1b Historical level tables'!K72)-(IF('1b Historical level tables'!K57="-",0,'1b Historical level tables'!K57)))*'1c Consumption adjusted levels'!$C$7/3.1)+IF('1b Historical level tables'!K57="-",0,'1b Historical level tables'!K57)</f>
        <v>32.100581125674815</v>
      </c>
      <c r="L79" s="205">
        <f>((IF('1b Historical level tables'!L72="-",0,'1b Historical level tables'!L72)-(IF('1b Historical level tables'!L57="-",0,'1b Historical level tables'!L57)))*'1c Consumption adjusted levels'!$C$7/3.1)+IF('1b Historical level tables'!L57="-",0,'1b Historical level tables'!L57)</f>
        <v>34.762214291916337</v>
      </c>
      <c r="M79" s="205">
        <f>((IF('1b Historical level tables'!M72="-",0,'1b Historical level tables'!M72)-(IF('1b Historical level tables'!M57="-",0,'1b Historical level tables'!M57)))*'1c Consumption adjusted levels'!$C$7/3.1)+IF('1b Historical level tables'!M57="-",0,'1b Historical level tables'!M57)</f>
        <v>49.66938897479173</v>
      </c>
      <c r="N79" s="172"/>
      <c r="O79" s="205">
        <f>((IF('1b Historical level tables'!O72="-",0,'1b Historical level tables'!O72)-(IF('1b Historical level tables'!O57="-",0,'1b Historical level tables'!O57)))*'1c Consumption adjusted levels'!$C$7/3.1)+IF('1b Historical level tables'!O57="-",0,'1b Historical level tables'!O57)</f>
        <v>83.830541557927148</v>
      </c>
      <c r="P79" s="205">
        <f>((IF('1b Historical level tables'!P72="-",0,'1b Historical level tables'!P72)-(IF('1b Historical level tables'!P57="-",0,'1b Historical level tables'!P57)))*'1c Consumption adjusted levels'!$C$7/3.1)+IF('1b Historical level tables'!P57="-",0,'1b Historical level tables'!P57)</f>
        <v>106.31643981636432</v>
      </c>
      <c r="Q79" s="205">
        <f>((IF('1b Historical level tables'!Q72="-",0,'1b Historical level tables'!Q72)-(IF('1b Historical level tables'!Q57="-",0,'1b Historical level tables'!Q57)))*'1c Consumption adjusted levels'!$C$7/3.1)+IF('1b Historical level tables'!Q57="-",0,'1b Historical level tables'!Q57)</f>
        <v>83.27629445847812</v>
      </c>
      <c r="R79" s="205">
        <f>((IF('1b Historical level tables'!R72="-",0,'1b Historical level tables'!R72)-(IF('1b Historical level tables'!R57="-",0,'1b Historical level tables'!R57)))*'1c Consumption adjusted levels'!$C$7/3.1)+IF('1b Historical level tables'!R57="-",0,'1b Historical level tables'!R57)</f>
        <v>53.71476204963998</v>
      </c>
      <c r="S79" s="205">
        <f>((IF('1b Historical level tables'!S72="-",0,'1b Historical level tables'!S72)-(IF('1b Historical level tables'!S57="-",0,'1b Historical level tables'!S57)))*'1c Consumption adjusted levels'!$C$7/3.1)+IF('1b Historical level tables'!S57="-",0,'1b Historical level tables'!S57)</f>
        <v>49.56125536709618</v>
      </c>
      <c r="T79" s="205">
        <f>((IF('1b Historical level tables'!T72="-",0,'1b Historical level tables'!T72)-(IF('1b Historical level tables'!T57="-",0,'1b Historical level tables'!T57)))*'1c Consumption adjusted levels'!$C$7/3.1)+IF('1b Historical level tables'!T57="-",0,'1b Historical level tables'!T57)</f>
        <v>51.391786316899527</v>
      </c>
      <c r="U79" s="205">
        <f>((IF('1b Historical level tables'!U72="-",0,'1b Historical level tables'!U72)-(IF('1b Historical level tables'!U57="-",0,'1b Historical level tables'!U57)))*'1c Consumption adjusted levels'!$C$7/3.1)+IF('1b Historical level tables'!U57="-",0,'1b Historical level tables'!U57)</f>
        <v>46.491660018294944</v>
      </c>
      <c r="V79" s="205">
        <f>((IF('1b Historical level tables'!V72="-",0,'1b Historical level tables'!V72)-(IF('1b Historical level tables'!V57="-",0,'1b Historical level tables'!V57)))*'1c Consumption adjusted levels'!$C$7/3.1)+IF('1b Historical level tables'!V57="-",0,'1b Historical level tables'!V57)</f>
        <v>43.395419972159026</v>
      </c>
      <c r="W79" s="205">
        <f>((IF('1b Historical level tables'!W72="-",0,'1b Historical level tables'!W72)-(IF('1b Historical level tables'!W57="-",0,'1b Historical level tables'!W57)))*'1c Consumption adjusted levels'!$C$7/3.1)+IF('1b Historical level tables'!W57="-",0,'1b Historical level tables'!W57)</f>
        <v>46.63505725702958</v>
      </c>
      <c r="X79" s="205">
        <f>((IF('1b Historical level tables'!X72="-",0,'1b Historical level tables'!X72)-(IF('1b Historical level tables'!X57="-",0,'1b Historical level tables'!X57)))*'1c Consumption adjusted levels'!$C$7/3.1)+IF('1b Historical level tables'!X57="-",0,'1b Historical level tables'!X57)</f>
        <v>47.146524128958056</v>
      </c>
      <c r="Y79" s="205">
        <f>((IF('1b Historical level tables'!Y72="-",0,'1b Historical level tables'!Y72)-(IF('1b Historical level tables'!Y57="-",0,'1b Historical level tables'!Y57)))*'1c Consumption adjusted levels'!$C$7/3.1)+IF('1b Historical level tables'!Y57="-",0,'1b Historical level tables'!Y57)</f>
        <v>48.878942742163439</v>
      </c>
      <c r="Z79" s="144"/>
      <c r="AA79" s="174" t="s">
        <v>557</v>
      </c>
      <c r="AB79" s="205">
        <f>((IF('1b Historical level tables'!AB72="-",0,'1b Historical level tables'!AB72)-(IF('1b Historical level tables'!AB57="-",0,'1b Historical level tables'!AB57)))*'1c Consumption adjusted levels'!$C$8/4.2)+IF('1b Historical level tables'!AB57="-",0,'1b Historical level tables'!AB57)</f>
        <v>31.676367095509896</v>
      </c>
      <c r="AC79" s="205">
        <f>((IF('1b Historical level tables'!AC72="-",0,'1b Historical level tables'!AC72)-(IF('1b Historical level tables'!AC57="-",0,'1b Historical level tables'!AC57)))*'1c Consumption adjusted levels'!$C$8/4.2)+IF('1b Historical level tables'!AC57="-",0,'1b Historical level tables'!AC57)</f>
        <v>31.255859281978399</v>
      </c>
      <c r="AD79" s="205">
        <f>((IF('1b Historical level tables'!AD72="-",0,'1b Historical level tables'!AD72)-(IF('1b Historical level tables'!AD57="-",0,'1b Historical level tables'!AD57)))*'1c Consumption adjusted levels'!$C$8/4.2)+IF('1b Historical level tables'!AD57="-",0,'1b Historical level tables'!AD57)</f>
        <v>34.429458573167373</v>
      </c>
      <c r="AE79" s="205">
        <f>((IF('1b Historical level tables'!AE72="-",0,'1b Historical level tables'!AE72)-(IF('1b Historical level tables'!AE57="-",0,'1b Historical level tables'!AE57)))*'1c Consumption adjusted levels'!$C$8/4.2)+IF('1b Historical level tables'!AE57="-",0,'1b Historical level tables'!AE57)</f>
        <v>36.237568087310237</v>
      </c>
      <c r="AF79" s="205">
        <f>((IF('1b Historical level tables'!AF72="-",0,'1b Historical level tables'!AF72)-(IF('1b Historical level tables'!AF57="-",0,'1b Historical level tables'!AF57)))*'1c Consumption adjusted levels'!$C$8/4.2)+IF('1b Historical level tables'!AF57="-",0,'1b Historical level tables'!AF57)</f>
        <v>40.402893216758855</v>
      </c>
      <c r="AG79" s="205">
        <f>((IF('1b Historical level tables'!AG72="-",0,'1b Historical level tables'!AG72)-(IF('1b Historical level tables'!AG57="-",0,'1b Historical level tables'!AG57)))*'1c Consumption adjusted levels'!$C$8/4.2)+IF('1b Historical level tables'!AG57="-",0,'1b Historical level tables'!AG57)</f>
        <v>38.888027112632813</v>
      </c>
      <c r="AH79" s="205">
        <f>((IF('1b Historical level tables'!AH72="-",0,'1b Historical level tables'!AH72)-(IF('1b Historical level tables'!AH57="-",0,'1b Historical level tables'!AH57)))*'1c Consumption adjusted levels'!$C$8/4.2)+IF('1b Historical level tables'!AH57="-",0,'1b Historical level tables'!AH57)</f>
        <v>38.932733512732767</v>
      </c>
      <c r="AI79" s="205">
        <f>((IF('1b Historical level tables'!AI72="-",0,'1b Historical level tables'!AI72)-(IF('1b Historical level tables'!AI57="-",0,'1b Historical level tables'!AI57)))*'1c Consumption adjusted levels'!$C$8/4.2)+IF('1b Historical level tables'!AI57="-",0,'1b Historical level tables'!AI57)</f>
        <v>37.48594559318834</v>
      </c>
      <c r="AJ79" s="205">
        <f>((IF('1b Historical level tables'!AJ72="-",0,'1b Historical level tables'!AJ72)-(IF('1b Historical level tables'!AJ57="-",0,'1b Historical level tables'!AJ57)))*'1c Consumption adjusted levels'!$C$8/4.2)+IF('1b Historical level tables'!AJ57="-",0,'1b Historical level tables'!AJ57)</f>
        <v>41.093223963477151</v>
      </c>
      <c r="AK79" s="205">
        <f>((IF('1b Historical level tables'!AK72="-",0,'1b Historical level tables'!AK72)-(IF('1b Historical level tables'!AK57="-",0,'1b Historical level tables'!AK57)))*'1c Consumption adjusted levels'!$C$8/4.2)+IF('1b Historical level tables'!AK57="-",0,'1b Historical level tables'!AK57)</f>
        <v>45.039307551653081</v>
      </c>
      <c r="AL79" s="205">
        <f>((IF('1b Historical level tables'!AL72="-",0,'1b Historical level tables'!AL72)-(IF('1b Historical level tables'!AL57="-",0,'1b Historical level tables'!AL57)))*'1c Consumption adjusted levels'!$C$8/4.2)+IF('1b Historical level tables'!AL57="-",0,'1b Historical level tables'!AL57)</f>
        <v>63.96456229523195</v>
      </c>
      <c r="AM79" s="172"/>
      <c r="AN79" s="205">
        <f>((IF('1b Historical level tables'!AN72="-",0,'1b Historical level tables'!AN72)-(IF('1b Historical level tables'!AN57="-",0,'1b Historical level tables'!AN57)))*'1c Consumption adjusted levels'!$C$8/4.2)+IF('1b Historical level tables'!AN57="-",0,'1b Historical level tables'!AN57)</f>
        <v>110.44079594061117</v>
      </c>
      <c r="AO79" s="205">
        <f>((IF('1b Historical level tables'!AO72="-",0,'1b Historical level tables'!AO72)-(IF('1b Historical level tables'!AO57="-",0,'1b Historical level tables'!AO57)))*'1c Consumption adjusted levels'!$C$8/4.2)+IF('1b Historical level tables'!AO57="-",0,'1b Historical level tables'!AO57)</f>
        <v>147.83801684082803</v>
      </c>
      <c r="AP79" s="205">
        <f>((IF('1b Historical level tables'!AP72="-",0,'1b Historical level tables'!AP72)-(IF('1b Historical level tables'!AP57="-",0,'1b Historical level tables'!AP57)))*'1c Consumption adjusted levels'!$C$8/4.2)+IF('1b Historical level tables'!AP57="-",0,'1b Historical level tables'!AP57)</f>
        <v>113.1306169008425</v>
      </c>
      <c r="AQ79" s="205">
        <f>((IF('1b Historical level tables'!AQ72="-",0,'1b Historical level tables'!AQ72)-(IF('1b Historical level tables'!AQ57="-",0,'1b Historical level tables'!AQ57)))*'1c Consumption adjusted levels'!$C$8/4.2)+IF('1b Historical level tables'!AQ57="-",0,'1b Historical level tables'!AQ57)</f>
        <v>69.673457459072367</v>
      </c>
      <c r="AR79" s="205">
        <f>((IF('1b Historical level tables'!AR72="-",0,'1b Historical level tables'!AR72)-(IF('1b Historical level tables'!AR57="-",0,'1b Historical level tables'!AR57)))*'1c Consumption adjusted levels'!$C$8/4.2)+IF('1b Historical level tables'!AR57="-",0,'1b Historical level tables'!AR57)</f>
        <v>64.455195044086068</v>
      </c>
      <c r="AS79" s="205">
        <f>((IF('1b Historical level tables'!AS72="-",0,'1b Historical level tables'!AS72)-(IF('1b Historical level tables'!AS57="-",0,'1b Historical level tables'!AS57)))*'1c Consumption adjusted levels'!$C$8/4.2)+IF('1b Historical level tables'!AS57="-",0,'1b Historical level tables'!AS57)</f>
        <v>67.265926290887407</v>
      </c>
      <c r="AT79" s="205">
        <f>((IF('1b Historical level tables'!AT72="-",0,'1b Historical level tables'!AT72)-(IF('1b Historical level tables'!AT57="-",0,'1b Historical level tables'!AT57)))*'1c Consumption adjusted levels'!$C$8/4.2)+IF('1b Historical level tables'!AT57="-",0,'1b Historical level tables'!AT57)</f>
        <v>59.118820817645471</v>
      </c>
      <c r="AU79" s="205">
        <f>((IF('1b Historical level tables'!AU72="-",0,'1b Historical level tables'!AU72)-(IF('1b Historical level tables'!AU57="-",0,'1b Historical level tables'!AU57)))*'1c Consumption adjusted levels'!$C$8/4.2)+IF('1b Historical level tables'!AU57="-",0,'1b Historical level tables'!AU57)</f>
        <v>54.475612724460589</v>
      </c>
      <c r="AV79" s="205">
        <f>((IF('1b Historical level tables'!AV72="-",0,'1b Historical level tables'!AV72)-(IF('1b Historical level tables'!AV57="-",0,'1b Historical level tables'!AV57)))*'1c Consumption adjusted levels'!$C$8/4.2)+IF('1b Historical level tables'!AV57="-",0,'1b Historical level tables'!AV57)</f>
        <v>59.438989661211636</v>
      </c>
      <c r="AW79" s="205">
        <f>((IF('1b Historical level tables'!AW72="-",0,'1b Historical level tables'!AW72)-(IF('1b Historical level tables'!AW57="-",0,'1b Historical level tables'!AW57)))*'1c Consumption adjusted levels'!$C$8/4.2)+IF('1b Historical level tables'!AW57="-",0,'1b Historical level tables'!AW57)</f>
        <v>60.447477782746446</v>
      </c>
      <c r="AX79" s="205">
        <f>((IF('1b Historical level tables'!AX72="-",0,'1b Historical level tables'!AX72)-(IF('1b Historical level tables'!AX57="-",0,'1b Historical level tables'!AX57)))*'1c Consumption adjusted levels'!$C$8/4.2)+IF('1b Historical level tables'!AX57="-",0,'1b Historical level tables'!AX57)</f>
        <v>63.174111332305252</v>
      </c>
      <c r="AZ79" s="174" t="s">
        <v>557</v>
      </c>
      <c r="BA79" s="205">
        <f>((IF('1b Historical level tables'!BA72="-",0,'1b Historical level tables'!BA72)-(IF('1b Historical level tables'!BA57="-",0,'1b Historical level tables'!BA57)))*'1c Consumption adjusted levels'!$C$9/12)+IF('1b Historical level tables'!BA57="-",0,'1b Historical level tables'!BA57)</f>
        <v>23.959810715108333</v>
      </c>
      <c r="BB79" s="205">
        <f>((IF('1b Historical level tables'!BB72="-",0,'1b Historical level tables'!BB72)-(IF('1b Historical level tables'!BB57="-",0,'1b Historical level tables'!BB57)))*'1c Consumption adjusted levels'!$C$9/12)+IF('1b Historical level tables'!BB57="-",0,'1b Historical level tables'!BB57)</f>
        <v>23.924072351614242</v>
      </c>
      <c r="BC79" s="205">
        <f>((IF('1b Historical level tables'!BC72="-",0,'1b Historical level tables'!BC72)-(IF('1b Historical level tables'!BC57="-",0,'1b Historical level tables'!BC57)))*'1c Consumption adjusted levels'!$C$9/12)+IF('1b Historical level tables'!BC57="-",0,'1b Historical level tables'!BC57)</f>
        <v>25.34313135514876</v>
      </c>
      <c r="BD79" s="205">
        <f>((IF('1b Historical level tables'!BD72="-",0,'1b Historical level tables'!BD72)-(IF('1b Historical level tables'!BD57="-",0,'1b Historical level tables'!BD57)))*'1c Consumption adjusted levels'!$C$9/12)+IF('1b Historical level tables'!BD57="-",0,'1b Historical level tables'!BD57)</f>
        <v>27.523928793747963</v>
      </c>
      <c r="BE79" s="205">
        <f>((IF('1b Historical level tables'!BE72="-",0,'1b Historical level tables'!BE72)-(IF('1b Historical level tables'!BE57="-",0,'1b Historical level tables'!BE57)))*'1c Consumption adjusted levels'!$C$9/12)+IF('1b Historical level tables'!BE57="-",0,'1b Historical level tables'!BE57)</f>
        <v>30.11494288540592</v>
      </c>
      <c r="BF79" s="205">
        <f>((IF('1b Historical level tables'!BF72="-",0,'1b Historical level tables'!BF72)-(IF('1b Historical level tables'!BF57="-",0,'1b Historical level tables'!BF57)))*'1c Consumption adjusted levels'!$C$9/12)+IF('1b Historical level tables'!BF57="-",0,'1b Historical level tables'!BF57)</f>
        <v>27.385202017634704</v>
      </c>
      <c r="BG79" s="205">
        <f>((IF('1b Historical level tables'!BG72="-",0,'1b Historical level tables'!BG72)-(IF('1b Historical level tables'!BG57="-",0,'1b Historical level tables'!BG57)))*'1c Consumption adjusted levels'!$C$9/12)+IF('1b Historical level tables'!BG57="-",0,'1b Historical level tables'!BG57)</f>
        <v>26.435867217056789</v>
      </c>
      <c r="BH79" s="205">
        <f>((IF('1b Historical level tables'!BH72="-",0,'1b Historical level tables'!BH72)-(IF('1b Historical level tables'!BH57="-",0,'1b Historical level tables'!BH57)))*'1c Consumption adjusted levels'!$C$9/12)+IF('1b Historical level tables'!BH57="-",0,'1b Historical level tables'!BH57)</f>
        <v>23.11891638220138</v>
      </c>
      <c r="BI79" s="205">
        <f>((IF('1b Historical level tables'!BI72="-",0,'1b Historical level tables'!BI72)-(IF('1b Historical level tables'!BI57="-",0,'1b Historical level tables'!BI57)))*'1c Consumption adjusted levels'!$C$9/12)+IF('1b Historical level tables'!BI57="-",0,'1b Historical level tables'!BI57)</f>
        <v>25.27849922653013</v>
      </c>
      <c r="BJ79" s="205">
        <f>((IF('1b Historical level tables'!BJ72="-",0,'1b Historical level tables'!BJ72)-(IF('1b Historical level tables'!BJ57="-",0,'1b Historical level tables'!BJ57)))*'1c Consumption adjusted levels'!$C$9/12)+IF('1b Historical level tables'!BJ57="-",0,'1b Historical level tables'!BJ57)</f>
        <v>29.599093412833135</v>
      </c>
      <c r="BK79" s="205">
        <f>((IF('1b Historical level tables'!BK72="-",0,'1b Historical level tables'!BK72)-(IF('1b Historical level tables'!BK57="-",0,'1b Historical level tables'!BK57)))*'1c Consumption adjusted levels'!$C$9/12)+IF('1b Historical level tables'!BK57="-",0,'1b Historical level tables'!BK57)</f>
        <v>49.856806832115325</v>
      </c>
      <c r="BL79" s="172"/>
      <c r="BM79" s="205">
        <f>((IF('1b Historical level tables'!BM72="-",0,'1b Historical level tables'!BM72)-(IF('1b Historical level tables'!BM57="-",0,'1b Historical level tables'!BM57)))*'1c Consumption adjusted levels'!$C$9/12)+IF('1b Historical level tables'!BM57="-",0,'1b Historical level tables'!BM57)</f>
        <v>94.933132972891357</v>
      </c>
      <c r="BN79" s="205">
        <f>((IF('1b Historical level tables'!BN72="-",0,'1b Historical level tables'!BN72)-(IF('1b Historical level tables'!BN57="-",0,'1b Historical level tables'!BN57)))*'1c Consumption adjusted levels'!$C$9/12)+IF('1b Historical level tables'!BN57="-",0,'1b Historical level tables'!BN57)</f>
        <v>108.99712735667981</v>
      </c>
      <c r="BO79" s="205">
        <f>((IF('1b Historical level tables'!BO72="-",0,'1b Historical level tables'!BO72)-(IF('1b Historical level tables'!BO57="-",0,'1b Historical level tables'!BO57)))*'1c Consumption adjusted levels'!$C$9/12)+IF('1b Historical level tables'!BO57="-",0,'1b Historical level tables'!BO57)</f>
        <v>81.990644221333312</v>
      </c>
      <c r="BP79" s="205">
        <f>((IF('1b Historical level tables'!BP72="-",0,'1b Historical level tables'!BP72)-(IF('1b Historical level tables'!BP57="-",0,'1b Historical level tables'!BP57)))*'1c Consumption adjusted levels'!$C$9/12)+IF('1b Historical level tables'!BP57="-",0,'1b Historical level tables'!BP57)</f>
        <v>51.054324737984849</v>
      </c>
      <c r="BQ79" s="205">
        <f>((IF('1b Historical level tables'!BQ72="-",0,'1b Historical level tables'!BQ72)-(IF('1b Historical level tables'!BQ57="-",0,'1b Historical level tables'!BQ57)))*'1c Consumption adjusted levels'!$C$9/12)+IF('1b Historical level tables'!BQ57="-",0,'1b Historical level tables'!BQ57)</f>
        <v>47.133919085703333</v>
      </c>
      <c r="BR79" s="205">
        <f>((IF('1b Historical level tables'!BR72="-",0,'1b Historical level tables'!BR72)-(IF('1b Historical level tables'!BR57="-",0,'1b Historical level tables'!BR57)))*'1c Consumption adjusted levels'!$C$9/12)+IF('1b Historical level tables'!BR57="-",0,'1b Historical level tables'!BR57)</f>
        <v>50.329570827131356</v>
      </c>
      <c r="BS79" s="205">
        <f>((IF('1b Historical level tables'!BS72="-",0,'1b Historical level tables'!BS72)-(IF('1b Historical level tables'!BS57="-",0,'1b Historical level tables'!BS57)))*'1c Consumption adjusted levels'!$C$9/12)+IF('1b Historical level tables'!BS57="-",0,'1b Historical level tables'!BS57)</f>
        <v>41.971281347061748</v>
      </c>
      <c r="BT79" s="205">
        <f>((IF('1b Historical level tables'!BT72="-",0,'1b Historical level tables'!BT72)-(IF('1b Historical level tables'!BT57="-",0,'1b Historical level tables'!BT57)))*'1c Consumption adjusted levels'!$C$9/12)+IF('1b Historical level tables'!BT57="-",0,'1b Historical level tables'!BT57)</f>
        <v>38.549453939140797</v>
      </c>
      <c r="BU79" s="205">
        <f>((IF('1b Historical level tables'!BU72="-",0,'1b Historical level tables'!BU72)-(IF('1b Historical level tables'!BU57="-",0,'1b Historical level tables'!BU57)))*'1c Consumption adjusted levels'!$C$9/12)+IF('1b Historical level tables'!BU57="-",0,'1b Historical level tables'!BU57)</f>
        <v>43.287683978723898</v>
      </c>
      <c r="BV79" s="205">
        <f>((IF('1b Historical level tables'!BV72="-",0,'1b Historical level tables'!BV72)-(IF('1b Historical level tables'!BV57="-",0,'1b Historical level tables'!BV57)))*'1c Consumption adjusted levels'!$C$9/12)+IF('1b Historical level tables'!BV57="-",0,'1b Historical level tables'!BV57)</f>
        <v>43.8892233594541</v>
      </c>
      <c r="BW79" s="205">
        <f>((IF('1b Historical level tables'!BW72="-",0,'1b Historical level tables'!BW72)-(IF('1b Historical level tables'!BW57="-",0,'1b Historical level tables'!BW57)))*'1c Consumption adjusted levels'!$C$9/12)+IF('1b Historical level tables'!BW57="-",0,'1b Historical level tables'!BW57)</f>
        <v>48.070544982209206</v>
      </c>
      <c r="BX79" s="144"/>
      <c r="BY79" s="174" t="s">
        <v>557</v>
      </c>
      <c r="BZ79" s="205">
        <f t="shared" si="103"/>
        <v>49.045896273528641</v>
      </c>
      <c r="CA79" s="205">
        <f t="shared" si="104"/>
        <v>48.717908760388639</v>
      </c>
      <c r="CB79" s="205">
        <f t="shared" si="105"/>
        <v>52.132818047206072</v>
      </c>
      <c r="CC79" s="205">
        <f t="shared" si="106"/>
        <v>55.696035373602534</v>
      </c>
      <c r="CD79" s="205">
        <f t="shared" si="107"/>
        <v>61.361389682596212</v>
      </c>
      <c r="CE79" s="205">
        <f t="shared" si="108"/>
        <v>57.626348853818286</v>
      </c>
      <c r="CF79" s="205">
        <f t="shared" si="109"/>
        <v>56.78518696666665</v>
      </c>
      <c r="CG79" s="205">
        <f t="shared" si="110"/>
        <v>52.565207373601041</v>
      </c>
      <c r="CH79" s="205">
        <f t="shared" si="111"/>
        <v>57.379080352204944</v>
      </c>
      <c r="CI79" s="205">
        <f t="shared" si="112"/>
        <v>64.361307704749464</v>
      </c>
      <c r="CJ79" s="205">
        <f t="shared" si="113"/>
        <v>99.526195806907054</v>
      </c>
      <c r="CK79" s="172"/>
      <c r="CL79" s="205">
        <f t="shared" si="93"/>
        <v>178.76367453081849</v>
      </c>
      <c r="CM79" s="205">
        <f t="shared" si="94"/>
        <v>215.31356717304413</v>
      </c>
      <c r="CN79" s="205">
        <f t="shared" si="95"/>
        <v>165.26693867981143</v>
      </c>
      <c r="CO79" s="205">
        <f t="shared" si="96"/>
        <v>104.76908678762483</v>
      </c>
      <c r="CP79" s="205">
        <f t="shared" si="97"/>
        <v>96.695174452799506</v>
      </c>
      <c r="CQ79" s="205">
        <f t="shared" si="98"/>
        <v>101.72135714403089</v>
      </c>
      <c r="CR79" s="205">
        <f t="shared" si="99"/>
        <v>88.462941365356698</v>
      </c>
      <c r="CS79" s="205">
        <f t="shared" si="100"/>
        <v>81.944873911299823</v>
      </c>
      <c r="CT79" s="205">
        <f t="shared" si="101"/>
        <v>89.922741235753477</v>
      </c>
      <c r="CU79" s="205">
        <f t="shared" si="102"/>
        <v>91.035747488412156</v>
      </c>
      <c r="CV79" s="205">
        <f t="shared" si="102"/>
        <v>96.949487724372645</v>
      </c>
    </row>
    <row r="80" spans="2:100" s="159" customFormat="1" ht="10.5" customHeight="1">
      <c r="B80" s="174" t="s">
        <v>558</v>
      </c>
      <c r="C80" s="205">
        <f>((IF('1b Historical level tables'!C73="-",0,'1b Historical level tables'!C73)-(IF('1b Historical level tables'!C58="-",0,'1b Historical level tables'!C58)))*'1c Consumption adjusted levels'!$C$7/3.1)+IF('1b Historical level tables'!C58="-",0,'1b Historical level tables'!C58)</f>
        <v>9.0834397143479233</v>
      </c>
      <c r="D80" s="205">
        <f>((IF('1b Historical level tables'!D73="-",0,'1b Historical level tables'!D73)-(IF('1b Historical level tables'!D58="-",0,'1b Historical level tables'!D58)))*'1c Consumption adjusted levels'!$C$7/3.1)+IF('1b Historical level tables'!D58="-",0,'1b Historical level tables'!D58)</f>
        <v>8.9841069926903305</v>
      </c>
      <c r="E80" s="205">
        <f>((IF('1b Historical level tables'!E73="-",0,'1b Historical level tables'!E73)-(IF('1b Historical level tables'!E58="-",0,'1b Historical level tables'!E58)))*'1c Consumption adjusted levels'!$C$7/3.1)+IF('1b Historical level tables'!E58="-",0,'1b Historical level tables'!E58)</f>
        <v>9.6895122328280454</v>
      </c>
      <c r="F80" s="205">
        <f>((IF('1b Historical level tables'!F73="-",0,'1b Historical level tables'!F73)-(IF('1b Historical level tables'!F58="-",0,'1b Historical level tables'!F58)))*'1c Consumption adjusted levels'!$C$7/3.1)+IF('1b Historical level tables'!F58="-",0,'1b Historical level tables'!F58)</f>
        <v>10.1777471033131</v>
      </c>
      <c r="G80" s="205">
        <f>((IF('1b Historical level tables'!G73="-",0,'1b Historical level tables'!G73)-(IF('1b Historical level tables'!G58="-",0,'1b Historical level tables'!G58)))*'1c Consumption adjusted levels'!$C$7/3.1)+IF('1b Historical level tables'!G58="-",0,'1b Historical level tables'!G58)</f>
        <v>11.261436502186358</v>
      </c>
      <c r="H80" s="205">
        <f>((IF('1b Historical level tables'!H73="-",0,'1b Historical level tables'!H73)-(IF('1b Historical level tables'!H58="-",0,'1b Historical level tables'!H58)))*'1c Consumption adjusted levels'!$C$7/3.1)+IF('1b Historical level tables'!H58="-",0,'1b Historical level tables'!H58)</f>
        <v>10.910179508641818</v>
      </c>
      <c r="I80" s="205">
        <f>((IF('1b Historical level tables'!I73="-",0,'1b Historical level tables'!I73)-(IF('1b Historical level tables'!I58="-",0,'1b Historical level tables'!I58)))*'1c Consumption adjusted levels'!$C$7/3.1)+IF('1b Historical level tables'!I58="-",0,'1b Historical level tables'!I58)</f>
        <v>10.949762910867427</v>
      </c>
      <c r="J80" s="205">
        <f>((IF('1b Historical level tables'!J73="-",0,'1b Historical level tables'!J73)-(IF('1b Historical level tables'!J58="-",0,'1b Historical level tables'!J58)))*'1c Consumption adjusted levels'!$C$7/3.1)+IF('1b Historical level tables'!J58="-",0,'1b Historical level tables'!J58)</f>
        <v>10.63314952243314</v>
      </c>
      <c r="K80" s="205">
        <f>((IF('1b Historical level tables'!K73="-",0,'1b Historical level tables'!K73)-(IF('1b Historical level tables'!K58="-",0,'1b Historical level tables'!K58)))*'1c Consumption adjusted levels'!$C$7/3.1)+IF('1b Historical level tables'!K58="-",0,'1b Historical level tables'!K58)</f>
        <v>11.567637507014263</v>
      </c>
      <c r="L80" s="205">
        <f>((IF('1b Historical level tables'!L73="-",0,'1b Historical level tables'!L73)-(IF('1b Historical level tables'!L58="-",0,'1b Historical level tables'!L58)))*'1c Consumption adjusted levels'!$C$7/3.1)+IF('1b Historical level tables'!L58="-",0,'1b Historical level tables'!L58)</f>
        <v>12.508353374789088</v>
      </c>
      <c r="M80" s="205">
        <f>((IF('1b Historical level tables'!M73="-",0,'1b Historical level tables'!M73)-(IF('1b Historical level tables'!M58="-",0,'1b Historical level tables'!M58)))*'1c Consumption adjusted levels'!$C$7/3.1)+IF('1b Historical level tables'!M58="-",0,'1b Historical level tables'!M58)</f>
        <v>17.756496047919413</v>
      </c>
      <c r="N80" s="172"/>
      <c r="O80" s="205">
        <f>((IF('1b Historical level tables'!O73="-",0,'1b Historical level tables'!O73)-(IF('1b Historical level tables'!O58="-",0,'1b Historical level tables'!O58)))*'1c Consumption adjusted levels'!$C$7/3.1)+IF('1b Historical level tables'!O58="-",0,'1b Historical level tables'!O58)</f>
        <v>29.77850378609752</v>
      </c>
      <c r="P80" s="205">
        <f>((IF('1b Historical level tables'!P73="-",0,'1b Historical level tables'!P73)-(IF('1b Historical level tables'!P58="-",0,'1b Historical level tables'!P58)))*'1c Consumption adjusted levels'!$C$7/3.1)+IF('1b Historical level tables'!P58="-",0,'1b Historical level tables'!P58)</f>
        <v>37.681805812053</v>
      </c>
      <c r="Q80" s="205">
        <f>((IF('1b Historical level tables'!Q73="-",0,'1b Historical level tables'!Q73)-(IF('1b Historical level tables'!Q58="-",0,'1b Historical level tables'!Q58)))*'1c Consumption adjusted levels'!$C$7/3.1)+IF('1b Historical level tables'!Q58="-",0,'1b Historical level tables'!Q58)</f>
        <v>29.596201928187224</v>
      </c>
      <c r="R80" s="205">
        <f>((IF('1b Historical level tables'!R73="-",0,'1b Historical level tables'!R73)-(IF('1b Historical level tables'!R58="-",0,'1b Historical level tables'!R58)))*'1c Consumption adjusted levels'!$C$7/3.1)+IF('1b Historical level tables'!R58="-",0,'1b Historical level tables'!R58)</f>
        <v>19.205969067934237</v>
      </c>
      <c r="S80" s="205">
        <f>((IF('1b Historical level tables'!S73="-",0,'1b Historical level tables'!S73)-(IF('1b Historical level tables'!S58="-",0,'1b Historical level tables'!S58)))*'1c Consumption adjusted levels'!$C$7/3.1)+IF('1b Historical level tables'!S58="-",0,'1b Historical level tables'!S58)</f>
        <v>21.669154584375939</v>
      </c>
      <c r="T80" s="205">
        <f>((IF('1b Historical level tables'!T73="-",0,'1b Historical level tables'!T73)-(IF('1b Historical level tables'!T58="-",0,'1b Historical level tables'!T58)))*'1c Consumption adjusted levels'!$C$7/3.1)+IF('1b Historical level tables'!T58="-",0,'1b Historical level tables'!T58)</f>
        <v>22.124351287296676</v>
      </c>
      <c r="U80" s="205">
        <f>((IF('1b Historical level tables'!U73="-",0,'1b Historical level tables'!U73)-(IF('1b Historical level tables'!U58="-",0,'1b Historical level tables'!U58)))*'1c Consumption adjusted levels'!$C$7/3.1)+IF('1b Historical level tables'!U58="-",0,'1b Historical level tables'!U58)</f>
        <v>20.93285121203666</v>
      </c>
      <c r="V80" s="205">
        <f>((IF('1b Historical level tables'!V73="-",0,'1b Historical level tables'!V73)-(IF('1b Historical level tables'!V58="-",0,'1b Historical level tables'!V58)))*'1c Consumption adjusted levels'!$C$7/3.1)+IF('1b Historical level tables'!V58="-",0,'1b Historical level tables'!V58)</f>
        <v>20.174325410898664</v>
      </c>
      <c r="W80" s="205">
        <f>((IF('1b Historical level tables'!W73="-",0,'1b Historical level tables'!W73)-(IF('1b Historical level tables'!W58="-",0,'1b Historical level tables'!W58)))*'1c Consumption adjusted levels'!$C$7/3.1)+IF('1b Historical level tables'!W58="-",0,'1b Historical level tables'!W58)</f>
        <v>22.204210265609401</v>
      </c>
      <c r="X80" s="205">
        <f>((IF('1b Historical level tables'!X73="-",0,'1b Historical level tables'!X73)-(IF('1b Historical level tables'!X58="-",0,'1b Historical level tables'!X58)))*'1c Consumption adjusted levels'!$C$7/3.1)+IF('1b Historical level tables'!X58="-",0,'1b Historical level tables'!X58)</f>
        <v>22.33635045673531</v>
      </c>
      <c r="Y80" s="205">
        <f>((IF('1b Historical level tables'!Y73="-",0,'1b Historical level tables'!Y73)-(IF('1b Historical level tables'!Y58="-",0,'1b Historical level tables'!Y58)))*'1c Consumption adjusted levels'!$C$7/3.1)+IF('1b Historical level tables'!Y58="-",0,'1b Historical level tables'!Y58)</f>
        <v>22.903457851540399</v>
      </c>
      <c r="Z80" s="144"/>
      <c r="AA80" s="174" t="s">
        <v>558</v>
      </c>
      <c r="AB80" s="205">
        <f>((IF('1b Historical level tables'!AB73="-",0,'1b Historical level tables'!AB73)-(IF('1b Historical level tables'!AB58="-",0,'1b Historical level tables'!AB58)))*'1c Consumption adjusted levels'!$C$8/4.2)+IF('1b Historical level tables'!AB58="-",0,'1b Historical level tables'!AB58)</f>
        <v>11.474995545600871</v>
      </c>
      <c r="AC80" s="205">
        <f>((IF('1b Historical level tables'!AC73="-",0,'1b Historical level tables'!AC73)-(IF('1b Historical level tables'!AC58="-",0,'1b Historical level tables'!AC58)))*'1c Consumption adjusted levels'!$C$8/4.2)+IF('1b Historical level tables'!AC58="-",0,'1b Historical level tables'!AC58)</f>
        <v>11.329584205599204</v>
      </c>
      <c r="AD80" s="205">
        <f>((IF('1b Historical level tables'!AD73="-",0,'1b Historical level tables'!AD73)-(IF('1b Historical level tables'!AD58="-",0,'1b Historical level tables'!AD58)))*'1c Consumption adjusted levels'!$C$8/4.2)+IF('1b Historical level tables'!AD58="-",0,'1b Historical level tables'!AD58)</f>
        <v>12.456478235691213</v>
      </c>
      <c r="AE80" s="205">
        <f>((IF('1b Historical level tables'!AE73="-",0,'1b Historical level tables'!AE73)-(IF('1b Historical level tables'!AE58="-",0,'1b Historical level tables'!AE58)))*'1c Consumption adjusted levels'!$C$8/4.2)+IF('1b Historical level tables'!AE58="-",0,'1b Historical level tables'!AE58)</f>
        <v>13.098627083910062</v>
      </c>
      <c r="AF80" s="205">
        <f>((IF('1b Historical level tables'!AF73="-",0,'1b Historical level tables'!AF73)-(IF('1b Historical level tables'!AF58="-",0,'1b Historical level tables'!AF58)))*'1c Consumption adjusted levels'!$C$8/4.2)+IF('1b Historical level tables'!AF58="-",0,'1b Historical level tables'!AF58)</f>
        <v>14.575664450982858</v>
      </c>
      <c r="AG80" s="205">
        <f>((IF('1b Historical level tables'!AG73="-",0,'1b Historical level tables'!AG73)-(IF('1b Historical level tables'!AG58="-",0,'1b Historical level tables'!AG58)))*'1c Consumption adjusted levels'!$C$8/4.2)+IF('1b Historical level tables'!AG58="-",0,'1b Historical level tables'!AG58)</f>
        <v>14.041709025661806</v>
      </c>
      <c r="AH80" s="205">
        <f>((IF('1b Historical level tables'!AH73="-",0,'1b Historical level tables'!AH73)-(IF('1b Historical level tables'!AH58="-",0,'1b Historical level tables'!AH58)))*'1c Consumption adjusted levels'!$C$8/4.2)+IF('1b Historical level tables'!AH58="-",0,'1b Historical level tables'!AH58)</f>
        <v>14.059091490676526</v>
      </c>
      <c r="AI80" s="205">
        <f>((IF('1b Historical level tables'!AI73="-",0,'1b Historical level tables'!AI73)-(IF('1b Historical level tables'!AI58="-",0,'1b Historical level tables'!AI58)))*'1c Consumption adjusted levels'!$C$8/4.2)+IF('1b Historical level tables'!AI58="-",0,'1b Historical level tables'!AI58)</f>
        <v>13.54792322382402</v>
      </c>
      <c r="AJ80" s="205">
        <f>((IF('1b Historical level tables'!AJ73="-",0,'1b Historical level tables'!AJ73)-(IF('1b Historical level tables'!AJ58="-",0,'1b Historical level tables'!AJ58)))*'1c Consumption adjusted levels'!$C$8/4.2)+IF('1b Historical level tables'!AJ58="-",0,'1b Historical level tables'!AJ58)</f>
        <v>14.825931272150456</v>
      </c>
      <c r="AK80" s="205">
        <f>((IF('1b Historical level tables'!AK73="-",0,'1b Historical level tables'!AK73)-(IF('1b Historical level tables'!AK58="-",0,'1b Historical level tables'!AK58)))*'1c Consumption adjusted levels'!$C$8/4.2)+IF('1b Historical level tables'!AK58="-",0,'1b Historical level tables'!AK58)</f>
        <v>16.227473417363967</v>
      </c>
      <c r="AL80" s="205">
        <f>((IF('1b Historical level tables'!AL73="-",0,'1b Historical level tables'!AL73)-(IF('1b Historical level tables'!AL58="-",0,'1b Historical level tables'!AL58)))*'1c Consumption adjusted levels'!$C$8/4.2)+IF('1b Historical level tables'!AL58="-",0,'1b Historical level tables'!AL58)</f>
        <v>22.932821654665183</v>
      </c>
      <c r="AM80" s="172"/>
      <c r="AN80" s="205">
        <f>((IF('1b Historical level tables'!AN73="-",0,'1b Historical level tables'!AN73)-(IF('1b Historical level tables'!AN58="-",0,'1b Historical level tables'!AN58)))*'1c Consumption adjusted levels'!$C$8/4.2)+IF('1b Historical level tables'!AN58="-",0,'1b Historical level tables'!AN58)</f>
        <v>39.393669622289629</v>
      </c>
      <c r="AO80" s="205">
        <f>((IF('1b Historical level tables'!AO73="-",0,'1b Historical level tables'!AO73)-(IF('1b Historical level tables'!AO58="-",0,'1b Historical level tables'!AO58)))*'1c Consumption adjusted levels'!$C$8/4.2)+IF('1b Historical level tables'!AO58="-",0,'1b Historical level tables'!AO58)</f>
        <v>52.626775874196092</v>
      </c>
      <c r="AP80" s="205">
        <f>((IF('1b Historical level tables'!AP73="-",0,'1b Historical level tables'!AP73)-(IF('1b Historical level tables'!AP58="-",0,'1b Historical level tables'!AP58)))*'1c Consumption adjusted levels'!$C$8/4.2)+IF('1b Historical level tables'!AP58="-",0,'1b Historical level tables'!AP58)</f>
        <v>40.357973825316698</v>
      </c>
      <c r="AQ80" s="205">
        <f>((IF('1b Historical level tables'!AQ73="-",0,'1b Historical level tables'!AQ73)-(IF('1b Historical level tables'!AQ58="-",0,'1b Historical level tables'!AQ58)))*'1c Consumption adjusted levels'!$C$8/4.2)+IF('1b Historical level tables'!AQ58="-",0,'1b Historical level tables'!AQ58)</f>
        <v>24.980542175157659</v>
      </c>
      <c r="AR80" s="205">
        <f>((IF('1b Historical level tables'!AR73="-",0,'1b Historical level tables'!AR73)-(IF('1b Historical level tables'!AR58="-",0,'1b Historical level tables'!AR58)))*'1c Consumption adjusted levels'!$C$8/4.2)+IF('1b Historical level tables'!AR58="-",0,'1b Historical level tables'!AR58)</f>
        <v>25.986359222216493</v>
      </c>
      <c r="AS80" s="205">
        <f>((IF('1b Historical level tables'!AS73="-",0,'1b Historical level tables'!AS73)-(IF('1b Historical level tables'!AS58="-",0,'1b Historical level tables'!AS58)))*'1c Consumption adjusted levels'!$C$8/4.2)+IF('1b Historical level tables'!AS58="-",0,'1b Historical level tables'!AS58)</f>
        <v>26.699324595013049</v>
      </c>
      <c r="AT80" s="205">
        <f>((IF('1b Historical level tables'!AT73="-",0,'1b Historical level tables'!AT73)-(IF('1b Historical level tables'!AT58="-",0,'1b Historical level tables'!AT58)))*'1c Consumption adjusted levels'!$C$8/4.2)+IF('1b Historical level tables'!AT58="-",0,'1b Historical level tables'!AT58)</f>
        <v>24.626187779734334</v>
      </c>
      <c r="AU80" s="205">
        <f>((IF('1b Historical level tables'!AU73="-",0,'1b Historical level tables'!AU73)-(IF('1b Historical level tables'!AU58="-",0,'1b Historical level tables'!AU58)))*'1c Consumption adjusted levels'!$C$8/4.2)+IF('1b Historical level tables'!AU58="-",0,'1b Historical level tables'!AU58)</f>
        <v>23.460003976918351</v>
      </c>
      <c r="AV80" s="205">
        <f>((IF('1b Historical level tables'!AV73="-",0,'1b Historical level tables'!AV73)-(IF('1b Historical level tables'!AV58="-",0,'1b Historical level tables'!AV58)))*'1c Consumption adjusted levels'!$C$8/4.2)+IF('1b Historical level tables'!AV58="-",0,'1b Historical level tables'!AV58)</f>
        <v>26.142942884450655</v>
      </c>
      <c r="AW80" s="205">
        <f>((IF('1b Historical level tables'!AW73="-",0,'1b Historical level tables'!AW73)-(IF('1b Historical level tables'!AW58="-",0,'1b Historical level tables'!AW58)))*'1c Consumption adjusted levels'!$C$8/4.2)+IF('1b Historical level tables'!AW58="-",0,'1b Historical level tables'!AW58)</f>
        <v>26.409830715813239</v>
      </c>
      <c r="AX80" s="205">
        <f>((IF('1b Historical level tables'!AX73="-",0,'1b Historical level tables'!AX73)-(IF('1b Historical level tables'!AX58="-",0,'1b Historical level tables'!AX58)))*'1c Consumption adjusted levels'!$C$8/4.2)+IF('1b Historical level tables'!AX58="-",0,'1b Historical level tables'!AX58)</f>
        <v>27.277952910149459</v>
      </c>
      <c r="AZ80" s="174" t="s">
        <v>558</v>
      </c>
      <c r="BA80" s="205">
        <f>((IF('1b Historical level tables'!BA73="-",0,'1b Historical level tables'!BA73)-(IF('1b Historical level tables'!BA58="-",0,'1b Historical level tables'!BA58)))*'1c Consumption adjusted levels'!$C$9/12)+IF('1b Historical level tables'!BA58="-",0,'1b Historical level tables'!BA58)</f>
        <v>8.791215358762269</v>
      </c>
      <c r="BB80" s="205">
        <f>((IF('1b Historical level tables'!BB73="-",0,'1b Historical level tables'!BB73)-(IF('1b Historical level tables'!BB58="-",0,'1b Historical level tables'!BB58)))*'1c Consumption adjusted levels'!$C$9/12)+IF('1b Historical level tables'!BB58="-",0,'1b Historical level tables'!BB58)</f>
        <v>8.7818019009787651</v>
      </c>
      <c r="BC80" s="205">
        <f>((IF('1b Historical level tables'!BC73="-",0,'1b Historical level tables'!BC73)-(IF('1b Historical level tables'!BC58="-",0,'1b Historical level tables'!BC58)))*'1c Consumption adjusted levels'!$C$9/12)+IF('1b Historical level tables'!BC58="-",0,'1b Historical level tables'!BC58)</f>
        <v>9.2908792527765502</v>
      </c>
      <c r="BD80" s="205">
        <f>((IF('1b Historical level tables'!BD73="-",0,'1b Historical level tables'!BD73)-(IF('1b Historical level tables'!BD58="-",0,'1b Historical level tables'!BD58)))*'1c Consumption adjusted levels'!$C$9/12)+IF('1b Historical level tables'!BD58="-",0,'1b Historical level tables'!BD58)</f>
        <v>10.069645739512175</v>
      </c>
      <c r="BE80" s="205">
        <f>((IF('1b Historical level tables'!BE73="-",0,'1b Historical level tables'!BE73)-(IF('1b Historical level tables'!BE58="-",0,'1b Historical level tables'!BE58)))*'1c Consumption adjusted levels'!$C$9/12)+IF('1b Historical level tables'!BE58="-",0,'1b Historical level tables'!BE58)</f>
        <v>10.995234212994021</v>
      </c>
      <c r="BF80" s="205">
        <f>((IF('1b Historical level tables'!BF73="-",0,'1b Historical level tables'!BF73)-(IF('1b Historical level tables'!BF58="-",0,'1b Historical level tables'!BF58)))*'1c Consumption adjusted levels'!$C$9/12)+IF('1b Historical level tables'!BF58="-",0,'1b Historical level tables'!BF58)</f>
        <v>10.025346158494258</v>
      </c>
      <c r="BG80" s="205">
        <f>((IF('1b Historical level tables'!BG73="-",0,'1b Historical level tables'!BG73)-(IF('1b Historical level tables'!BG58="-",0,'1b Historical level tables'!BG58)))*'1c Consumption adjusted levels'!$C$9/12)+IF('1b Historical level tables'!BG58="-",0,'1b Historical level tables'!BG58)</f>
        <v>9.6888632356482596</v>
      </c>
      <c r="BH80" s="205">
        <f>((IF('1b Historical level tables'!BH73="-",0,'1b Historical level tables'!BH73)-(IF('1b Historical level tables'!BH58="-",0,'1b Historical level tables'!BH58)))*'1c Consumption adjusted levels'!$C$9/12)+IF('1b Historical level tables'!BH58="-",0,'1b Historical level tables'!BH58)</f>
        <v>8.5086252124374315</v>
      </c>
      <c r="BI80" s="205">
        <f>((IF('1b Historical level tables'!BI73="-",0,'1b Historical level tables'!BI73)-(IF('1b Historical level tables'!BI58="-",0,'1b Historical level tables'!BI58)))*'1c Consumption adjusted levels'!$C$9/12)+IF('1b Historical level tables'!BI58="-",0,'1b Historical level tables'!BI58)</f>
        <v>9.2790741068987383</v>
      </c>
      <c r="BJ80" s="205">
        <f>((IF('1b Historical level tables'!BJ73="-",0,'1b Historical level tables'!BJ73)-(IF('1b Historical level tables'!BJ58="-",0,'1b Historical level tables'!BJ58)))*'1c Consumption adjusted levels'!$C$9/12)+IF('1b Historical level tables'!BJ58="-",0,'1b Historical level tables'!BJ58)</f>
        <v>10.822518178393093</v>
      </c>
      <c r="BK80" s="205">
        <f>((IF('1b Historical level tables'!BK73="-",0,'1b Historical level tables'!BK73)-(IF('1b Historical level tables'!BK58="-",0,'1b Historical level tables'!BK58)))*'1c Consumption adjusted levels'!$C$9/12)+IF('1b Historical level tables'!BK58="-",0,'1b Historical level tables'!BK58)</f>
        <v>18.043693421303562</v>
      </c>
      <c r="BL80" s="172"/>
      <c r="BM80" s="205">
        <f>((IF('1b Historical level tables'!BM73="-",0,'1b Historical level tables'!BM73)-(IF('1b Historical level tables'!BM58="-",0,'1b Historical level tables'!BM58)))*'1c Consumption adjusted levels'!$C$9/12)+IF('1b Historical level tables'!BM58="-",0,'1b Historical level tables'!BM58)</f>
        <v>34.10791691752474</v>
      </c>
      <c r="BN80" s="205">
        <f>((IF('1b Historical level tables'!BN73="-",0,'1b Historical level tables'!BN73)-(IF('1b Historical level tables'!BN58="-",0,'1b Historical level tables'!BN58)))*'1c Consumption adjusted levels'!$C$9/12)+IF('1b Historical level tables'!BN58="-",0,'1b Historical level tables'!BN58)</f>
        <v>39.115409762293865</v>
      </c>
      <c r="BO80" s="205">
        <f>((IF('1b Historical level tables'!BO73="-",0,'1b Historical level tables'!BO73)-(IF('1b Historical level tables'!BO58="-",0,'1b Historical level tables'!BO58)))*'1c Consumption adjusted levels'!$C$9/12)+IF('1b Historical level tables'!BO58="-",0,'1b Historical level tables'!BO58)</f>
        <v>29.511962753952293</v>
      </c>
      <c r="BP80" s="205">
        <f>((IF('1b Historical level tables'!BP73="-",0,'1b Historical level tables'!BP73)-(IF('1b Historical level tables'!BP58="-",0,'1b Historical level tables'!BP58)))*'1c Consumption adjusted levels'!$C$9/12)+IF('1b Historical level tables'!BP58="-",0,'1b Historical level tables'!BP58)</f>
        <v>18.49706938660799</v>
      </c>
      <c r="BQ80" s="205">
        <f>((IF('1b Historical level tables'!BQ73="-",0,'1b Historical level tables'!BQ73)-(IF('1b Historical level tables'!BQ58="-",0,'1b Historical level tables'!BQ58)))*'1c Consumption adjusted levels'!$C$9/12)+IF('1b Historical level tables'!BQ58="-",0,'1b Historical level tables'!BQ58)</f>
        <v>21.867363909801774</v>
      </c>
      <c r="BR80" s="205">
        <f>((IF('1b Historical level tables'!BR73="-",0,'1b Historical level tables'!BR73)-(IF('1b Historical level tables'!BR58="-",0,'1b Historical level tables'!BR58)))*'1c Consumption adjusted levels'!$C$9/12)+IF('1b Historical level tables'!BR58="-",0,'1b Historical level tables'!BR58)</f>
        <v>22.685061146082141</v>
      </c>
      <c r="BS80" s="205">
        <f>((IF('1b Historical level tables'!BS73="-",0,'1b Historical level tables'!BS73)-(IF('1b Historical level tables'!BS58="-",0,'1b Historical level tables'!BS58)))*'1c Consumption adjusted levels'!$C$9/12)+IF('1b Historical level tables'!BS58="-",0,'1b Historical level tables'!BS58)</f>
        <v>20.558093956695245</v>
      </c>
      <c r="BT80" s="205">
        <f>((IF('1b Historical level tables'!BT73="-",0,'1b Historical level tables'!BT73)-(IF('1b Historical level tables'!BT58="-",0,'1b Historical level tables'!BT58)))*'1c Consumption adjusted levels'!$C$9/12)+IF('1b Historical level tables'!BT58="-",0,'1b Historical level tables'!BT58)</f>
        <v>19.68999484260544</v>
      </c>
      <c r="BU80" s="205">
        <f>((IF('1b Historical level tables'!BU73="-",0,'1b Historical level tables'!BU73)-(IF('1b Historical level tables'!BU58="-",0,'1b Historical level tables'!BU58)))*'1c Consumption adjusted levels'!$C$9/12)+IF('1b Historical level tables'!BU58="-",0,'1b Historical level tables'!BU58)</f>
        <v>22.129125600892802</v>
      </c>
      <c r="BV80" s="205">
        <f>((IF('1b Historical level tables'!BV73="-",0,'1b Historical level tables'!BV73)-(IF('1b Historical level tables'!BV58="-",0,'1b Historical level tables'!BV58)))*'1c Consumption adjusted levels'!$C$9/12)+IF('1b Historical level tables'!BV58="-",0,'1b Historical level tables'!BV58)</f>
        <v>22.289907282431837</v>
      </c>
      <c r="BW80" s="205">
        <f>((IF('1b Historical level tables'!BW73="-",0,'1b Historical level tables'!BW73)-(IF('1b Historical level tables'!BW58="-",0,'1b Historical level tables'!BW58)))*'1c Consumption adjusted levels'!$C$9/12)+IF('1b Historical level tables'!BW58="-",0,'1b Historical level tables'!BW58)</f>
        <v>23.575817494144037</v>
      </c>
      <c r="BX80" s="144"/>
      <c r="BY80" s="174" t="s">
        <v>558</v>
      </c>
      <c r="BZ80" s="205">
        <f t="shared" si="103"/>
        <v>17.874655073110191</v>
      </c>
      <c r="CA80" s="205">
        <f t="shared" si="104"/>
        <v>17.765908893669096</v>
      </c>
      <c r="CB80" s="205">
        <f t="shared" si="105"/>
        <v>18.980391485604596</v>
      </c>
      <c r="CC80" s="205">
        <f t="shared" si="106"/>
        <v>20.247392842825278</v>
      </c>
      <c r="CD80" s="205">
        <f t="shared" si="107"/>
        <v>22.256670715180377</v>
      </c>
      <c r="CE80" s="205">
        <f t="shared" si="108"/>
        <v>20.935525667136076</v>
      </c>
      <c r="CF80" s="205">
        <f t="shared" si="109"/>
        <v>20.638626146515687</v>
      </c>
      <c r="CG80" s="205">
        <f t="shared" si="110"/>
        <v>19.141774734870573</v>
      </c>
      <c r="CH80" s="205">
        <f t="shared" si="111"/>
        <v>20.846711613913001</v>
      </c>
      <c r="CI80" s="205">
        <f t="shared" si="112"/>
        <v>23.330871553182181</v>
      </c>
      <c r="CJ80" s="205">
        <f t="shared" si="113"/>
        <v>35.800189469222971</v>
      </c>
      <c r="CK80" s="172"/>
      <c r="CL80" s="205">
        <f t="shared" si="93"/>
        <v>63.886420703622264</v>
      </c>
      <c r="CM80" s="205">
        <f t="shared" si="94"/>
        <v>76.797215574346865</v>
      </c>
      <c r="CN80" s="205">
        <f t="shared" si="95"/>
        <v>59.108164682139517</v>
      </c>
      <c r="CO80" s="205">
        <f t="shared" si="96"/>
        <v>37.703038454542224</v>
      </c>
      <c r="CP80" s="205">
        <f t="shared" si="97"/>
        <v>43.536518494177713</v>
      </c>
      <c r="CQ80" s="205">
        <f t="shared" si="98"/>
        <v>44.809412433378817</v>
      </c>
      <c r="CR80" s="205">
        <f t="shared" si="99"/>
        <v>41.490945168731905</v>
      </c>
      <c r="CS80" s="205">
        <f t="shared" si="100"/>
        <v>39.864320253504104</v>
      </c>
      <c r="CT80" s="205">
        <f t="shared" si="101"/>
        <v>44.333335866502203</v>
      </c>
      <c r="CU80" s="205">
        <f t="shared" si="102"/>
        <v>44.626257739167144</v>
      </c>
      <c r="CV80" s="205">
        <f t="shared" si="102"/>
        <v>46.479275345684435</v>
      </c>
    </row>
    <row r="81" spans="2:100" s="159" customFormat="1" ht="10.5" customHeight="1">
      <c r="B81" s="175" t="s">
        <v>559</v>
      </c>
      <c r="C81" s="205">
        <f>((IF('1b Historical level tables'!C74="-",0,'1b Historical level tables'!C74)-(IF('1b Historical level tables'!C59="-",0,'1b Historical level tables'!C59)))*'1c Consumption adjusted levels'!$C$7/3.1)+IF('1b Historical level tables'!C59="-",0,'1b Historical level tables'!C59)</f>
        <v>5.2476472589930951</v>
      </c>
      <c r="D81" s="205">
        <f>((IF('1b Historical level tables'!D74="-",0,'1b Historical level tables'!D74)-(IF('1b Historical level tables'!D59="-",0,'1b Historical level tables'!D59)))*'1c Consumption adjusted levels'!$C$7/3.1)+IF('1b Historical level tables'!D59="-",0,'1b Historical level tables'!D59)</f>
        <v>5.1597426506674564</v>
      </c>
      <c r="E81" s="205">
        <f>((IF('1b Historical level tables'!E74="-",0,'1b Historical level tables'!E74)-(IF('1b Historical level tables'!E59="-",0,'1b Historical level tables'!E59)))*'1c Consumption adjusted levels'!$C$7/3.1)+IF('1b Historical level tables'!E59="-",0,'1b Historical level tables'!E59)</f>
        <v>5.7557888978937042</v>
      </c>
      <c r="F81" s="205">
        <f>((IF('1b Historical level tables'!F74="-",0,'1b Historical level tables'!F74)-(IF('1b Historical level tables'!F59="-",0,'1b Historical level tables'!F59)))*'1c Consumption adjusted levels'!$C$7/3.1)+IF('1b Historical level tables'!F59="-",0,'1b Historical level tables'!F59)</f>
        <v>6.1370379599378282</v>
      </c>
      <c r="G81" s="205">
        <f>((IF('1b Historical level tables'!G74="-",0,'1b Historical level tables'!G74)-(IF('1b Historical level tables'!G59="-",0,'1b Historical level tables'!G59)))*'1c Consumption adjusted levels'!$C$7/3.1)+IF('1b Historical level tables'!G59="-",0,'1b Historical level tables'!G59)</f>
        <v>6.8802325050708912</v>
      </c>
      <c r="H81" s="205">
        <f>((IF('1b Historical level tables'!H74="-",0,'1b Historical level tables'!H74)-(IF('1b Historical level tables'!H59="-",0,'1b Historical level tables'!H59)))*'1c Consumption adjusted levels'!$C$7/3.1)+IF('1b Historical level tables'!H59="-",0,'1b Historical level tables'!H59)</f>
        <v>6.5876098166209855</v>
      </c>
      <c r="I81" s="205">
        <f>((IF('1b Historical level tables'!I74="-",0,'1b Historical level tables'!I74)-(IF('1b Historical level tables'!I59="-",0,'1b Historical level tables'!I59)))*'1c Consumption adjusted levels'!$C$7/3.1)+IF('1b Historical level tables'!I59="-",0,'1b Historical level tables'!I59)</f>
        <v>6.6131454540381114</v>
      </c>
      <c r="J81" s="205">
        <f>((IF('1b Historical level tables'!J74="-",0,'1b Historical level tables'!J74)-(IF('1b Historical level tables'!J59="-",0,'1b Historical level tables'!J59)))*'1c Consumption adjusted levels'!$C$7/3.1)+IF('1b Historical level tables'!J59="-",0,'1b Historical level tables'!J59)</f>
        <v>6.3247325645857986</v>
      </c>
      <c r="K81" s="205">
        <f>((IF('1b Historical level tables'!K74="-",0,'1b Historical level tables'!K74)-(IF('1b Historical level tables'!K59="-",0,'1b Historical level tables'!K59)))*'1c Consumption adjusted levels'!$C$7/3.1)+IF('1b Historical level tables'!K59="-",0,'1b Historical level tables'!K59)</f>
        <v>6.9278645789874664</v>
      </c>
      <c r="L81" s="205">
        <f>((IF('1b Historical level tables'!L74="-",0,'1b Historical level tables'!L74)-(IF('1b Historical level tables'!L59="-",0,'1b Historical level tables'!L59)))*'1c Consumption adjusted levels'!$C$7/3.1)+IF('1b Historical level tables'!L59="-",0,'1b Historical level tables'!L59)</f>
        <v>7.6512936650381498</v>
      </c>
      <c r="M81" s="205">
        <f>((IF('1b Historical level tables'!M74="-",0,'1b Historical level tables'!M74)-(IF('1b Historical level tables'!M59="-",0,'1b Historical level tables'!M59)))*'1c Consumption adjusted levels'!$C$7/3.1)+IF('1b Historical level tables'!M59="-",0,'1b Historical level tables'!M59)</f>
        <v>10.950711446331395</v>
      </c>
      <c r="N81" s="172"/>
      <c r="O81" s="205">
        <f>((IF('1b Historical level tables'!O74="-",0,'1b Historical level tables'!O74)-(IF('1b Historical level tables'!O59="-",0,'1b Historical level tables'!O59)))*'1c Consumption adjusted levels'!$C$7/3.1)+IF('1b Historical level tables'!O59="-",0,'1b Historical level tables'!O59)</f>
        <v>20.145673082354921</v>
      </c>
      <c r="P81" s="205">
        <f>((IF('1b Historical level tables'!P74="-",0,'1b Historical level tables'!P74)-(IF('1b Historical level tables'!P59="-",0,'1b Historical level tables'!P59)))*'1c Consumption adjusted levels'!$C$7/3.1)+IF('1b Historical level tables'!P59="-",0,'1b Historical level tables'!P59)</f>
        <v>26.23578872271214</v>
      </c>
      <c r="Q81" s="205">
        <f>((IF('1b Historical level tables'!Q74="-",0,'1b Historical level tables'!Q74)-(IF('1b Historical level tables'!Q59="-",0,'1b Historical level tables'!Q59)))*'1c Consumption adjusted levels'!$C$7/3.1)+IF('1b Historical level tables'!Q59="-",0,'1b Historical level tables'!Q59)</f>
        <v>19.72972541917639</v>
      </c>
      <c r="R81" s="205">
        <f>((IF('1b Historical level tables'!R74="-",0,'1b Historical level tables'!R74)-(IF('1b Historical level tables'!R59="-",0,'1b Historical level tables'!R59)))*'1c Consumption adjusted levels'!$C$7/3.1)+IF('1b Historical level tables'!R59="-",0,'1b Historical level tables'!R59)</f>
        <v>11.643896614069847</v>
      </c>
      <c r="S81" s="205">
        <f>((IF('1b Historical level tables'!S74="-",0,'1b Historical level tables'!S74)-(IF('1b Historical level tables'!S59="-",0,'1b Historical level tables'!S59)))*'1c Consumption adjusted levels'!$C$7/3.1)+IF('1b Historical level tables'!S59="-",0,'1b Historical level tables'!S59)</f>
        <v>10.571810971168658</v>
      </c>
      <c r="T81" s="205">
        <f>((IF('1b Historical level tables'!T74="-",0,'1b Historical level tables'!T74)-(IF('1b Historical level tables'!T59="-",0,'1b Historical level tables'!T59)))*'1c Consumption adjusted levels'!$C$7/3.1)+IF('1b Historical level tables'!T59="-",0,'1b Historical level tables'!T59)</f>
        <v>11.064839457235035</v>
      </c>
      <c r="U81" s="205">
        <f>((IF('1b Historical level tables'!U74="-",0,'1b Historical level tables'!U74)-(IF('1b Historical level tables'!U59="-",0,'1b Historical level tables'!U59)))*'1c Consumption adjusted levels'!$C$7/3.1)+IF('1b Historical level tables'!U59="-",0,'1b Historical level tables'!U59)</f>
        <v>9.9225621111715316</v>
      </c>
      <c r="V81" s="205">
        <f>((IF('1b Historical level tables'!V74="-",0,'1b Historical level tables'!V74)-(IF('1b Historical level tables'!V59="-",0,'1b Historical level tables'!V59)))*'1c Consumption adjusted levels'!$C$7/3.1)+IF('1b Historical level tables'!V59="-",0,'1b Historical level tables'!V59)</f>
        <v>9.1685621484586921</v>
      </c>
      <c r="W81" s="205">
        <f>((IF('1b Historical level tables'!W74="-",0,'1b Historical level tables'!W74)-(IF('1b Historical level tables'!W59="-",0,'1b Historical level tables'!W59)))*'1c Consumption adjusted levels'!$C$7/3.1)+IF('1b Historical level tables'!W59="-",0,'1b Historical level tables'!W59)</f>
        <v>9.8808697019483507</v>
      </c>
      <c r="X81" s="205">
        <f>((IF('1b Historical level tables'!X74="-",0,'1b Historical level tables'!X74)-(IF('1b Historical level tables'!X59="-",0,'1b Historical level tables'!X59)))*'1c Consumption adjusted levels'!$C$7/3.1)+IF('1b Historical level tables'!X59="-",0,'1b Historical level tables'!X59)</f>
        <v>10.01869884493536</v>
      </c>
      <c r="Y81" s="205">
        <f>((IF('1b Historical level tables'!Y74="-",0,'1b Historical level tables'!Y74)-(IF('1b Historical level tables'!Y59="-",0,'1b Historical level tables'!Y59)))*'1c Consumption adjusted levels'!$C$7/3.1)+IF('1b Historical level tables'!Y59="-",0,'1b Historical level tables'!Y59)</f>
        <v>10.687043030517124</v>
      </c>
      <c r="Z81" s="144"/>
      <c r="AA81" s="175" t="s">
        <v>559</v>
      </c>
      <c r="AB81" s="205">
        <f>((IF('1b Historical level tables'!AB74="-",0,'1b Historical level tables'!AB74)-(IF('1b Historical level tables'!AB59="-",0,'1b Historical level tables'!AB59)))*'1c Consumption adjusted levels'!$C$8/4.2)+IF('1b Historical level tables'!AB59="-",0,'1b Historical level tables'!AB59)</f>
        <v>6.9126497967480303</v>
      </c>
      <c r="AC81" s="205">
        <f>((IF('1b Historical level tables'!AC74="-",0,'1b Historical level tables'!AC74)-(IF('1b Historical level tables'!AC59="-",0,'1b Historical level tables'!AC59)))*'1c Consumption adjusted levels'!$C$8/4.2)+IF('1b Historical level tables'!AC59="-",0,'1b Historical level tables'!AC59)</f>
        <v>6.784211933438959</v>
      </c>
      <c r="AD81" s="205">
        <f>((IF('1b Historical level tables'!AD74="-",0,'1b Historical level tables'!AD74)-(IF('1b Historical level tables'!AD59="-",0,'1b Historical level tables'!AD59)))*'1c Consumption adjusted levels'!$C$8/4.2)+IF('1b Historical level tables'!AD59="-",0,'1b Historical level tables'!AD59)</f>
        <v>7.5861534478124888</v>
      </c>
      <c r="AE81" s="205">
        <f>((IF('1b Historical level tables'!AE74="-",0,'1b Historical level tables'!AE74)-(IF('1b Historical level tables'!AE59="-",0,'1b Historical level tables'!AE59)))*'1c Consumption adjusted levels'!$C$8/4.2)+IF('1b Historical level tables'!AE59="-",0,'1b Historical level tables'!AE59)</f>
        <v>8.0882287638355681</v>
      </c>
      <c r="AF81" s="205">
        <f>((IF('1b Historical level tables'!AF74="-",0,'1b Historical level tables'!AF74)-(IF('1b Historical level tables'!AF59="-",0,'1b Historical level tables'!AF59)))*'1c Consumption adjusted levels'!$C$8/4.2)+IF('1b Historical level tables'!AF59="-",0,'1b Historical level tables'!AF59)</f>
        <v>9.1073149459099412</v>
      </c>
      <c r="AG81" s="205">
        <f>((IF('1b Historical level tables'!AG74="-",0,'1b Historical level tables'!AG74)-(IF('1b Historical level tables'!AG59="-",0,'1b Historical level tables'!AG59)))*'1c Consumption adjusted levels'!$C$8/4.2)+IF('1b Historical level tables'!AG59="-",0,'1b Historical level tables'!AG59)</f>
        <v>8.6831832727452269</v>
      </c>
      <c r="AH81" s="205">
        <f>((IF('1b Historical level tables'!AH74="-",0,'1b Historical level tables'!AH74)-(IF('1b Historical level tables'!AH59="-",0,'1b Historical level tables'!AH59)))*'1c Consumption adjusted levels'!$C$8/4.2)+IF('1b Historical level tables'!AH59="-",0,'1b Historical level tables'!AH59)</f>
        <v>8.6835587913379779</v>
      </c>
      <c r="AI81" s="205">
        <f>((IF('1b Historical level tables'!AI74="-",0,'1b Historical level tables'!AI74)-(IF('1b Historical level tables'!AI59="-",0,'1b Historical level tables'!AI59)))*'1c Consumption adjusted levels'!$C$8/4.2)+IF('1b Historical level tables'!AI59="-",0,'1b Historical level tables'!AI59)</f>
        <v>8.2457229160364811</v>
      </c>
      <c r="AJ81" s="205">
        <f>((IF('1b Historical level tables'!AJ74="-",0,'1b Historical level tables'!AJ74)-(IF('1b Historical level tables'!AJ59="-",0,'1b Historical level tables'!AJ59)))*'1c Consumption adjusted levels'!$C$8/4.2)+IF('1b Historical level tables'!AJ59="-",0,'1b Historical level tables'!AJ59)</f>
        <v>9.0807398868172182</v>
      </c>
      <c r="AK81" s="205">
        <f>((IF('1b Historical level tables'!AK74="-",0,'1b Historical level tables'!AK74)-(IF('1b Historical level tables'!AK59="-",0,'1b Historical level tables'!AK59)))*'1c Consumption adjusted levels'!$C$8/4.2)+IF('1b Historical level tables'!AK59="-",0,'1b Historical level tables'!AK59)</f>
        <v>10.174086606737315</v>
      </c>
      <c r="AL81" s="205">
        <f>((IF('1b Historical level tables'!AL74="-",0,'1b Historical level tables'!AL74)-(IF('1b Historical level tables'!AL59="-",0,'1b Historical level tables'!AL59)))*'1c Consumption adjusted levels'!$C$8/4.2)+IF('1b Historical level tables'!AL59="-",0,'1b Historical level tables'!AL59)</f>
        <v>14.712179049833587</v>
      </c>
      <c r="AM81" s="172"/>
      <c r="AN81" s="205">
        <f>((IF('1b Historical level tables'!AN74="-",0,'1b Historical level tables'!AN74)-(IF('1b Historical level tables'!AN59="-",0,'1b Historical level tables'!AN59)))*'1c Consumption adjusted levels'!$C$8/4.2)+IF('1b Historical level tables'!AN59="-",0,'1b Historical level tables'!AN59)</f>
        <v>27.250475638666568</v>
      </c>
      <c r="AO81" s="205">
        <f>((IF('1b Historical level tables'!AO74="-",0,'1b Historical level tables'!AO74)-(IF('1b Historical level tables'!AO59="-",0,'1b Historical level tables'!AO59)))*'1c Consumption adjusted levels'!$C$8/4.2)+IF('1b Historical level tables'!AO59="-",0,'1b Historical level tables'!AO59)</f>
        <v>37.447624512715969</v>
      </c>
      <c r="AP81" s="205">
        <f>((IF('1b Historical level tables'!AP74="-",0,'1b Historical level tables'!AP74)-(IF('1b Historical level tables'!AP59="-",0,'1b Historical level tables'!AP59)))*'1c Consumption adjusted levels'!$C$8/4.2)+IF('1b Historical level tables'!AP59="-",0,'1b Historical level tables'!AP59)</f>
        <v>27.561479817618601</v>
      </c>
      <c r="AQ81" s="205">
        <f>((IF('1b Historical level tables'!AQ74="-",0,'1b Historical level tables'!AQ74)-(IF('1b Historical level tables'!AQ59="-",0,'1b Historical level tables'!AQ59)))*'1c Consumption adjusted levels'!$C$8/4.2)+IF('1b Historical level tables'!AQ59="-",0,'1b Historical level tables'!AQ59)</f>
        <v>15.604378263725961</v>
      </c>
      <c r="AR81" s="205">
        <f>((IF('1b Historical level tables'!AR74="-",0,'1b Historical level tables'!AR74)-(IF('1b Historical level tables'!AR59="-",0,'1b Historical level tables'!AR59)))*'1c Consumption adjusted levels'!$C$8/4.2)+IF('1b Historical level tables'!AR59="-",0,'1b Historical level tables'!AR59)</f>
        <v>14.17842839395392</v>
      </c>
      <c r="AS81" s="205">
        <f>((IF('1b Historical level tables'!AS74="-",0,'1b Historical level tables'!AS74)-(IF('1b Historical level tables'!AS59="-",0,'1b Historical level tables'!AS59)))*'1c Consumption adjusted levels'!$C$8/4.2)+IF('1b Historical level tables'!AS59="-",0,'1b Historical level tables'!AS59)</f>
        <v>14.940710950426768</v>
      </c>
      <c r="AT81" s="205">
        <f>((IF('1b Historical level tables'!AT74="-",0,'1b Historical level tables'!AT74)-(IF('1b Historical level tables'!AT59="-",0,'1b Historical level tables'!AT59)))*'1c Consumption adjusted levels'!$C$8/4.2)+IF('1b Historical level tables'!AT59="-",0,'1b Historical level tables'!AT59)</f>
        <v>13.105331664642954</v>
      </c>
      <c r="AU81" s="205">
        <f>((IF('1b Historical level tables'!AU74="-",0,'1b Historical level tables'!AU74)-(IF('1b Historical level tables'!AU59="-",0,'1b Historical level tables'!AU59)))*'1c Consumption adjusted levels'!$C$8/4.2)+IF('1b Historical level tables'!AU59="-",0,'1b Historical level tables'!AU59)</f>
        <v>11.954429683866538</v>
      </c>
      <c r="AV81" s="205">
        <f>((IF('1b Historical level tables'!AV74="-",0,'1b Historical level tables'!AV74)-(IF('1b Historical level tables'!AV59="-",0,'1b Historical level tables'!AV59)))*'1c Consumption adjusted levels'!$C$8/4.2)+IF('1b Historical level tables'!AV59="-",0,'1b Historical level tables'!AV59)</f>
        <v>13.041968633268141</v>
      </c>
      <c r="AW81" s="205">
        <f>((IF('1b Historical level tables'!AW74="-",0,'1b Historical level tables'!AW74)-(IF('1b Historical level tables'!AW59="-",0,'1b Historical level tables'!AW59)))*'1c Consumption adjusted levels'!$C$8/4.2)+IF('1b Historical level tables'!AW59="-",0,'1b Historical level tables'!AW59)</f>
        <v>13.315637174327581</v>
      </c>
      <c r="AX81" s="205">
        <f>((IF('1b Historical level tables'!AX74="-",0,'1b Historical level tables'!AX74)-(IF('1b Historical level tables'!AX59="-",0,'1b Historical level tables'!AX59)))*'1c Consumption adjusted levels'!$C$8/4.2)+IF('1b Historical level tables'!AX59="-",0,'1b Historical level tables'!AX59)</f>
        <v>14.231289130752851</v>
      </c>
      <c r="AZ81" s="175" t="s">
        <v>559</v>
      </c>
      <c r="BA81" s="205">
        <f>((IF('1b Historical level tables'!BA74="-",0,'1b Historical level tables'!BA74)-(IF('1b Historical level tables'!BA59="-",0,'1b Historical level tables'!BA59)))*'1c Consumption adjusted levels'!$C$9/12)+IF('1b Historical level tables'!BA59="-",0,'1b Historical level tables'!BA59)</f>
        <v>5.0563785260307421</v>
      </c>
      <c r="BB81" s="205">
        <f>((IF('1b Historical level tables'!BB74="-",0,'1b Historical level tables'!BB74)-(IF('1b Historical level tables'!BB59="-",0,'1b Historical level tables'!BB59)))*'1c Consumption adjusted levels'!$C$9/12)+IF('1b Historical level tables'!BB59="-",0,'1b Historical level tables'!BB59)</f>
        <v>5.0487879736405006</v>
      </c>
      <c r="BC81" s="205">
        <f>((IF('1b Historical level tables'!BC74="-",0,'1b Historical level tables'!BC74)-(IF('1b Historical level tables'!BC59="-",0,'1b Historical level tables'!BC59)))*'1c Consumption adjusted levels'!$C$9/12)+IF('1b Historical level tables'!BC59="-",0,'1b Historical level tables'!BC59)</f>
        <v>5.3876650299531992</v>
      </c>
      <c r="BD81" s="205">
        <f>((IF('1b Historical level tables'!BD74="-",0,'1b Historical level tables'!BD74)-(IF('1b Historical level tables'!BD59="-",0,'1b Historical level tables'!BD59)))*'1c Consumption adjusted levels'!$C$9/12)+IF('1b Historical level tables'!BD59="-",0,'1b Historical level tables'!BD59)</f>
        <v>5.9867556126849166</v>
      </c>
      <c r="BE81" s="205">
        <f>((IF('1b Historical level tables'!BE74="-",0,'1b Historical level tables'!BE74)-(IF('1b Historical level tables'!BE59="-",0,'1b Historical level tables'!BE59)))*'1c Consumption adjusted levels'!$C$9/12)+IF('1b Historical level tables'!BE59="-",0,'1b Historical level tables'!BE59)</f>
        <v>6.6241878248571977</v>
      </c>
      <c r="BF81" s="205">
        <f>((IF('1b Historical level tables'!BF74="-",0,'1b Historical level tables'!BF74)-(IF('1b Historical level tables'!BF59="-",0,'1b Historical level tables'!BF59)))*'1c Consumption adjusted levels'!$C$9/12)+IF('1b Historical level tables'!BF59="-",0,'1b Historical level tables'!BF59)</f>
        <v>5.8830425628966889</v>
      </c>
      <c r="BG81" s="205">
        <f>((IF('1b Historical level tables'!BG74="-",0,'1b Historical level tables'!BG74)-(IF('1b Historical level tables'!BG59="-",0,'1b Historical level tables'!BG59)))*'1c Consumption adjusted levels'!$C$9/12)+IF('1b Historical level tables'!BG59="-",0,'1b Historical level tables'!BG59)</f>
        <v>5.6104994085415303</v>
      </c>
      <c r="BH81" s="205">
        <f>((IF('1b Historical level tables'!BH74="-",0,'1b Historical level tables'!BH74)-(IF('1b Historical level tables'!BH59="-",0,'1b Historical level tables'!BH59)))*'1c Consumption adjusted levels'!$C$9/12)+IF('1b Historical level tables'!BH59="-",0,'1b Historical level tables'!BH59)</f>
        <v>4.7384116832444301</v>
      </c>
      <c r="BI81" s="205">
        <f>((IF('1b Historical level tables'!BI74="-",0,'1b Historical level tables'!BI74)-(IF('1b Historical level tables'!BI59="-",0,'1b Historical level tables'!BI59)))*'1c Consumption adjusted levels'!$C$9/12)+IF('1b Historical level tables'!BI59="-",0,'1b Historical level tables'!BI59)</f>
        <v>5.414929928155968</v>
      </c>
      <c r="BJ81" s="205">
        <f>((IF('1b Historical level tables'!BJ74="-",0,'1b Historical level tables'!BJ74)-(IF('1b Historical level tables'!BJ59="-",0,'1b Historical level tables'!BJ59)))*'1c Consumption adjusted levels'!$C$9/12)+IF('1b Historical level tables'!BJ59="-",0,'1b Historical level tables'!BJ59)</f>
        <v>6.6103363187656781</v>
      </c>
      <c r="BK81" s="205">
        <f>((IF('1b Historical level tables'!BK74="-",0,'1b Historical level tables'!BK74)-(IF('1b Historical level tables'!BK59="-",0,'1b Historical level tables'!BK59)))*'1c Consumption adjusted levels'!$C$9/12)+IF('1b Historical level tables'!BK59="-",0,'1b Historical level tables'!BK59)</f>
        <v>11.422190870859463</v>
      </c>
      <c r="BL81" s="172"/>
      <c r="BM81" s="205">
        <f>((IF('1b Historical level tables'!BM74="-",0,'1b Historical level tables'!BM74)-(IF('1b Historical level tables'!BM59="-",0,'1b Historical level tables'!BM59)))*'1c Consumption adjusted levels'!$C$9/12)+IF('1b Historical level tables'!BM59="-",0,'1b Historical level tables'!BM59)</f>
        <v>23.863257341523131</v>
      </c>
      <c r="BN81" s="205">
        <f>((IF('1b Historical level tables'!BN74="-",0,'1b Historical level tables'!BN74)-(IF('1b Historical level tables'!BN59="-",0,'1b Historical level tables'!BN59)))*'1c Consumption adjusted levels'!$C$9/12)+IF('1b Historical level tables'!BN59="-",0,'1b Historical level tables'!BN59)</f>
        <v>27.72192431296769</v>
      </c>
      <c r="BO81" s="205">
        <f>((IF('1b Historical level tables'!BO74="-",0,'1b Historical level tables'!BO74)-(IF('1b Historical level tables'!BO59="-",0,'1b Historical level tables'!BO59)))*'1c Consumption adjusted levels'!$C$9/12)+IF('1b Historical level tables'!BO59="-",0,'1b Historical level tables'!BO59)</f>
        <v>20.359759910097456</v>
      </c>
      <c r="BP81" s="205">
        <f>((IF('1b Historical level tables'!BP74="-",0,'1b Historical level tables'!BP74)-(IF('1b Historical level tables'!BP59="-",0,'1b Historical level tables'!BP59)))*'1c Consumption adjusted levels'!$C$9/12)+IF('1b Historical level tables'!BP59="-",0,'1b Historical level tables'!BP59)</f>
        <v>11.871918479639088</v>
      </c>
      <c r="BQ81" s="205">
        <f>((IF('1b Historical level tables'!BQ74="-",0,'1b Historical level tables'!BQ74)-(IF('1b Historical level tables'!BQ59="-",0,'1b Historical level tables'!BQ59)))*'1c Consumption adjusted levels'!$C$9/12)+IF('1b Historical level tables'!BQ59="-",0,'1b Historical level tables'!BQ59)</f>
        <v>10.841981622884354</v>
      </c>
      <c r="BR81" s="205">
        <f>((IF('1b Historical level tables'!BR74="-",0,'1b Historical level tables'!BR74)-(IF('1b Historical level tables'!BR59="-",0,'1b Historical level tables'!BR59)))*'1c Consumption adjusted levels'!$C$9/12)+IF('1b Historical level tables'!BR59="-",0,'1b Historical level tables'!BR59)</f>
        <v>11.714069597517577</v>
      </c>
      <c r="BS81" s="205">
        <f>((IF('1b Historical level tables'!BS74="-",0,'1b Historical level tables'!BS74)-(IF('1b Historical level tables'!BS59="-",0,'1b Historical level tables'!BS59)))*'1c Consumption adjusted levels'!$C$9/12)+IF('1b Historical level tables'!BS59="-",0,'1b Historical level tables'!BS59)</f>
        <v>9.4523893385191791</v>
      </c>
      <c r="BT81" s="205">
        <f>((IF('1b Historical level tables'!BT74="-",0,'1b Historical level tables'!BT74)-(IF('1b Historical level tables'!BT59="-",0,'1b Historical level tables'!BT59)))*'1c Consumption adjusted levels'!$C$9/12)+IF('1b Historical level tables'!BT59="-",0,'1b Historical level tables'!BT59)</f>
        <v>8.5186877961636576</v>
      </c>
      <c r="BU81" s="205">
        <f>((IF('1b Historical level tables'!BU74="-",0,'1b Historical level tables'!BU74)-(IF('1b Historical level tables'!BU59="-",0,'1b Historical level tables'!BU59)))*'1c Consumption adjusted levels'!$C$9/12)+IF('1b Historical level tables'!BU59="-",0,'1b Historical level tables'!BU59)</f>
        <v>9.9116309519386068</v>
      </c>
      <c r="BV81" s="205">
        <f>((IF('1b Historical level tables'!BV74="-",0,'1b Historical level tables'!BV74)-(IF('1b Historical level tables'!BV59="-",0,'1b Historical level tables'!BV59)))*'1c Consumption adjusted levels'!$C$9/12)+IF('1b Historical level tables'!BV59="-",0,'1b Historical level tables'!BV59)</f>
        <v>10.07589048617808</v>
      </c>
      <c r="BW81" s="205">
        <f>((IF('1b Historical level tables'!BW74="-",0,'1b Historical level tables'!BW74)-(IF('1b Historical level tables'!BW59="-",0,'1b Historical level tables'!BW59)))*'1c Consumption adjusted levels'!$C$9/12)+IF('1b Historical level tables'!BW59="-",0,'1b Historical level tables'!BW59)</f>
        <v>10.998084049649989</v>
      </c>
      <c r="BX81" s="144"/>
      <c r="BY81" s="175" t="s">
        <v>559</v>
      </c>
      <c r="BZ81" s="205">
        <f t="shared" si="103"/>
        <v>10.304025785023837</v>
      </c>
      <c r="CA81" s="205">
        <f t="shared" si="104"/>
        <v>10.208530624307958</v>
      </c>
      <c r="CB81" s="205">
        <f t="shared" si="105"/>
        <v>11.143453927846902</v>
      </c>
      <c r="CC81" s="205">
        <f t="shared" si="106"/>
        <v>12.123793572622745</v>
      </c>
      <c r="CD81" s="205">
        <f t="shared" si="107"/>
        <v>13.504420329928088</v>
      </c>
      <c r="CE81" s="205">
        <f t="shared" si="108"/>
        <v>12.470652379517674</v>
      </c>
      <c r="CF81" s="205">
        <f t="shared" si="109"/>
        <v>12.223644862579642</v>
      </c>
      <c r="CG81" s="205">
        <f t="shared" si="110"/>
        <v>11.063144247830229</v>
      </c>
      <c r="CH81" s="205">
        <f t="shared" si="111"/>
        <v>12.342794507143434</v>
      </c>
      <c r="CI81" s="205">
        <f t="shared" si="112"/>
        <v>14.261629983803829</v>
      </c>
      <c r="CJ81" s="205">
        <f t="shared" si="113"/>
        <v>22.372902317190857</v>
      </c>
      <c r="CK81" s="172"/>
      <c r="CL81" s="205">
        <f t="shared" si="93"/>
        <v>44.008930423878056</v>
      </c>
      <c r="CM81" s="205">
        <f t="shared" si="94"/>
        <v>53.957713035679831</v>
      </c>
      <c r="CN81" s="205">
        <f t="shared" si="95"/>
        <v>40.089485329273842</v>
      </c>
      <c r="CO81" s="205">
        <f t="shared" si="96"/>
        <v>23.515815093708937</v>
      </c>
      <c r="CP81" s="205">
        <f t="shared" si="97"/>
        <v>21.413792594053014</v>
      </c>
      <c r="CQ81" s="205">
        <f t="shared" si="98"/>
        <v>22.77890905475261</v>
      </c>
      <c r="CR81" s="205">
        <f t="shared" si="99"/>
        <v>19.374951449690712</v>
      </c>
      <c r="CS81" s="205">
        <f t="shared" si="100"/>
        <v>17.687249944622351</v>
      </c>
      <c r="CT81" s="205">
        <f t="shared" si="101"/>
        <v>19.792500653886957</v>
      </c>
      <c r="CU81" s="205">
        <f t="shared" si="102"/>
        <v>20.09458933111344</v>
      </c>
      <c r="CV81" s="205">
        <f t="shared" si="102"/>
        <v>21.685127080167113</v>
      </c>
    </row>
    <row r="82" spans="2:100" s="159" customFormat="1" ht="10.5" customHeight="1">
      <c r="B82" s="174" t="s">
        <v>561</v>
      </c>
      <c r="C82" s="205">
        <f>SUM(C71:C81)</f>
        <v>483.32322422798387</v>
      </c>
      <c r="D82" s="205">
        <f t="shared" ref="D82:M82" si="114">SUM(D71:D81)</f>
        <v>478.00728379713354</v>
      </c>
      <c r="E82" s="205">
        <f t="shared" si="114"/>
        <v>515.72990629532546</v>
      </c>
      <c r="F82" s="205">
        <f t="shared" si="114"/>
        <v>541.8077168741296</v>
      </c>
      <c r="G82" s="205">
        <f t="shared" si="114"/>
        <v>599.58717201150967</v>
      </c>
      <c r="H82" s="205">
        <f t="shared" si="114"/>
        <v>580.80734677269243</v>
      </c>
      <c r="I82" s="205">
        <f t="shared" si="114"/>
        <v>582.91621850882484</v>
      </c>
      <c r="J82" s="205">
        <f t="shared" si="114"/>
        <v>565.96394995324874</v>
      </c>
      <c r="K82" s="205">
        <f t="shared" si="114"/>
        <v>615.75063978810135</v>
      </c>
      <c r="L82" s="205">
        <f t="shared" si="114"/>
        <v>665.98540988519517</v>
      </c>
      <c r="M82" s="205">
        <f t="shared" si="114"/>
        <v>945.50274900186184</v>
      </c>
      <c r="N82" s="172"/>
      <c r="O82" s="205">
        <f t="shared" ref="O82:T82" si="115">SUM(O71:O81)</f>
        <v>1587.4346986620044</v>
      </c>
      <c r="P82" s="205">
        <f t="shared" si="115"/>
        <v>2009.4879070116858</v>
      </c>
      <c r="Q82" s="205">
        <f t="shared" si="115"/>
        <v>1577.4239203351387</v>
      </c>
      <c r="R82" s="205">
        <f t="shared" si="115"/>
        <v>1022.4839563436229</v>
      </c>
      <c r="S82" s="205">
        <f t="shared" si="115"/>
        <v>949.05130269144036</v>
      </c>
      <c r="T82" s="205">
        <f t="shared" si="115"/>
        <v>983.21884016366721</v>
      </c>
      <c r="U82" s="205">
        <f t="shared" ref="U82:V82" si="116">SUM(U71:U81)</f>
        <v>892.10863387380425</v>
      </c>
      <c r="V82" s="205">
        <f t="shared" si="116"/>
        <v>834.40751156777981</v>
      </c>
      <c r="W82" s="205">
        <f t="shared" ref="W82:X82" si="117">SUM(W71:W81)</f>
        <v>896.27683002442279</v>
      </c>
      <c r="X82" s="205">
        <f t="shared" si="117"/>
        <v>905.82857508756626</v>
      </c>
      <c r="Y82" s="205">
        <f t="shared" ref="Y82" si="118">SUM(Y71:Y81)</f>
        <v>938.78530656710609</v>
      </c>
      <c r="Z82" s="144"/>
      <c r="AA82" s="174" t="s">
        <v>561</v>
      </c>
      <c r="AB82" s="205">
        <f>SUM(AB71:AB81)</f>
        <v>610.85953431389328</v>
      </c>
      <c r="AC82" s="205">
        <f t="shared" ref="AC82:AL82" si="119">SUM(AC71:AC81)</f>
        <v>603.07787119062868</v>
      </c>
      <c r="AD82" s="205">
        <f t="shared" si="119"/>
        <v>663.19000031687915</v>
      </c>
      <c r="AE82" s="205">
        <f t="shared" si="119"/>
        <v>697.48936947383311</v>
      </c>
      <c r="AF82" s="205">
        <f t="shared" si="119"/>
        <v>776.2472323390067</v>
      </c>
      <c r="AG82" s="205">
        <f t="shared" si="119"/>
        <v>747.72019515166005</v>
      </c>
      <c r="AH82" s="205">
        <f t="shared" si="119"/>
        <v>748.63543687208733</v>
      </c>
      <c r="AI82" s="205">
        <f t="shared" si="119"/>
        <v>721.29401911714353</v>
      </c>
      <c r="AJ82" s="205">
        <f t="shared" si="119"/>
        <v>789.39258979540182</v>
      </c>
      <c r="AK82" s="205">
        <f t="shared" si="119"/>
        <v>864.25128211022127</v>
      </c>
      <c r="AL82" s="205">
        <f t="shared" si="119"/>
        <v>1221.702293902825</v>
      </c>
      <c r="AM82" s="172"/>
      <c r="AN82" s="205">
        <f t="shared" ref="AN82:AS82" si="120">SUM(AN71:AN81)</f>
        <v>2100.6006519880129</v>
      </c>
      <c r="AO82" s="205">
        <f t="shared" si="120"/>
        <v>2807.2767895957145</v>
      </c>
      <c r="AP82" s="205">
        <f t="shared" si="120"/>
        <v>2151.6644879942719</v>
      </c>
      <c r="AQ82" s="205">
        <f t="shared" si="120"/>
        <v>1330.3692128365321</v>
      </c>
      <c r="AR82" s="205">
        <f t="shared" si="120"/>
        <v>1235.1630591282235</v>
      </c>
      <c r="AS82" s="205">
        <f t="shared" si="120"/>
        <v>1287.9902659707998</v>
      </c>
      <c r="AT82" s="205">
        <f t="shared" ref="AT82:AU82" si="121">SUM(AT71:AT81)</f>
        <v>1135.3823744537408</v>
      </c>
      <c r="AU82" s="205">
        <f t="shared" si="121"/>
        <v>1048.2340435987778</v>
      </c>
      <c r="AV82" s="205">
        <f t="shared" ref="AV82:AW82" si="122">SUM(AV71:AV81)</f>
        <v>1143.0214873518989</v>
      </c>
      <c r="AW82" s="205">
        <f t="shared" si="122"/>
        <v>1161.987085478331</v>
      </c>
      <c r="AX82" s="205">
        <f t="shared" ref="AX82" si="123">SUM(AX71:AX81)</f>
        <v>1213.8688045799013</v>
      </c>
      <c r="AZ82" s="174" t="s">
        <v>561</v>
      </c>
      <c r="BA82" s="205">
        <f>SUM(BA71:BA81)</f>
        <v>467.75173260651286</v>
      </c>
      <c r="BB82" s="205">
        <f t="shared" ref="BB82:BK82" si="124">SUM(BB71:BB81)</f>
        <v>467.24869711226722</v>
      </c>
      <c r="BC82" s="205">
        <f t="shared" si="124"/>
        <v>494.38110793290269</v>
      </c>
      <c r="BD82" s="205">
        <f t="shared" si="124"/>
        <v>535.96789141375086</v>
      </c>
      <c r="BE82" s="205">
        <f t="shared" si="124"/>
        <v>585.32048631883129</v>
      </c>
      <c r="BF82" s="205">
        <f t="shared" si="124"/>
        <v>533.53262243133815</v>
      </c>
      <c r="BG82" s="205">
        <f t="shared" si="124"/>
        <v>515.5504590737778</v>
      </c>
      <c r="BH82" s="205">
        <f t="shared" si="124"/>
        <v>452.56060631108005</v>
      </c>
      <c r="BI82" s="205">
        <f t="shared" si="124"/>
        <v>493.78704962049142</v>
      </c>
      <c r="BJ82" s="205">
        <f t="shared" si="124"/>
        <v>576.2163209569427</v>
      </c>
      <c r="BK82" s="205">
        <f t="shared" si="124"/>
        <v>961.08987341357761</v>
      </c>
      <c r="BL82" s="172"/>
      <c r="BM82" s="205">
        <f t="shared" ref="BM82:BR82" si="125">SUM(BM71:BM81)</f>
        <v>1819.0160378239354</v>
      </c>
      <c r="BN82" s="205">
        <f t="shared" si="125"/>
        <v>2086.4268509223216</v>
      </c>
      <c r="BO82" s="205">
        <f t="shared" si="125"/>
        <v>1573.6203159081792</v>
      </c>
      <c r="BP82" s="205">
        <f t="shared" si="125"/>
        <v>985.40148407690333</v>
      </c>
      <c r="BQ82" s="205">
        <f t="shared" si="125"/>
        <v>916.21047406368223</v>
      </c>
      <c r="BR82" s="205">
        <f t="shared" si="125"/>
        <v>976.64734413197198</v>
      </c>
      <c r="BS82" s="205">
        <f t="shared" ref="BS82:BT82" si="126">SUM(BS71:BS81)</f>
        <v>818.74921078789248</v>
      </c>
      <c r="BT82" s="205">
        <f t="shared" si="126"/>
        <v>754.04243757314282</v>
      </c>
      <c r="BU82" s="205">
        <f t="shared" ref="BU82:BW82" si="127">SUM(BU71:BU81)</f>
        <v>845.30827257839746</v>
      </c>
      <c r="BV82" s="205">
        <f t="shared" si="127"/>
        <v>856.69167931839274</v>
      </c>
      <c r="BW82" s="205">
        <f t="shared" si="127"/>
        <v>936.04304557257421</v>
      </c>
      <c r="BX82" s="144"/>
      <c r="BY82" s="174" t="s">
        <v>561</v>
      </c>
      <c r="BZ82" s="205">
        <f t="shared" si="103"/>
        <v>951.07495683449679</v>
      </c>
      <c r="CA82" s="205">
        <f t="shared" si="104"/>
        <v>945.25598090940071</v>
      </c>
      <c r="CB82" s="205">
        <f t="shared" si="105"/>
        <v>1010.1110142282282</v>
      </c>
      <c r="CC82" s="205">
        <f t="shared" si="106"/>
        <v>1077.7756082878805</v>
      </c>
      <c r="CD82" s="205">
        <f t="shared" si="107"/>
        <v>1184.9076583303408</v>
      </c>
      <c r="CE82" s="205">
        <f t="shared" si="108"/>
        <v>1114.3399692040307</v>
      </c>
      <c r="CF82" s="205">
        <f t="shared" si="109"/>
        <v>1098.4666775826026</v>
      </c>
      <c r="CG82" s="205">
        <f t="shared" si="110"/>
        <v>1018.5245562643288</v>
      </c>
      <c r="CH82" s="205">
        <f t="shared" si="111"/>
        <v>1109.5376894085928</v>
      </c>
      <c r="CI82" s="205">
        <f t="shared" si="112"/>
        <v>1242.2017308421377</v>
      </c>
      <c r="CJ82" s="205">
        <f t="shared" si="113"/>
        <v>1906.5926224154396</v>
      </c>
      <c r="CK82" s="172"/>
      <c r="CL82" s="205">
        <f t="shared" si="93"/>
        <v>3406.4507364859401</v>
      </c>
      <c r="CM82" s="205">
        <f t="shared" si="94"/>
        <v>4095.9147579340074</v>
      </c>
      <c r="CN82" s="205">
        <f t="shared" si="95"/>
        <v>3151.0442362433178</v>
      </c>
      <c r="CO82" s="205">
        <f t="shared" si="96"/>
        <v>2007.8854404205263</v>
      </c>
      <c r="CP82" s="205">
        <f t="shared" si="97"/>
        <v>1865.2617767551226</v>
      </c>
      <c r="CQ82" s="205">
        <f t="shared" si="98"/>
        <v>1959.8661842956392</v>
      </c>
      <c r="CR82" s="205">
        <f t="shared" si="99"/>
        <v>1710.8578446616966</v>
      </c>
      <c r="CS82" s="205">
        <f t="shared" si="100"/>
        <v>1588.4499491409226</v>
      </c>
      <c r="CT82" s="205">
        <f t="shared" si="101"/>
        <v>1741.5851026028204</v>
      </c>
      <c r="CU82" s="205">
        <f t="shared" si="102"/>
        <v>1762.5202544059589</v>
      </c>
      <c r="CV82" s="205">
        <f t="shared" si="102"/>
        <v>1874.8283521396802</v>
      </c>
    </row>
    <row r="83" spans="2:100" s="159" customFormat="1" ht="10.5" customHeight="1">
      <c r="B83"/>
      <c r="C83"/>
      <c r="D83"/>
      <c r="E83"/>
      <c r="F83"/>
      <c r="G83"/>
      <c r="H83"/>
      <c r="I83"/>
      <c r="J83"/>
      <c r="K83"/>
      <c r="L83"/>
      <c r="M83"/>
      <c r="N83"/>
      <c r="O83"/>
      <c r="P83"/>
      <c r="Q83"/>
      <c r="R83"/>
      <c r="S83"/>
      <c r="T83"/>
      <c r="U83"/>
      <c r="V83"/>
      <c r="W83"/>
      <c r="X83"/>
      <c r="Y83"/>
      <c r="Z83" s="144"/>
      <c r="AA83"/>
      <c r="AB83"/>
      <c r="AC83"/>
      <c r="AD83"/>
      <c r="AE83"/>
      <c r="AF83"/>
      <c r="AG83"/>
      <c r="AH83"/>
      <c r="AI83"/>
      <c r="AJ83"/>
      <c r="AK83"/>
      <c r="AL83"/>
      <c r="AM83"/>
      <c r="AZ83"/>
      <c r="BA83"/>
      <c r="BB83"/>
      <c r="BC83"/>
      <c r="BD83"/>
      <c r="BE83"/>
      <c r="BF83"/>
      <c r="BG83"/>
      <c r="BH83"/>
      <c r="BI83"/>
      <c r="BJ83"/>
      <c r="BK83"/>
      <c r="BL83"/>
      <c r="BM83"/>
      <c r="BN83"/>
      <c r="BO83"/>
      <c r="BP83"/>
      <c r="BQ83"/>
      <c r="BR83"/>
      <c r="BS83"/>
      <c r="BT83"/>
      <c r="BU83"/>
      <c r="BV83"/>
      <c r="BX83" s="144"/>
      <c r="BY83" s="207" t="s">
        <v>562</v>
      </c>
      <c r="BZ83" s="208">
        <f>BZ82*1.05</f>
        <v>998.62870467622167</v>
      </c>
      <c r="CA83" s="208">
        <f t="shared" ref="CA83:CJ83" si="128">CA82*1.05</f>
        <v>992.51877995487075</v>
      </c>
      <c r="CB83" s="208">
        <f t="shared" si="128"/>
        <v>1060.6165649396396</v>
      </c>
      <c r="CC83" s="208">
        <f t="shared" si="128"/>
        <v>1131.6643887022744</v>
      </c>
      <c r="CD83" s="208">
        <f t="shared" si="128"/>
        <v>1244.153041246858</v>
      </c>
      <c r="CE83" s="208">
        <f t="shared" si="128"/>
        <v>1170.0569676642324</v>
      </c>
      <c r="CF83" s="208">
        <f t="shared" si="128"/>
        <v>1153.3900114617329</v>
      </c>
      <c r="CG83" s="208">
        <f t="shared" si="128"/>
        <v>1069.4507840775452</v>
      </c>
      <c r="CH83" s="208">
        <f t="shared" si="128"/>
        <v>1165.0145738790225</v>
      </c>
      <c r="CI83" s="208">
        <f t="shared" si="128"/>
        <v>1304.3118173842447</v>
      </c>
      <c r="CJ83" s="208">
        <f t="shared" si="128"/>
        <v>2001.9222535362117</v>
      </c>
      <c r="CK83" s="172"/>
      <c r="CL83" s="208">
        <f t="shared" ref="CL83:CQ83" si="129">CL82*1.05</f>
        <v>3576.7732733102371</v>
      </c>
      <c r="CM83" s="208">
        <f t="shared" si="129"/>
        <v>4300.7104958307082</v>
      </c>
      <c r="CN83" s="208">
        <f t="shared" si="129"/>
        <v>3308.596448055484</v>
      </c>
      <c r="CO83" s="208">
        <f t="shared" si="129"/>
        <v>2108.2797124415529</v>
      </c>
      <c r="CP83" s="208">
        <f t="shared" si="129"/>
        <v>1958.5248655928788</v>
      </c>
      <c r="CQ83" s="208">
        <f t="shared" si="129"/>
        <v>2057.8594935104211</v>
      </c>
      <c r="CR83" s="208">
        <f t="shared" ref="CR83:CS83" si="130">CR82*1.05</f>
        <v>1796.4007368947816</v>
      </c>
      <c r="CS83" s="208">
        <f t="shared" si="130"/>
        <v>1667.8724465979687</v>
      </c>
      <c r="CT83" s="208">
        <f t="shared" ref="CT83:CU83" si="131">CT82*1.05</f>
        <v>1828.6643577329614</v>
      </c>
      <c r="CU83" s="208">
        <f t="shared" si="131"/>
        <v>1850.6462671262568</v>
      </c>
      <c r="CV83" s="208">
        <f t="shared" ref="CV83" si="132">CV82*1.05</f>
        <v>1968.5697697466642</v>
      </c>
    </row>
    <row r="84" spans="2:100" s="159" customFormat="1" ht="18" customHeight="1">
      <c r="B84" s="179" t="s">
        <v>375</v>
      </c>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63"/>
      <c r="CO84" s="163"/>
      <c r="CP84" s="163"/>
      <c r="CQ84" s="163"/>
      <c r="CR84" s="163"/>
      <c r="CS84" s="163"/>
      <c r="CT84" s="163"/>
      <c r="CU84" s="278"/>
      <c r="CV84" s="279"/>
    </row>
    <row r="85" spans="2:100" s="161" customFormat="1" ht="10.5" customHeight="1">
      <c r="B85" s="183"/>
    </row>
    <row r="86" spans="2:100" s="182" customFormat="1" ht="10.5" customHeight="1">
      <c r="B86" s="166" t="s">
        <v>44</v>
      </c>
      <c r="C86" s="181"/>
      <c r="D86" s="181"/>
      <c r="E86" s="181"/>
      <c r="F86" s="181"/>
      <c r="G86" s="181"/>
      <c r="H86" s="181"/>
      <c r="I86" s="181"/>
      <c r="J86" s="181"/>
      <c r="K86" s="181"/>
      <c r="L86" s="181"/>
      <c r="M86" s="181"/>
      <c r="N86" s="181"/>
      <c r="O86" s="181"/>
      <c r="P86" s="181"/>
      <c r="Q86" s="167"/>
      <c r="R86" s="167"/>
      <c r="S86" s="167"/>
      <c r="T86" s="167"/>
      <c r="U86" s="167"/>
      <c r="V86" s="167"/>
      <c r="W86" s="167"/>
      <c r="X86" s="274"/>
      <c r="Y86" s="275"/>
      <c r="Z86" s="169"/>
      <c r="AA86" s="166" t="s">
        <v>45</v>
      </c>
      <c r="AB86" s="181"/>
      <c r="AC86" s="181"/>
      <c r="AD86" s="181"/>
      <c r="AE86" s="181"/>
      <c r="AF86" s="181"/>
      <c r="AG86" s="181"/>
      <c r="AH86" s="181"/>
      <c r="AI86" s="181"/>
      <c r="AJ86" s="181"/>
      <c r="AK86" s="181"/>
      <c r="AL86" s="181"/>
      <c r="AM86" s="181"/>
      <c r="AN86" s="181"/>
      <c r="AO86" s="181"/>
      <c r="AP86" s="167"/>
      <c r="AQ86" s="167"/>
      <c r="AR86" s="167"/>
      <c r="AS86" s="167"/>
      <c r="AT86" s="167"/>
      <c r="AU86" s="167"/>
      <c r="AV86" s="167"/>
      <c r="AW86" s="274"/>
      <c r="AX86" s="275"/>
      <c r="AZ86" s="166" t="s">
        <v>46</v>
      </c>
      <c r="BA86" s="181"/>
      <c r="BB86" s="181"/>
      <c r="BC86" s="181"/>
      <c r="BD86" s="181"/>
      <c r="BE86" s="181"/>
      <c r="BF86" s="181"/>
      <c r="BG86" s="181"/>
      <c r="BH86" s="181"/>
      <c r="BI86" s="181"/>
      <c r="BJ86" s="181"/>
      <c r="BK86" s="181"/>
      <c r="BL86" s="181"/>
      <c r="BM86" s="181"/>
      <c r="BN86" s="181"/>
      <c r="BO86" s="167"/>
      <c r="BP86" s="167"/>
      <c r="BQ86" s="167"/>
      <c r="BR86" s="167"/>
      <c r="BS86" s="167"/>
      <c r="BT86" s="167"/>
      <c r="BU86" s="167"/>
      <c r="BV86" s="274"/>
      <c r="BW86" s="275"/>
      <c r="BX86" s="169"/>
      <c r="BY86" s="166" t="s">
        <v>508</v>
      </c>
      <c r="BZ86" s="181"/>
      <c r="CA86" s="181"/>
      <c r="CB86" s="181"/>
      <c r="CC86" s="181"/>
      <c r="CD86" s="181"/>
      <c r="CE86" s="181"/>
      <c r="CF86" s="181"/>
      <c r="CG86" s="181"/>
      <c r="CH86" s="181"/>
      <c r="CI86" s="181"/>
      <c r="CJ86" s="181"/>
      <c r="CK86" s="181"/>
      <c r="CL86" s="181"/>
      <c r="CM86" s="181"/>
      <c r="CN86" s="167"/>
      <c r="CO86" s="167"/>
      <c r="CP86" s="163"/>
      <c r="CQ86" s="167"/>
      <c r="CR86" s="167"/>
      <c r="CS86" s="167"/>
      <c r="CT86" s="167"/>
      <c r="CU86" s="274"/>
      <c r="CV86" s="275"/>
    </row>
    <row r="87" spans="2:100" s="159" customFormat="1" ht="10.5" customHeight="1">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V87" s="169"/>
      <c r="AW87" s="169"/>
      <c r="AX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c r="CK87" s="169"/>
      <c r="CL87" s="169"/>
      <c r="CM87" s="169"/>
      <c r="CN87" s="169"/>
      <c r="CO87" s="169"/>
      <c r="CP87" s="169"/>
      <c r="CQ87" s="169"/>
      <c r="CT87" s="169"/>
      <c r="CU87" s="169"/>
      <c r="CV87" s="169"/>
    </row>
    <row r="88" spans="2:100" s="159" customFormat="1" ht="38.25" customHeight="1">
      <c r="B88" s="170" t="s">
        <v>530</v>
      </c>
      <c r="C88" s="171" t="s">
        <v>531</v>
      </c>
      <c r="D88" s="171" t="s">
        <v>532</v>
      </c>
      <c r="E88" s="171" t="s">
        <v>533</v>
      </c>
      <c r="F88" s="171" t="s">
        <v>534</v>
      </c>
      <c r="G88" s="171" t="s">
        <v>535</v>
      </c>
      <c r="H88" s="171" t="s">
        <v>536</v>
      </c>
      <c r="I88" s="171" t="s">
        <v>537</v>
      </c>
      <c r="J88" s="171" t="s">
        <v>538</v>
      </c>
      <c r="K88" s="171" t="s">
        <v>539</v>
      </c>
      <c r="L88" s="171" t="s">
        <v>540</v>
      </c>
      <c r="M88" s="171" t="s">
        <v>541</v>
      </c>
      <c r="N88" s="172"/>
      <c r="O88" s="171" t="s">
        <v>542</v>
      </c>
      <c r="P88" s="171" t="s">
        <v>543</v>
      </c>
      <c r="Q88" s="171" t="s">
        <v>544</v>
      </c>
      <c r="R88" s="173" t="s">
        <v>545</v>
      </c>
      <c r="S88" s="173" t="s">
        <v>546</v>
      </c>
      <c r="T88" s="173" t="s">
        <v>547</v>
      </c>
      <c r="U88" s="173" t="s">
        <v>104</v>
      </c>
      <c r="V88" s="173" t="s">
        <v>105</v>
      </c>
      <c r="W88" s="173" t="s">
        <v>596</v>
      </c>
      <c r="X88" s="173" t="s">
        <v>599</v>
      </c>
      <c r="Y88" s="171" t="s">
        <v>602</v>
      </c>
      <c r="Z88" s="144"/>
      <c r="AA88" s="170" t="s">
        <v>530</v>
      </c>
      <c r="AB88" s="171" t="s">
        <v>531</v>
      </c>
      <c r="AC88" s="171" t="s">
        <v>532</v>
      </c>
      <c r="AD88" s="171" t="s">
        <v>533</v>
      </c>
      <c r="AE88" s="171" t="s">
        <v>534</v>
      </c>
      <c r="AF88" s="171" t="s">
        <v>535</v>
      </c>
      <c r="AG88" s="171" t="s">
        <v>536</v>
      </c>
      <c r="AH88" s="171" t="s">
        <v>537</v>
      </c>
      <c r="AI88" s="171" t="s">
        <v>538</v>
      </c>
      <c r="AJ88" s="171" t="s">
        <v>539</v>
      </c>
      <c r="AK88" s="171" t="s">
        <v>540</v>
      </c>
      <c r="AL88" s="171" t="s">
        <v>541</v>
      </c>
      <c r="AM88" s="172"/>
      <c r="AN88" s="171" t="s">
        <v>542</v>
      </c>
      <c r="AO88" s="171" t="s">
        <v>543</v>
      </c>
      <c r="AP88" s="171" t="s">
        <v>544</v>
      </c>
      <c r="AQ88" s="173" t="s">
        <v>545</v>
      </c>
      <c r="AR88" s="173" t="s">
        <v>546</v>
      </c>
      <c r="AS88" s="173" t="s">
        <v>547</v>
      </c>
      <c r="AT88" s="173" t="s">
        <v>104</v>
      </c>
      <c r="AU88" s="173" t="s">
        <v>105</v>
      </c>
      <c r="AV88" s="173" t="s">
        <v>596</v>
      </c>
      <c r="AW88" s="173" t="s">
        <v>599</v>
      </c>
      <c r="AX88" s="171" t="s">
        <v>602</v>
      </c>
      <c r="AZ88" s="170" t="s">
        <v>530</v>
      </c>
      <c r="BA88" s="171" t="s">
        <v>531</v>
      </c>
      <c r="BB88" s="171" t="s">
        <v>532</v>
      </c>
      <c r="BC88" s="171" t="s">
        <v>533</v>
      </c>
      <c r="BD88" s="171" t="s">
        <v>534</v>
      </c>
      <c r="BE88" s="171" t="s">
        <v>535</v>
      </c>
      <c r="BF88" s="171" t="s">
        <v>536</v>
      </c>
      <c r="BG88" s="171" t="s">
        <v>537</v>
      </c>
      <c r="BH88" s="171" t="s">
        <v>538</v>
      </c>
      <c r="BI88" s="171" t="s">
        <v>539</v>
      </c>
      <c r="BJ88" s="171" t="s">
        <v>540</v>
      </c>
      <c r="BK88" s="171" t="s">
        <v>541</v>
      </c>
      <c r="BL88" s="172"/>
      <c r="BM88" s="171" t="s">
        <v>542</v>
      </c>
      <c r="BN88" s="171" t="s">
        <v>543</v>
      </c>
      <c r="BO88" s="171" t="s">
        <v>544</v>
      </c>
      <c r="BP88" s="173" t="s">
        <v>545</v>
      </c>
      <c r="BQ88" s="173" t="s">
        <v>546</v>
      </c>
      <c r="BR88" s="173" t="s">
        <v>547</v>
      </c>
      <c r="BS88" s="173" t="s">
        <v>104</v>
      </c>
      <c r="BT88" s="173" t="s">
        <v>105</v>
      </c>
      <c r="BU88" s="173" t="s">
        <v>596</v>
      </c>
      <c r="BV88" s="173" t="s">
        <v>599</v>
      </c>
      <c r="BW88" s="171" t="s">
        <v>602</v>
      </c>
      <c r="BX88" s="144"/>
      <c r="BY88" s="170" t="s">
        <v>530</v>
      </c>
      <c r="BZ88" s="171" t="s">
        <v>531</v>
      </c>
      <c r="CA88" s="171" t="s">
        <v>532</v>
      </c>
      <c r="CB88" s="171" t="s">
        <v>533</v>
      </c>
      <c r="CC88" s="171" t="s">
        <v>534</v>
      </c>
      <c r="CD88" s="171" t="s">
        <v>535</v>
      </c>
      <c r="CE88" s="171" t="s">
        <v>536</v>
      </c>
      <c r="CF88" s="171" t="s">
        <v>537</v>
      </c>
      <c r="CG88" s="171" t="s">
        <v>538</v>
      </c>
      <c r="CH88" s="171" t="s">
        <v>539</v>
      </c>
      <c r="CI88" s="171" t="s">
        <v>540</v>
      </c>
      <c r="CJ88" s="171" t="s">
        <v>541</v>
      </c>
      <c r="CK88" s="172"/>
      <c r="CL88" s="171" t="s">
        <v>542</v>
      </c>
      <c r="CM88" s="171" t="s">
        <v>543</v>
      </c>
      <c r="CN88" s="171" t="s">
        <v>544</v>
      </c>
      <c r="CO88" s="173" t="s">
        <v>545</v>
      </c>
      <c r="CP88" s="173" t="s">
        <v>546</v>
      </c>
      <c r="CQ88" s="173" t="s">
        <v>547</v>
      </c>
      <c r="CR88" s="173" t="s">
        <v>104</v>
      </c>
      <c r="CS88" s="173" t="s">
        <v>105</v>
      </c>
      <c r="CT88" s="173" t="s">
        <v>596</v>
      </c>
      <c r="CU88" s="173" t="s">
        <v>599</v>
      </c>
      <c r="CV88" s="171" t="s">
        <v>602</v>
      </c>
    </row>
    <row r="89" spans="2:100" s="159" customFormat="1" ht="10.5" customHeight="1">
      <c r="B89" s="174" t="s">
        <v>548</v>
      </c>
      <c r="C89" s="205" t="str">
        <f>'1b Historical level tables'!C82</f>
        <v>-</v>
      </c>
      <c r="D89" s="205" t="str">
        <f>'1b Historical level tables'!D82</f>
        <v>-</v>
      </c>
      <c r="E89" s="205" t="str">
        <f>'1b Historical level tables'!E82</f>
        <v>-</v>
      </c>
      <c r="F89" s="205" t="str">
        <f>'1b Historical level tables'!F82</f>
        <v>-</v>
      </c>
      <c r="G89" s="205" t="str">
        <f>'1b Historical level tables'!G82</f>
        <v>-</v>
      </c>
      <c r="H89" s="205" t="str">
        <f>'1b Historical level tables'!H82</f>
        <v>-</v>
      </c>
      <c r="I89" s="205" t="str">
        <f>'1b Historical level tables'!I82</f>
        <v>-</v>
      </c>
      <c r="J89" s="205" t="str">
        <f>'1b Historical level tables'!J82</f>
        <v>-</v>
      </c>
      <c r="K89" s="205" t="str">
        <f>'1b Historical level tables'!K82</f>
        <v>-</v>
      </c>
      <c r="L89" s="205" t="str">
        <f>'1b Historical level tables'!L82</f>
        <v>-</v>
      </c>
      <c r="M89" s="205" t="str">
        <f>'1b Historical level tables'!M82</f>
        <v>-</v>
      </c>
      <c r="N89" s="172"/>
      <c r="O89" s="205" t="str">
        <f>'1b Historical level tables'!O82</f>
        <v>-</v>
      </c>
      <c r="P89" s="205" t="str">
        <f>'1b Historical level tables'!P82</f>
        <v>-</v>
      </c>
      <c r="Q89" s="205" t="str">
        <f>'1b Historical level tables'!Q82</f>
        <v>-</v>
      </c>
      <c r="R89" s="205" t="str">
        <f>'1b Historical level tables'!R82</f>
        <v>-</v>
      </c>
      <c r="S89" s="205" t="str">
        <f>'1b Historical level tables'!S82</f>
        <v>-</v>
      </c>
      <c r="T89" s="205" t="str">
        <f>'1b Historical level tables'!T82</f>
        <v>-</v>
      </c>
      <c r="U89" s="205" t="str">
        <f>'1b Historical level tables'!U82</f>
        <v>-</v>
      </c>
      <c r="V89" s="205" t="str">
        <f>'1b Historical level tables'!V82</f>
        <v>-</v>
      </c>
      <c r="W89" s="205" t="str">
        <f>'1b Historical level tables'!W82</f>
        <v>-</v>
      </c>
      <c r="X89" s="205" t="str">
        <f>'1b Historical level tables'!X82</f>
        <v>-</v>
      </c>
      <c r="Y89" s="205" t="str">
        <f>'1b Historical level tables'!Y82</f>
        <v>-</v>
      </c>
      <c r="Z89" s="144"/>
      <c r="AA89" s="174" t="s">
        <v>548</v>
      </c>
      <c r="AB89" s="205" t="str">
        <f>'1b Historical level tables'!AB82</f>
        <v>-</v>
      </c>
      <c r="AC89" s="205" t="str">
        <f>'1b Historical level tables'!AC82</f>
        <v>-</v>
      </c>
      <c r="AD89" s="205" t="str">
        <f>'1b Historical level tables'!AD82</f>
        <v>-</v>
      </c>
      <c r="AE89" s="205" t="str">
        <f>'1b Historical level tables'!AE82</f>
        <v>-</v>
      </c>
      <c r="AF89" s="205" t="str">
        <f>'1b Historical level tables'!AF82</f>
        <v>-</v>
      </c>
      <c r="AG89" s="205" t="str">
        <f>'1b Historical level tables'!AG82</f>
        <v>-</v>
      </c>
      <c r="AH89" s="205" t="str">
        <f>'1b Historical level tables'!AH82</f>
        <v>-</v>
      </c>
      <c r="AI89" s="205" t="str">
        <f>'1b Historical level tables'!AI82</f>
        <v>-</v>
      </c>
      <c r="AJ89" s="205" t="str">
        <f>'1b Historical level tables'!AJ82</f>
        <v>-</v>
      </c>
      <c r="AK89" s="205" t="str">
        <f>'1b Historical level tables'!AK82</f>
        <v>-</v>
      </c>
      <c r="AL89" s="205" t="str">
        <f>'1b Historical level tables'!AL82</f>
        <v>-</v>
      </c>
      <c r="AM89" s="172"/>
      <c r="AN89" s="205" t="str">
        <f>'1b Historical level tables'!AN82</f>
        <v>-</v>
      </c>
      <c r="AO89" s="205" t="str">
        <f>'1b Historical level tables'!AO82</f>
        <v>-</v>
      </c>
      <c r="AP89" s="205" t="str">
        <f>'1b Historical level tables'!AP82</f>
        <v>-</v>
      </c>
      <c r="AQ89" s="205" t="str">
        <f>'1b Historical level tables'!AQ82</f>
        <v>-</v>
      </c>
      <c r="AR89" s="205" t="str">
        <f>'1b Historical level tables'!AR82</f>
        <v>-</v>
      </c>
      <c r="AS89" s="205" t="str">
        <f>'1b Historical level tables'!AS82</f>
        <v>-</v>
      </c>
      <c r="AT89" s="205" t="str">
        <f>'1b Historical level tables'!AT82</f>
        <v>-</v>
      </c>
      <c r="AU89" s="205" t="str">
        <f>'1b Historical level tables'!AU82</f>
        <v>-</v>
      </c>
      <c r="AV89" s="205" t="str">
        <f>'1b Historical level tables'!AV82</f>
        <v>-</v>
      </c>
      <c r="AW89" s="205" t="str">
        <f>'1b Historical level tables'!AW82</f>
        <v>-</v>
      </c>
      <c r="AX89" s="205" t="str">
        <f>'1b Historical level tables'!AX82</f>
        <v>-</v>
      </c>
      <c r="AZ89" s="174" t="s">
        <v>548</v>
      </c>
      <c r="BA89" s="205" t="str">
        <f>'1b Historical level tables'!BA82</f>
        <v>-</v>
      </c>
      <c r="BB89" s="205" t="str">
        <f>'1b Historical level tables'!BB82</f>
        <v>-</v>
      </c>
      <c r="BC89" s="205" t="str">
        <f>'1b Historical level tables'!BC82</f>
        <v>-</v>
      </c>
      <c r="BD89" s="205" t="str">
        <f>'1b Historical level tables'!BD82</f>
        <v>-</v>
      </c>
      <c r="BE89" s="205" t="str">
        <f>'1b Historical level tables'!BE82</f>
        <v>-</v>
      </c>
      <c r="BF89" s="205" t="str">
        <f>'1b Historical level tables'!BF82</f>
        <v>-</v>
      </c>
      <c r="BG89" s="205" t="str">
        <f>'1b Historical level tables'!BG82</f>
        <v>-</v>
      </c>
      <c r="BH89" s="205" t="str">
        <f>'1b Historical level tables'!BH82</f>
        <v>-</v>
      </c>
      <c r="BI89" s="205" t="str">
        <f>'1b Historical level tables'!BI82</f>
        <v>-</v>
      </c>
      <c r="BJ89" s="205" t="str">
        <f>'1b Historical level tables'!BJ82</f>
        <v>-</v>
      </c>
      <c r="BK89" s="205" t="str">
        <f>'1b Historical level tables'!BK82</f>
        <v>-</v>
      </c>
      <c r="BL89" s="172"/>
      <c r="BM89" s="205" t="str">
        <f>'1b Historical level tables'!BM82</f>
        <v>-</v>
      </c>
      <c r="BN89" s="205" t="str">
        <f>'1b Historical level tables'!BN82</f>
        <v>-</v>
      </c>
      <c r="BO89" s="205" t="str">
        <f>'1b Historical level tables'!BO82</f>
        <v>-</v>
      </c>
      <c r="BP89" s="205" t="str">
        <f>'1b Historical level tables'!BP82</f>
        <v>-</v>
      </c>
      <c r="BQ89" s="205" t="str">
        <f>'1b Historical level tables'!BQ82</f>
        <v>-</v>
      </c>
      <c r="BR89" s="205" t="str">
        <f>'1b Historical level tables'!BR82</f>
        <v>-</v>
      </c>
      <c r="BS89" s="205" t="str">
        <f>'1b Historical level tables'!BS82</f>
        <v>-</v>
      </c>
      <c r="BT89" s="205" t="str">
        <f>'1b Historical level tables'!BT82</f>
        <v>-</v>
      </c>
      <c r="BU89" s="205" t="str">
        <f>'1b Historical level tables'!BU82</f>
        <v>-</v>
      </c>
      <c r="BV89" s="205" t="str">
        <f>'1b Historical level tables'!BV82</f>
        <v>-</v>
      </c>
      <c r="BW89" s="205" t="str">
        <f>'1b Historical level tables'!BW82</f>
        <v>-</v>
      </c>
      <c r="BX89" s="144"/>
      <c r="BY89" s="174" t="s">
        <v>548</v>
      </c>
      <c r="BZ89" s="205" t="str">
        <f t="shared" ref="BZ89:CJ89" si="133">IFERROR(C89+BA89,"-")</f>
        <v>-</v>
      </c>
      <c r="CA89" s="205" t="str">
        <f t="shared" si="133"/>
        <v>-</v>
      </c>
      <c r="CB89" s="205" t="str">
        <f t="shared" si="133"/>
        <v>-</v>
      </c>
      <c r="CC89" s="205" t="str">
        <f t="shared" si="133"/>
        <v>-</v>
      </c>
      <c r="CD89" s="205" t="str">
        <f t="shared" si="133"/>
        <v>-</v>
      </c>
      <c r="CE89" s="205" t="str">
        <f t="shared" si="133"/>
        <v>-</v>
      </c>
      <c r="CF89" s="205" t="str">
        <f t="shared" si="133"/>
        <v>-</v>
      </c>
      <c r="CG89" s="205" t="str">
        <f t="shared" si="133"/>
        <v>-</v>
      </c>
      <c r="CH89" s="205" t="str">
        <f t="shared" si="133"/>
        <v>-</v>
      </c>
      <c r="CI89" s="205" t="str">
        <f t="shared" si="133"/>
        <v>-</v>
      </c>
      <c r="CJ89" s="205" t="str">
        <f t="shared" si="133"/>
        <v>-</v>
      </c>
      <c r="CK89" s="172"/>
      <c r="CL89" s="205" t="str">
        <f t="shared" ref="CL89:CL101" si="134">IFERROR(O89+BM89,"-")</f>
        <v>-</v>
      </c>
      <c r="CM89" s="205" t="str">
        <f t="shared" ref="CM89:CM101" si="135">IFERROR(P89+BN89,"-")</f>
        <v>-</v>
      </c>
      <c r="CN89" s="205" t="str">
        <f t="shared" ref="CN89:CN101" si="136">IFERROR(Q89+BO89,"-")</f>
        <v>-</v>
      </c>
      <c r="CO89" s="205" t="str">
        <f t="shared" ref="CO89:CO101" si="137">IFERROR(R89+BP89,"-")</f>
        <v>-</v>
      </c>
      <c r="CP89" s="205" t="str">
        <f t="shared" ref="CP89:CP101" si="138">IFERROR(S89+BQ89,"-")</f>
        <v>-</v>
      </c>
      <c r="CQ89" s="205" t="str">
        <f t="shared" ref="CQ89:CQ101" si="139">IFERROR(T89+BR89,"-")</f>
        <v>-</v>
      </c>
      <c r="CR89" s="205" t="str">
        <f t="shared" ref="CR89:CR101" si="140">IFERROR(U89+BS89,"-")</f>
        <v>-</v>
      </c>
      <c r="CS89" s="205" t="str">
        <f t="shared" ref="CS89:CS101" si="141">IFERROR(V89+BT89,"-")</f>
        <v>-</v>
      </c>
      <c r="CT89" s="205" t="str">
        <f t="shared" ref="CT89:CT101" si="142">IFERROR(W89+BU89,"-")</f>
        <v>-</v>
      </c>
      <c r="CU89" s="205" t="str">
        <f t="shared" ref="CU89:CV101" si="143">IFERROR(X89+BV89,"-")</f>
        <v>-</v>
      </c>
      <c r="CV89" s="205" t="str">
        <f t="shared" si="143"/>
        <v>-</v>
      </c>
    </row>
    <row r="90" spans="2:100" s="159" customFormat="1" ht="10.5" customHeight="1">
      <c r="B90" s="174" t="s">
        <v>550</v>
      </c>
      <c r="C90" s="205" t="str">
        <f>'1b Historical level tables'!C83</f>
        <v>-</v>
      </c>
      <c r="D90" s="205" t="str">
        <f>'1b Historical level tables'!D83</f>
        <v>-</v>
      </c>
      <c r="E90" s="205" t="str">
        <f>'1b Historical level tables'!E83</f>
        <v>-</v>
      </c>
      <c r="F90" s="205" t="str">
        <f>'1b Historical level tables'!F83</f>
        <v>-</v>
      </c>
      <c r="G90" s="205" t="str">
        <f>'1b Historical level tables'!G83</f>
        <v>-</v>
      </c>
      <c r="H90" s="205" t="str">
        <f>'1b Historical level tables'!H83</f>
        <v>-</v>
      </c>
      <c r="I90" s="205" t="str">
        <f>'1b Historical level tables'!I83</f>
        <v>-</v>
      </c>
      <c r="J90" s="205" t="str">
        <f>'1b Historical level tables'!J83</f>
        <v>-</v>
      </c>
      <c r="K90" s="205" t="str">
        <f>'1b Historical level tables'!K83</f>
        <v>-</v>
      </c>
      <c r="L90" s="205" t="str">
        <f>'1b Historical level tables'!L83</f>
        <v>-</v>
      </c>
      <c r="M90" s="205" t="str">
        <f>'1b Historical level tables'!M83</f>
        <v>-</v>
      </c>
      <c r="N90" s="172"/>
      <c r="O90" s="205" t="str">
        <f>'1b Historical level tables'!O83</f>
        <v>-</v>
      </c>
      <c r="P90" s="205" t="str">
        <f>'1b Historical level tables'!P83</f>
        <v>-</v>
      </c>
      <c r="Q90" s="205" t="str">
        <f>'1b Historical level tables'!Q83</f>
        <v>-</v>
      </c>
      <c r="R90" s="205" t="str">
        <f>'1b Historical level tables'!R83</f>
        <v>-</v>
      </c>
      <c r="S90" s="205" t="str">
        <f>'1b Historical level tables'!S83</f>
        <v>-</v>
      </c>
      <c r="T90" s="205" t="str">
        <f>'1b Historical level tables'!T83</f>
        <v>-</v>
      </c>
      <c r="U90" s="205" t="str">
        <f>'1b Historical level tables'!U83</f>
        <v>-</v>
      </c>
      <c r="V90" s="205" t="str">
        <f>'1b Historical level tables'!V83</f>
        <v>-</v>
      </c>
      <c r="W90" s="205" t="str">
        <f>'1b Historical level tables'!W83</f>
        <v>-</v>
      </c>
      <c r="X90" s="205" t="str">
        <f>'1b Historical level tables'!X83</f>
        <v>-</v>
      </c>
      <c r="Y90" s="205" t="str">
        <f>'1b Historical level tables'!Y83</f>
        <v>-</v>
      </c>
      <c r="Z90" s="144"/>
      <c r="AA90" s="174" t="s">
        <v>550</v>
      </c>
      <c r="AB90" s="205" t="str">
        <f>'1b Historical level tables'!AB83</f>
        <v>-</v>
      </c>
      <c r="AC90" s="205" t="str">
        <f>'1b Historical level tables'!AC83</f>
        <v>-</v>
      </c>
      <c r="AD90" s="205" t="str">
        <f>'1b Historical level tables'!AD83</f>
        <v>-</v>
      </c>
      <c r="AE90" s="205" t="str">
        <f>'1b Historical level tables'!AE83</f>
        <v>-</v>
      </c>
      <c r="AF90" s="205" t="str">
        <f>'1b Historical level tables'!AF83</f>
        <v>-</v>
      </c>
      <c r="AG90" s="205" t="str">
        <f>'1b Historical level tables'!AG83</f>
        <v>-</v>
      </c>
      <c r="AH90" s="205" t="str">
        <f>'1b Historical level tables'!AH83</f>
        <v>-</v>
      </c>
      <c r="AI90" s="205" t="str">
        <f>'1b Historical level tables'!AI83</f>
        <v>-</v>
      </c>
      <c r="AJ90" s="205" t="str">
        <f>'1b Historical level tables'!AJ83</f>
        <v>-</v>
      </c>
      <c r="AK90" s="205" t="str">
        <f>'1b Historical level tables'!AK83</f>
        <v>-</v>
      </c>
      <c r="AL90" s="205" t="str">
        <f>'1b Historical level tables'!AL83</f>
        <v>-</v>
      </c>
      <c r="AM90" s="172"/>
      <c r="AN90" s="205" t="str">
        <f>'1b Historical level tables'!AN83</f>
        <v>-</v>
      </c>
      <c r="AO90" s="205" t="str">
        <f>'1b Historical level tables'!AO83</f>
        <v>-</v>
      </c>
      <c r="AP90" s="205" t="str">
        <f>'1b Historical level tables'!AP83</f>
        <v>-</v>
      </c>
      <c r="AQ90" s="205" t="str">
        <f>'1b Historical level tables'!AQ83</f>
        <v>-</v>
      </c>
      <c r="AR90" s="205" t="str">
        <f>'1b Historical level tables'!AR83</f>
        <v>-</v>
      </c>
      <c r="AS90" s="205" t="str">
        <f>'1b Historical level tables'!AS83</f>
        <v>-</v>
      </c>
      <c r="AT90" s="205" t="str">
        <f>'1b Historical level tables'!AT83</f>
        <v>-</v>
      </c>
      <c r="AU90" s="205" t="str">
        <f>'1b Historical level tables'!AU83</f>
        <v>-</v>
      </c>
      <c r="AV90" s="205" t="str">
        <f>'1b Historical level tables'!AV83</f>
        <v>-</v>
      </c>
      <c r="AW90" s="205" t="str">
        <f>'1b Historical level tables'!AW83</f>
        <v>-</v>
      </c>
      <c r="AX90" s="205" t="str">
        <f>'1b Historical level tables'!AX83</f>
        <v>-</v>
      </c>
      <c r="AZ90" s="174" t="s">
        <v>550</v>
      </c>
      <c r="BA90" s="205">
        <f>'1b Historical level tables'!BA83</f>
        <v>0</v>
      </c>
      <c r="BB90" s="205">
        <f>'1b Historical level tables'!BB83</f>
        <v>0</v>
      </c>
      <c r="BC90" s="205">
        <f>'1b Historical level tables'!BC83</f>
        <v>0</v>
      </c>
      <c r="BD90" s="205">
        <f>'1b Historical level tables'!BD83</f>
        <v>0</v>
      </c>
      <c r="BE90" s="205">
        <f>'1b Historical level tables'!BE83</f>
        <v>0</v>
      </c>
      <c r="BF90" s="205">
        <f>'1b Historical level tables'!BF83</f>
        <v>0</v>
      </c>
      <c r="BG90" s="205">
        <f>'1b Historical level tables'!BG83</f>
        <v>0</v>
      </c>
      <c r="BH90" s="205">
        <f>'1b Historical level tables'!BH83</f>
        <v>0</v>
      </c>
      <c r="BI90" s="205">
        <f>'1b Historical level tables'!BI83</f>
        <v>0</v>
      </c>
      <c r="BJ90" s="205">
        <f>'1b Historical level tables'!BJ83</f>
        <v>0</v>
      </c>
      <c r="BK90" s="205">
        <f>'1b Historical level tables'!BK83</f>
        <v>0</v>
      </c>
      <c r="BL90" s="172"/>
      <c r="BM90" s="205">
        <f>'1b Historical level tables'!BM83</f>
        <v>0</v>
      </c>
      <c r="BN90" s="205">
        <f>'1b Historical level tables'!BN83</f>
        <v>0</v>
      </c>
      <c r="BO90" s="205">
        <f>'1b Historical level tables'!BO83</f>
        <v>0</v>
      </c>
      <c r="BP90" s="205">
        <f>'1b Historical level tables'!BP83</f>
        <v>0</v>
      </c>
      <c r="BQ90" s="205">
        <f>'1b Historical level tables'!BQ83</f>
        <v>0</v>
      </c>
      <c r="BR90" s="205">
        <f>'1b Historical level tables'!BR83</f>
        <v>0</v>
      </c>
      <c r="BS90" s="205">
        <f>'1b Historical level tables'!BS83</f>
        <v>0</v>
      </c>
      <c r="BT90" s="205">
        <f>'1b Historical level tables'!BT83</f>
        <v>0</v>
      </c>
      <c r="BU90" s="205">
        <f>'1b Historical level tables'!BU83</f>
        <v>0</v>
      </c>
      <c r="BV90" s="205">
        <f>'1b Historical level tables'!BV83</f>
        <v>0</v>
      </c>
      <c r="BW90" s="205">
        <f>'1b Historical level tables'!BW83</f>
        <v>0</v>
      </c>
      <c r="BX90" s="144"/>
      <c r="BY90" s="174" t="s">
        <v>550</v>
      </c>
      <c r="BZ90" s="205" t="str">
        <f t="shared" ref="BZ90:BZ101" si="144">IFERROR(C90+BA90,"-")</f>
        <v>-</v>
      </c>
      <c r="CA90" s="205" t="str">
        <f t="shared" ref="CA90:CA101" si="145">IFERROR(D90+BB90,"-")</f>
        <v>-</v>
      </c>
      <c r="CB90" s="205" t="str">
        <f t="shared" ref="CB90:CB101" si="146">IFERROR(E90+BC90,"-")</f>
        <v>-</v>
      </c>
      <c r="CC90" s="205" t="str">
        <f t="shared" ref="CC90:CC101" si="147">IFERROR(F90+BD90,"-")</f>
        <v>-</v>
      </c>
      <c r="CD90" s="205" t="str">
        <f t="shared" ref="CD90:CD101" si="148">IFERROR(G90+BE90,"-")</f>
        <v>-</v>
      </c>
      <c r="CE90" s="205" t="str">
        <f t="shared" ref="CE90:CE101" si="149">IFERROR(H90+BF90,"-")</f>
        <v>-</v>
      </c>
      <c r="CF90" s="205" t="str">
        <f t="shared" ref="CF90:CF101" si="150">IFERROR(I90+BG90,"-")</f>
        <v>-</v>
      </c>
      <c r="CG90" s="205" t="str">
        <f t="shared" ref="CG90:CG101" si="151">IFERROR(J90+BH90,"-")</f>
        <v>-</v>
      </c>
      <c r="CH90" s="205" t="str">
        <f t="shared" ref="CH90:CH101" si="152">IFERROR(K90+BI90,"-")</f>
        <v>-</v>
      </c>
      <c r="CI90" s="205" t="str">
        <f t="shared" ref="CI90:CI101" si="153">IFERROR(L90+BJ90,"-")</f>
        <v>-</v>
      </c>
      <c r="CJ90" s="205" t="str">
        <f t="shared" ref="CJ90:CJ101" si="154">IFERROR(M90+BK90,"-")</f>
        <v>-</v>
      </c>
      <c r="CK90" s="172"/>
      <c r="CL90" s="205" t="str">
        <f t="shared" si="134"/>
        <v>-</v>
      </c>
      <c r="CM90" s="205" t="str">
        <f t="shared" si="135"/>
        <v>-</v>
      </c>
      <c r="CN90" s="205" t="str">
        <f t="shared" si="136"/>
        <v>-</v>
      </c>
      <c r="CO90" s="205" t="str">
        <f t="shared" si="137"/>
        <v>-</v>
      </c>
      <c r="CP90" s="205" t="str">
        <f t="shared" si="138"/>
        <v>-</v>
      </c>
      <c r="CQ90" s="205" t="str">
        <f t="shared" si="139"/>
        <v>-</v>
      </c>
      <c r="CR90" s="205" t="str">
        <f t="shared" si="140"/>
        <v>-</v>
      </c>
      <c r="CS90" s="205" t="str">
        <f t="shared" si="141"/>
        <v>-</v>
      </c>
      <c r="CT90" s="205" t="str">
        <f t="shared" si="142"/>
        <v>-</v>
      </c>
      <c r="CU90" s="205" t="str">
        <f t="shared" si="143"/>
        <v>-</v>
      </c>
      <c r="CV90" s="205" t="str">
        <f t="shared" si="143"/>
        <v>-</v>
      </c>
    </row>
    <row r="91" spans="2:100" s="159" customFormat="1" ht="10.5" customHeight="1">
      <c r="B91" s="174" t="s">
        <v>551</v>
      </c>
      <c r="C91" s="205" t="str">
        <f>'1b Historical level tables'!C84</f>
        <v>-</v>
      </c>
      <c r="D91" s="205" t="str">
        <f>'1b Historical level tables'!D84</f>
        <v>-</v>
      </c>
      <c r="E91" s="205" t="str">
        <f>'1b Historical level tables'!E84</f>
        <v>-</v>
      </c>
      <c r="F91" s="205" t="str">
        <f>'1b Historical level tables'!F84</f>
        <v>-</v>
      </c>
      <c r="G91" s="205" t="str">
        <f>'1b Historical level tables'!G84</f>
        <v>-</v>
      </c>
      <c r="H91" s="205" t="str">
        <f>'1b Historical level tables'!H84</f>
        <v>-</v>
      </c>
      <c r="I91" s="205" t="str">
        <f>'1b Historical level tables'!I84</f>
        <v>-</v>
      </c>
      <c r="J91" s="205">
        <f>'1b Historical level tables'!J84</f>
        <v>0</v>
      </c>
      <c r="K91" s="205">
        <f>'1b Historical level tables'!K84</f>
        <v>0</v>
      </c>
      <c r="L91" s="205">
        <f>'1b Historical level tables'!L84</f>
        <v>0</v>
      </c>
      <c r="M91" s="205" t="str">
        <f>'1b Historical level tables'!M84</f>
        <v>-</v>
      </c>
      <c r="N91" s="172"/>
      <c r="O91" s="205">
        <f>'1b Historical level tables'!O84</f>
        <v>0</v>
      </c>
      <c r="P91" s="205">
        <f>'1b Historical level tables'!P84</f>
        <v>0</v>
      </c>
      <c r="Q91" s="205">
        <f>'1b Historical level tables'!Q84</f>
        <v>0</v>
      </c>
      <c r="R91" s="205">
        <f>'1b Historical level tables'!R84</f>
        <v>0</v>
      </c>
      <c r="S91" s="205">
        <f>'1b Historical level tables'!S84</f>
        <v>4.3827690078309374</v>
      </c>
      <c r="T91" s="205">
        <f>'1b Historical level tables'!T84</f>
        <v>4.3827690078309374</v>
      </c>
      <c r="U91" s="205">
        <f>'1b Historical level tables'!U84</f>
        <v>4.3827690078309374</v>
      </c>
      <c r="V91" s="205">
        <f>'1b Historical level tables'!V84</f>
        <v>4.3827690078309374</v>
      </c>
      <c r="W91" s="205">
        <f>'1b Historical level tables'!W84</f>
        <v>4.3827690078309374</v>
      </c>
      <c r="X91" s="205">
        <f>'1b Historical level tables'!X84</f>
        <v>4.3827690078309374</v>
      </c>
      <c r="Y91" s="205">
        <f>'1b Historical level tables'!Y84</f>
        <v>4.3827690078309374</v>
      </c>
      <c r="Z91" s="144"/>
      <c r="AA91" s="174" t="s">
        <v>551</v>
      </c>
      <c r="AB91" s="205" t="str">
        <f>'1b Historical level tables'!AB84</f>
        <v>-</v>
      </c>
      <c r="AC91" s="205" t="str">
        <f>'1b Historical level tables'!AC84</f>
        <v>-</v>
      </c>
      <c r="AD91" s="205" t="str">
        <f>'1b Historical level tables'!AD84</f>
        <v>-</v>
      </c>
      <c r="AE91" s="205" t="str">
        <f>'1b Historical level tables'!AE84</f>
        <v>-</v>
      </c>
      <c r="AF91" s="205" t="str">
        <f>'1b Historical level tables'!AF84</f>
        <v>-</v>
      </c>
      <c r="AG91" s="205" t="str">
        <f>'1b Historical level tables'!AG84</f>
        <v>-</v>
      </c>
      <c r="AH91" s="205" t="str">
        <f>'1b Historical level tables'!AH84</f>
        <v>-</v>
      </c>
      <c r="AI91" s="205">
        <f>'1b Historical level tables'!AI84</f>
        <v>0</v>
      </c>
      <c r="AJ91" s="205">
        <f>'1b Historical level tables'!AJ84</f>
        <v>0</v>
      </c>
      <c r="AK91" s="205">
        <f>'1b Historical level tables'!AK84</f>
        <v>0</v>
      </c>
      <c r="AL91" s="205" t="str">
        <f>'1b Historical level tables'!AL84</f>
        <v>-</v>
      </c>
      <c r="AM91" s="172"/>
      <c r="AN91" s="205">
        <f>'1b Historical level tables'!AN84</f>
        <v>0</v>
      </c>
      <c r="AO91" s="205">
        <f>'1b Historical level tables'!AO84</f>
        <v>0</v>
      </c>
      <c r="AP91" s="205">
        <f>'1b Historical level tables'!AP84</f>
        <v>0</v>
      </c>
      <c r="AQ91" s="205">
        <f>'1b Historical level tables'!AQ84</f>
        <v>0</v>
      </c>
      <c r="AR91" s="205">
        <f>'1b Historical level tables'!AR84</f>
        <v>4.3827690078309374</v>
      </c>
      <c r="AS91" s="205">
        <f>'1b Historical level tables'!AS84</f>
        <v>4.3827690078309374</v>
      </c>
      <c r="AT91" s="205">
        <f>'1b Historical level tables'!AT84</f>
        <v>4.3827690078309374</v>
      </c>
      <c r="AU91" s="205">
        <f>'1b Historical level tables'!AU84</f>
        <v>4.3827690078309374</v>
      </c>
      <c r="AV91" s="205">
        <f>'1b Historical level tables'!AV84</f>
        <v>4.3827690078309374</v>
      </c>
      <c r="AW91" s="205">
        <f>'1b Historical level tables'!AW84</f>
        <v>4.3827690078309374</v>
      </c>
      <c r="AX91" s="205">
        <f>'1b Historical level tables'!AX84</f>
        <v>4.3827690078309374</v>
      </c>
      <c r="AZ91" s="174" t="s">
        <v>551</v>
      </c>
      <c r="BA91" s="205" t="str">
        <f>'1b Historical level tables'!BA84</f>
        <v>-</v>
      </c>
      <c r="BB91" s="205" t="str">
        <f>'1b Historical level tables'!BB84</f>
        <v>-</v>
      </c>
      <c r="BC91" s="205" t="str">
        <f>'1b Historical level tables'!BC84</f>
        <v>-</v>
      </c>
      <c r="BD91" s="205" t="str">
        <f>'1b Historical level tables'!BD84</f>
        <v>-</v>
      </c>
      <c r="BE91" s="205" t="str">
        <f>'1b Historical level tables'!BE84</f>
        <v>-</v>
      </c>
      <c r="BF91" s="205" t="str">
        <f>'1b Historical level tables'!BF84</f>
        <v>-</v>
      </c>
      <c r="BG91" s="205" t="str">
        <f>'1b Historical level tables'!BG84</f>
        <v>-</v>
      </c>
      <c r="BH91" s="205">
        <f>'1b Historical level tables'!BH84</f>
        <v>0</v>
      </c>
      <c r="BI91" s="205">
        <f>'1b Historical level tables'!BI84</f>
        <v>0</v>
      </c>
      <c r="BJ91" s="205">
        <f>'1b Historical level tables'!BJ84</f>
        <v>0</v>
      </c>
      <c r="BK91" s="205" t="str">
        <f>'1b Historical level tables'!BK84</f>
        <v>-</v>
      </c>
      <c r="BL91" s="172"/>
      <c r="BM91" s="205">
        <f>'1b Historical level tables'!BM84</f>
        <v>0</v>
      </c>
      <c r="BN91" s="205">
        <f>'1b Historical level tables'!BN84</f>
        <v>0</v>
      </c>
      <c r="BO91" s="205">
        <f>'1b Historical level tables'!BO84</f>
        <v>0</v>
      </c>
      <c r="BP91" s="205">
        <f>'1b Historical level tables'!BP84</f>
        <v>0</v>
      </c>
      <c r="BQ91" s="205">
        <f>'1b Historical level tables'!BQ84</f>
        <v>4.3827690078309374</v>
      </c>
      <c r="BR91" s="205">
        <f>'1b Historical level tables'!BR84</f>
        <v>4.3827690078309374</v>
      </c>
      <c r="BS91" s="205">
        <f>'1b Historical level tables'!BS84</f>
        <v>4.3827690078309374</v>
      </c>
      <c r="BT91" s="205">
        <f>'1b Historical level tables'!BT84</f>
        <v>4.3827690078309374</v>
      </c>
      <c r="BU91" s="205">
        <f>'1b Historical level tables'!BU84</f>
        <v>4.3827690078309374</v>
      </c>
      <c r="BV91" s="205">
        <f>'1b Historical level tables'!BV84</f>
        <v>4.3827690078309374</v>
      </c>
      <c r="BW91" s="205">
        <f>'1b Historical level tables'!BW84</f>
        <v>4.3827690078309374</v>
      </c>
      <c r="BX91" s="144"/>
      <c r="BY91" s="174" t="s">
        <v>551</v>
      </c>
      <c r="BZ91" s="205" t="str">
        <f t="shared" si="144"/>
        <v>-</v>
      </c>
      <c r="CA91" s="205" t="str">
        <f t="shared" si="145"/>
        <v>-</v>
      </c>
      <c r="CB91" s="205" t="str">
        <f t="shared" si="146"/>
        <v>-</v>
      </c>
      <c r="CC91" s="205" t="str">
        <f t="shared" si="147"/>
        <v>-</v>
      </c>
      <c r="CD91" s="205" t="str">
        <f t="shared" si="148"/>
        <v>-</v>
      </c>
      <c r="CE91" s="205" t="str">
        <f t="shared" si="149"/>
        <v>-</v>
      </c>
      <c r="CF91" s="205" t="str">
        <f t="shared" si="150"/>
        <v>-</v>
      </c>
      <c r="CG91" s="205">
        <f t="shared" si="151"/>
        <v>0</v>
      </c>
      <c r="CH91" s="205">
        <f t="shared" si="152"/>
        <v>0</v>
      </c>
      <c r="CI91" s="205">
        <f t="shared" si="153"/>
        <v>0</v>
      </c>
      <c r="CJ91" s="205" t="str">
        <f t="shared" si="154"/>
        <v>-</v>
      </c>
      <c r="CK91" s="172"/>
      <c r="CL91" s="205">
        <f t="shared" si="134"/>
        <v>0</v>
      </c>
      <c r="CM91" s="205">
        <f t="shared" si="135"/>
        <v>0</v>
      </c>
      <c r="CN91" s="205">
        <f t="shared" si="136"/>
        <v>0</v>
      </c>
      <c r="CO91" s="205">
        <f t="shared" si="137"/>
        <v>0</v>
      </c>
      <c r="CP91" s="205">
        <f t="shared" si="138"/>
        <v>8.7655380156618747</v>
      </c>
      <c r="CQ91" s="205">
        <f t="shared" si="139"/>
        <v>8.7655380156618747</v>
      </c>
      <c r="CR91" s="205">
        <f t="shared" si="140"/>
        <v>8.7655380156618747</v>
      </c>
      <c r="CS91" s="205">
        <f t="shared" si="141"/>
        <v>8.7655380156618747</v>
      </c>
      <c r="CT91" s="205">
        <f t="shared" si="142"/>
        <v>8.7655380156618747</v>
      </c>
      <c r="CU91" s="205">
        <f t="shared" si="143"/>
        <v>8.7655380156618747</v>
      </c>
      <c r="CV91" s="205">
        <f t="shared" si="143"/>
        <v>8.7655380156618747</v>
      </c>
    </row>
    <row r="92" spans="2:100" s="159" customFormat="1" ht="10.5" customHeight="1">
      <c r="B92" s="174" t="s">
        <v>552</v>
      </c>
      <c r="C92" s="205">
        <f>'1b Historical level tables'!C85</f>
        <v>6.6995028867368616</v>
      </c>
      <c r="D92" s="205">
        <f>'1b Historical level tables'!D85</f>
        <v>6.6995028867368616</v>
      </c>
      <c r="E92" s="205">
        <f>'1b Historical level tables'!E85</f>
        <v>7.113121830127354</v>
      </c>
      <c r="F92" s="205">
        <f>'1b Historical level tables'!F85</f>
        <v>7.113121830127354</v>
      </c>
      <c r="G92" s="205">
        <f>'1b Historical level tables'!G85</f>
        <v>7.2804579515147188</v>
      </c>
      <c r="H92" s="205">
        <f>'1b Historical level tables'!H85</f>
        <v>7.1935840895118579</v>
      </c>
      <c r="I92" s="205">
        <f>'1b Historical level tables'!I85</f>
        <v>7.3593999937099719</v>
      </c>
      <c r="J92" s="205">
        <f>'1b Historical level tables'!J85</f>
        <v>7.0492243060839295</v>
      </c>
      <c r="K92" s="205">
        <f>'1b Historical level tables'!K85</f>
        <v>7.1089669218364691</v>
      </c>
      <c r="L92" s="205">
        <f>'1b Historical level tables'!L85</f>
        <v>6.9829560851947958</v>
      </c>
      <c r="M92" s="205">
        <f>'1b Historical level tables'!M85</f>
        <v>9.626223597588794</v>
      </c>
      <c r="N92" s="172"/>
      <c r="O92" s="205">
        <f>'1b Historical level tables'!O85</f>
        <v>9.9504863797742455</v>
      </c>
      <c r="P92" s="205">
        <f>'1b Historical level tables'!P85</f>
        <v>9.9504863797742455</v>
      </c>
      <c r="Q92" s="205">
        <f>'1b Historical level tables'!Q85</f>
        <v>10.298637820906496</v>
      </c>
      <c r="R92" s="205">
        <f>'1b Historical level tables'!R85</f>
        <v>10.298637820906496</v>
      </c>
      <c r="S92" s="205">
        <f>'1b Historical level tables'!S85</f>
        <v>10.298637820906496</v>
      </c>
      <c r="T92" s="205">
        <f>'1b Historical level tables'!T85</f>
        <v>10.298637820906496</v>
      </c>
      <c r="U92" s="205">
        <f>'1b Historical level tables'!U85</f>
        <v>10.909265371253543</v>
      </c>
      <c r="V92" s="205">
        <f>'1b Historical level tables'!V85</f>
        <v>10.909265371253543</v>
      </c>
      <c r="W92" s="205">
        <f>'1b Historical level tables'!W85</f>
        <v>10.909265371253543</v>
      </c>
      <c r="X92" s="205">
        <f>'1b Historical level tables'!X85</f>
        <v>10.909265371253543</v>
      </c>
      <c r="Y92" s="205">
        <f>'1b Historical level tables'!Y85</f>
        <v>10.979819636605354</v>
      </c>
      <c r="Z92" s="144"/>
      <c r="AA92" s="174" t="s">
        <v>552</v>
      </c>
      <c r="AB92" s="205">
        <f>'1b Historical level tables'!AB85</f>
        <v>6.6995028867368616</v>
      </c>
      <c r="AC92" s="205">
        <f>'1b Historical level tables'!AC85</f>
        <v>6.6995028867368616</v>
      </c>
      <c r="AD92" s="205">
        <f>'1b Historical level tables'!AD85</f>
        <v>7.113121830127354</v>
      </c>
      <c r="AE92" s="205">
        <f>'1b Historical level tables'!AE85</f>
        <v>7.113121830127354</v>
      </c>
      <c r="AF92" s="205">
        <f>'1b Historical level tables'!AF85</f>
        <v>7.2804579515147188</v>
      </c>
      <c r="AG92" s="205">
        <f>'1b Historical level tables'!AG85</f>
        <v>7.1935840895118579</v>
      </c>
      <c r="AH92" s="205">
        <f>'1b Historical level tables'!AH85</f>
        <v>7.3593999937099719</v>
      </c>
      <c r="AI92" s="205">
        <f>'1b Historical level tables'!AI85</f>
        <v>7.0492243060839295</v>
      </c>
      <c r="AJ92" s="205">
        <f>'1b Historical level tables'!AJ85</f>
        <v>7.1089669218364691</v>
      </c>
      <c r="AK92" s="205">
        <f>'1b Historical level tables'!AK85</f>
        <v>6.9829560851947958</v>
      </c>
      <c r="AL92" s="205">
        <f>'1b Historical level tables'!AL85</f>
        <v>9.626223597588794</v>
      </c>
      <c r="AM92" s="172"/>
      <c r="AN92" s="205">
        <f>'1b Historical level tables'!AN85</f>
        <v>9.9504863797742455</v>
      </c>
      <c r="AO92" s="205">
        <f>'1b Historical level tables'!AO85</f>
        <v>9.9504863797742455</v>
      </c>
      <c r="AP92" s="205">
        <f>'1b Historical level tables'!AP85</f>
        <v>10.298637820906496</v>
      </c>
      <c r="AQ92" s="205">
        <f>'1b Historical level tables'!AQ85</f>
        <v>10.298637820906496</v>
      </c>
      <c r="AR92" s="205">
        <f>'1b Historical level tables'!AR85</f>
        <v>10.298637820906496</v>
      </c>
      <c r="AS92" s="205">
        <f>'1b Historical level tables'!AS85</f>
        <v>10.298637820906496</v>
      </c>
      <c r="AT92" s="205">
        <f>'1b Historical level tables'!AT85</f>
        <v>10.909265371253543</v>
      </c>
      <c r="AU92" s="205">
        <f>'1b Historical level tables'!AU85</f>
        <v>10.909265371253543</v>
      </c>
      <c r="AV92" s="205">
        <f>'1b Historical level tables'!AV85</f>
        <v>10.909265371253543</v>
      </c>
      <c r="AW92" s="205">
        <f>'1b Historical level tables'!AW85</f>
        <v>10.909265371253543</v>
      </c>
      <c r="AX92" s="205">
        <f>'1b Historical level tables'!AX85</f>
        <v>10.979819636605354</v>
      </c>
      <c r="AZ92" s="174" t="s">
        <v>552</v>
      </c>
      <c r="BA92" s="205">
        <f>'1b Historical level tables'!BA85</f>
        <v>6.6995028867368616</v>
      </c>
      <c r="BB92" s="205">
        <f>'1b Historical level tables'!BB85</f>
        <v>6.6995028867368616</v>
      </c>
      <c r="BC92" s="205">
        <f>'1b Historical level tables'!BC85</f>
        <v>7.113121830127354</v>
      </c>
      <c r="BD92" s="205">
        <f>'1b Historical level tables'!BD85</f>
        <v>7.113121830127354</v>
      </c>
      <c r="BE92" s="205">
        <f>'1b Historical level tables'!BE85</f>
        <v>7.2804579515147188</v>
      </c>
      <c r="BF92" s="205">
        <f>'1b Historical level tables'!BF85</f>
        <v>7.1935840895118579</v>
      </c>
      <c r="BG92" s="205">
        <f>'1b Historical level tables'!BG85</f>
        <v>7.3593999937099719</v>
      </c>
      <c r="BH92" s="205">
        <f>'1b Historical level tables'!BH85</f>
        <v>7.0492243060839295</v>
      </c>
      <c r="BI92" s="205">
        <f>'1b Historical level tables'!BI85</f>
        <v>7.1089669218364691</v>
      </c>
      <c r="BJ92" s="205">
        <f>'1b Historical level tables'!BJ85</f>
        <v>6.9829560851947958</v>
      </c>
      <c r="BK92" s="205">
        <f>'1b Historical level tables'!BK85</f>
        <v>12.319103597588795</v>
      </c>
      <c r="BL92" s="172"/>
      <c r="BM92" s="205">
        <f>'1b Historical level tables'!BM85</f>
        <v>12.643366379774246</v>
      </c>
      <c r="BN92" s="205">
        <f>'1b Historical level tables'!BN85</f>
        <v>12.643366379774246</v>
      </c>
      <c r="BO92" s="205">
        <f>'1b Historical level tables'!BO85</f>
        <v>10.743937820906497</v>
      </c>
      <c r="BP92" s="205">
        <f>'1b Historical level tables'!BP85</f>
        <v>10.743937820906497</v>
      </c>
      <c r="BQ92" s="205">
        <f>'1b Historical level tables'!BQ85</f>
        <v>10.743937820906497</v>
      </c>
      <c r="BR92" s="205">
        <f>'1b Historical level tables'!BR85</f>
        <v>10.743937820906497</v>
      </c>
      <c r="BS92" s="205">
        <f>'1b Historical level tables'!BS85</f>
        <v>11.292515371253547</v>
      </c>
      <c r="BT92" s="205">
        <f>'1b Historical level tables'!BT85</f>
        <v>11.292515371253547</v>
      </c>
      <c r="BU92" s="205">
        <f>'1b Historical level tables'!BU85</f>
        <v>11.292515371253547</v>
      </c>
      <c r="BV92" s="205">
        <f>'1b Historical level tables'!BV85</f>
        <v>11.292515371253547</v>
      </c>
      <c r="BW92" s="205">
        <f>'1b Historical level tables'!BW85</f>
        <v>13.976469636605346</v>
      </c>
      <c r="BX92" s="144"/>
      <c r="BY92" s="174" t="s">
        <v>552</v>
      </c>
      <c r="BZ92" s="205">
        <f t="shared" si="144"/>
        <v>13.399005773473723</v>
      </c>
      <c r="CA92" s="205">
        <f t="shared" si="145"/>
        <v>13.399005773473723</v>
      </c>
      <c r="CB92" s="205">
        <f t="shared" si="146"/>
        <v>14.226243660254708</v>
      </c>
      <c r="CC92" s="205">
        <f t="shared" si="147"/>
        <v>14.226243660254708</v>
      </c>
      <c r="CD92" s="205">
        <f t="shared" si="148"/>
        <v>14.560915903029438</v>
      </c>
      <c r="CE92" s="205">
        <f t="shared" si="149"/>
        <v>14.387168179023716</v>
      </c>
      <c r="CF92" s="205">
        <f t="shared" si="150"/>
        <v>14.718799987419944</v>
      </c>
      <c r="CG92" s="205">
        <f t="shared" si="151"/>
        <v>14.098448612167859</v>
      </c>
      <c r="CH92" s="205">
        <f t="shared" si="152"/>
        <v>14.217933843672938</v>
      </c>
      <c r="CI92" s="205">
        <f t="shared" si="153"/>
        <v>13.965912170389592</v>
      </c>
      <c r="CJ92" s="205">
        <f t="shared" si="154"/>
        <v>21.94532719517759</v>
      </c>
      <c r="CK92" s="172"/>
      <c r="CL92" s="205">
        <f t="shared" si="134"/>
        <v>22.59385275954849</v>
      </c>
      <c r="CM92" s="205">
        <f t="shared" si="135"/>
        <v>22.59385275954849</v>
      </c>
      <c r="CN92" s="205">
        <f t="shared" si="136"/>
        <v>21.042575641812995</v>
      </c>
      <c r="CO92" s="205">
        <f t="shared" si="137"/>
        <v>21.042575641812995</v>
      </c>
      <c r="CP92" s="205">
        <f t="shared" si="138"/>
        <v>21.042575641812995</v>
      </c>
      <c r="CQ92" s="205">
        <f t="shared" si="139"/>
        <v>21.042575641812995</v>
      </c>
      <c r="CR92" s="205">
        <f t="shared" si="140"/>
        <v>22.20178074250709</v>
      </c>
      <c r="CS92" s="205">
        <f t="shared" si="141"/>
        <v>22.20178074250709</v>
      </c>
      <c r="CT92" s="205">
        <f t="shared" si="142"/>
        <v>22.20178074250709</v>
      </c>
      <c r="CU92" s="205">
        <f t="shared" si="143"/>
        <v>22.20178074250709</v>
      </c>
      <c r="CV92" s="205">
        <f t="shared" si="143"/>
        <v>24.9562892732107</v>
      </c>
    </row>
    <row r="93" spans="2:100" s="159" customFormat="1" ht="10.5" customHeight="1">
      <c r="B93" s="174" t="s">
        <v>553</v>
      </c>
      <c r="C93" s="205">
        <f>'1b Historical level tables'!C86</f>
        <v>16.43282142857143</v>
      </c>
      <c r="D93" s="205">
        <f>'1b Historical level tables'!D86</f>
        <v>16.43282142857143</v>
      </c>
      <c r="E93" s="205">
        <f>'1b Historical level tables'!E86</f>
        <v>16.727428571428572</v>
      </c>
      <c r="F93" s="205">
        <f>'1b Historical level tables'!F86</f>
        <v>16.727428571428572</v>
      </c>
      <c r="G93" s="205">
        <f>'1b Historical level tables'!G86</f>
        <v>16.54232142857143</v>
      </c>
      <c r="H93" s="205">
        <f>'1b Historical level tables'!H86</f>
        <v>16.54232142857143</v>
      </c>
      <c r="I93" s="205">
        <f>'1b Historical level tables'!I86</f>
        <v>17.267107142857146</v>
      </c>
      <c r="J93" s="205">
        <f>'1b Historical level tables'!J86</f>
        <v>17.267107142857146</v>
      </c>
      <c r="K93" s="205">
        <f>'1b Historical level tables'!K86</f>
        <v>17.41310714285714</v>
      </c>
      <c r="L93" s="205">
        <f>'1b Historical level tables'!L86</f>
        <v>17.41310714285714</v>
      </c>
      <c r="M93" s="205">
        <f>'1b Historical level tables'!M86</f>
        <v>84.411464285714274</v>
      </c>
      <c r="N93" s="172"/>
      <c r="O93" s="205">
        <f>'1b Historical level tables'!O86</f>
        <v>84.411464285714274</v>
      </c>
      <c r="P93" s="205">
        <f>'1b Historical level tables'!P86</f>
        <v>84.411464285714274</v>
      </c>
      <c r="Q93" s="205">
        <f>'1b Historical level tables'!Q86</f>
        <v>103.14368142857143</v>
      </c>
      <c r="R93" s="205">
        <f>'1b Historical level tables'!R86</f>
        <v>103.14368142857143</v>
      </c>
      <c r="S93" s="205">
        <f>'1b Historical level tables'!S86</f>
        <v>103.14368142857143</v>
      </c>
      <c r="T93" s="205">
        <f>'1b Historical level tables'!T86</f>
        <v>103.14368142857143</v>
      </c>
      <c r="U93" s="205">
        <f>'1b Historical level tables'!U86</f>
        <v>120.5856757142857</v>
      </c>
      <c r="V93" s="205">
        <f>'1b Historical level tables'!V86</f>
        <v>120.5856757142857</v>
      </c>
      <c r="W93" s="205">
        <f>'1b Historical level tables'!W86</f>
        <v>120.5856757142857</v>
      </c>
      <c r="X93" s="205">
        <f>'1b Historical level tables'!X86</f>
        <v>120.5856757142857</v>
      </c>
      <c r="Y93" s="205">
        <f>'1b Historical level tables'!Y86</f>
        <v>95.202480714285699</v>
      </c>
      <c r="Z93" s="144"/>
      <c r="AA93" s="174" t="s">
        <v>553</v>
      </c>
      <c r="AB93" s="205">
        <f>'1b Historical level tables'!AB86</f>
        <v>16.43282142857143</v>
      </c>
      <c r="AC93" s="205">
        <f>'1b Historical level tables'!AC86</f>
        <v>16.43282142857143</v>
      </c>
      <c r="AD93" s="205">
        <f>'1b Historical level tables'!AD86</f>
        <v>16.727428571428572</v>
      </c>
      <c r="AE93" s="205">
        <f>'1b Historical level tables'!AE86</f>
        <v>16.727428571428572</v>
      </c>
      <c r="AF93" s="205">
        <f>'1b Historical level tables'!AF86</f>
        <v>16.54232142857143</v>
      </c>
      <c r="AG93" s="205">
        <f>'1b Historical level tables'!AG86</f>
        <v>16.54232142857143</v>
      </c>
      <c r="AH93" s="205">
        <f>'1b Historical level tables'!AH86</f>
        <v>17.267107142857146</v>
      </c>
      <c r="AI93" s="205">
        <f>'1b Historical level tables'!AI86</f>
        <v>17.267107142857146</v>
      </c>
      <c r="AJ93" s="205">
        <f>'1b Historical level tables'!AJ86</f>
        <v>17.41310714285714</v>
      </c>
      <c r="AK93" s="205">
        <f>'1b Historical level tables'!AK86</f>
        <v>17.41310714285714</v>
      </c>
      <c r="AL93" s="205">
        <f>'1b Historical level tables'!AL86</f>
        <v>84.411464285714274</v>
      </c>
      <c r="AM93" s="172"/>
      <c r="AN93" s="205">
        <f>'1b Historical level tables'!AN86</f>
        <v>84.411464285714274</v>
      </c>
      <c r="AO93" s="205">
        <f>'1b Historical level tables'!AO86</f>
        <v>84.411464285714274</v>
      </c>
      <c r="AP93" s="205">
        <f>'1b Historical level tables'!AP86</f>
        <v>103.14368142857143</v>
      </c>
      <c r="AQ93" s="205">
        <f>'1b Historical level tables'!AQ86</f>
        <v>103.14368142857143</v>
      </c>
      <c r="AR93" s="205">
        <f>'1b Historical level tables'!AR86</f>
        <v>103.14368142857143</v>
      </c>
      <c r="AS93" s="205">
        <f>'1b Historical level tables'!AS86</f>
        <v>103.14368142857143</v>
      </c>
      <c r="AT93" s="205">
        <f>'1b Historical level tables'!AT86</f>
        <v>120.5856757142857</v>
      </c>
      <c r="AU93" s="205">
        <f>'1b Historical level tables'!AU86</f>
        <v>120.5856757142857</v>
      </c>
      <c r="AV93" s="205">
        <f>'1b Historical level tables'!AV86</f>
        <v>120.5856757142857</v>
      </c>
      <c r="AW93" s="205">
        <f>'1b Historical level tables'!AW86</f>
        <v>120.5856757142857</v>
      </c>
      <c r="AX93" s="205">
        <f>'1b Historical level tables'!AX86</f>
        <v>95.202480714285699</v>
      </c>
      <c r="AZ93" s="174" t="s">
        <v>553</v>
      </c>
      <c r="BA93" s="205">
        <f>'1b Historical level tables'!BA86</f>
        <v>0</v>
      </c>
      <c r="BB93" s="205">
        <f>'1b Historical level tables'!BB86</f>
        <v>0</v>
      </c>
      <c r="BC93" s="205">
        <f>'1b Historical level tables'!BC86</f>
        <v>0</v>
      </c>
      <c r="BD93" s="205">
        <f>'1b Historical level tables'!BD86</f>
        <v>0</v>
      </c>
      <c r="BE93" s="205">
        <f>'1b Historical level tables'!BE86</f>
        <v>0</v>
      </c>
      <c r="BF93" s="205">
        <f>'1b Historical level tables'!BF86</f>
        <v>0</v>
      </c>
      <c r="BG93" s="205">
        <f>'1b Historical level tables'!BG86</f>
        <v>0</v>
      </c>
      <c r="BH93" s="205">
        <f>'1b Historical level tables'!BH86</f>
        <v>0</v>
      </c>
      <c r="BI93" s="205">
        <f>'1b Historical level tables'!BI86</f>
        <v>0</v>
      </c>
      <c r="BJ93" s="205">
        <f>'1b Historical level tables'!BJ86</f>
        <v>0</v>
      </c>
      <c r="BK93" s="205">
        <f>'1b Historical level tables'!BK86</f>
        <v>0</v>
      </c>
      <c r="BL93" s="172"/>
      <c r="BM93" s="205">
        <f>'1b Historical level tables'!BM86</f>
        <v>0</v>
      </c>
      <c r="BN93" s="205">
        <f>'1b Historical level tables'!BN86</f>
        <v>0</v>
      </c>
      <c r="BO93" s="205">
        <f>'1b Historical level tables'!BO86</f>
        <v>0</v>
      </c>
      <c r="BP93" s="205">
        <f>'1b Historical level tables'!BP86</f>
        <v>0</v>
      </c>
      <c r="BQ93" s="205">
        <f>'1b Historical level tables'!BQ86</f>
        <v>0</v>
      </c>
      <c r="BR93" s="205">
        <f>'1b Historical level tables'!BR86</f>
        <v>0</v>
      </c>
      <c r="BS93" s="205">
        <f>'1b Historical level tables'!BS86</f>
        <v>0</v>
      </c>
      <c r="BT93" s="205">
        <f>'1b Historical level tables'!BT86</f>
        <v>0</v>
      </c>
      <c r="BU93" s="205">
        <f>'1b Historical level tables'!BU86</f>
        <v>0</v>
      </c>
      <c r="BV93" s="205">
        <f>'1b Historical level tables'!BV86</f>
        <v>0</v>
      </c>
      <c r="BW93" s="205">
        <f>'1b Historical level tables'!BW86</f>
        <v>0</v>
      </c>
      <c r="BX93" s="144"/>
      <c r="BY93" s="174" t="s">
        <v>553</v>
      </c>
      <c r="BZ93" s="205">
        <f t="shared" si="144"/>
        <v>16.43282142857143</v>
      </c>
      <c r="CA93" s="205">
        <f t="shared" si="145"/>
        <v>16.43282142857143</v>
      </c>
      <c r="CB93" s="205">
        <f t="shared" si="146"/>
        <v>16.727428571428572</v>
      </c>
      <c r="CC93" s="205">
        <f t="shared" si="147"/>
        <v>16.727428571428572</v>
      </c>
      <c r="CD93" s="205">
        <f t="shared" si="148"/>
        <v>16.54232142857143</v>
      </c>
      <c r="CE93" s="205">
        <f t="shared" si="149"/>
        <v>16.54232142857143</v>
      </c>
      <c r="CF93" s="205">
        <f t="shared" si="150"/>
        <v>17.267107142857146</v>
      </c>
      <c r="CG93" s="205">
        <f t="shared" si="151"/>
        <v>17.267107142857146</v>
      </c>
      <c r="CH93" s="205">
        <f t="shared" si="152"/>
        <v>17.41310714285714</v>
      </c>
      <c r="CI93" s="205">
        <f t="shared" si="153"/>
        <v>17.41310714285714</v>
      </c>
      <c r="CJ93" s="205">
        <f t="shared" si="154"/>
        <v>84.411464285714274</v>
      </c>
      <c r="CK93" s="172"/>
      <c r="CL93" s="205">
        <f t="shared" si="134"/>
        <v>84.411464285714274</v>
      </c>
      <c r="CM93" s="205">
        <f t="shared" si="135"/>
        <v>84.411464285714274</v>
      </c>
      <c r="CN93" s="205">
        <f t="shared" si="136"/>
        <v>103.14368142857143</v>
      </c>
      <c r="CO93" s="205">
        <f t="shared" si="137"/>
        <v>103.14368142857143</v>
      </c>
      <c r="CP93" s="205">
        <f t="shared" si="138"/>
        <v>103.14368142857143</v>
      </c>
      <c r="CQ93" s="205">
        <f t="shared" si="139"/>
        <v>103.14368142857143</v>
      </c>
      <c r="CR93" s="205">
        <f t="shared" si="140"/>
        <v>120.5856757142857</v>
      </c>
      <c r="CS93" s="205">
        <f t="shared" si="141"/>
        <v>120.5856757142857</v>
      </c>
      <c r="CT93" s="205">
        <f t="shared" si="142"/>
        <v>120.5856757142857</v>
      </c>
      <c r="CU93" s="205">
        <f t="shared" si="143"/>
        <v>120.5856757142857</v>
      </c>
      <c r="CV93" s="205">
        <f t="shared" si="143"/>
        <v>95.202480714285699</v>
      </c>
    </row>
    <row r="94" spans="2:100" s="159" customFormat="1" ht="10.5" customHeight="1">
      <c r="B94" s="174" t="s">
        <v>554</v>
      </c>
      <c r="C94" s="205">
        <f>'1b Historical level tables'!C87</f>
        <v>39.664800000000007</v>
      </c>
      <c r="D94" s="205">
        <f>'1b Historical level tables'!D87</f>
        <v>40.169342465753417</v>
      </c>
      <c r="E94" s="205">
        <f>'1b Historical level tables'!E87</f>
        <v>40.751506849315078</v>
      </c>
      <c r="F94" s="205">
        <f>'1b Historical level tables'!F87</f>
        <v>41.100805479452056</v>
      </c>
      <c r="G94" s="205">
        <f>'1b Historical level tables'!G87</f>
        <v>41.566536986301358</v>
      </c>
      <c r="H94" s="205">
        <f>'1b Historical level tables'!H87</f>
        <v>41.87702465753425</v>
      </c>
      <c r="I94" s="205">
        <f>'1b Historical level tables'!I87</f>
        <v>42.109890410958897</v>
      </c>
      <c r="J94" s="205">
        <f>'1b Historical level tables'!J87</f>
        <v>42.226323287671228</v>
      </c>
      <c r="K94" s="205">
        <f>'1b Historical level tables'!K87</f>
        <v>42.45918904109589</v>
      </c>
      <c r="L94" s="205">
        <f>'1b Historical level tables'!L87</f>
        <v>43.235408219178098</v>
      </c>
      <c r="M94" s="205">
        <f>'1b Historical level tables'!M87</f>
        <v>44.516169863013708</v>
      </c>
      <c r="N94" s="172"/>
      <c r="O94" s="205">
        <f>'1b Historical level tables'!O87</f>
        <v>46.767205479452052</v>
      </c>
      <c r="P94" s="205">
        <f>'1b Historical level tables'!P87</f>
        <v>46.767205479452052</v>
      </c>
      <c r="Q94" s="205">
        <f>'1b Historical level tables'!Q87</f>
        <v>48.630131506849317</v>
      </c>
      <c r="R94" s="205">
        <f>'1b Historical level tables'!R87</f>
        <v>48.630131506849317</v>
      </c>
      <c r="S94" s="205">
        <f>'1b Historical level tables'!S87</f>
        <v>50.221380821917812</v>
      </c>
      <c r="T94" s="205">
        <f>'1b Historical level tables'!T87</f>
        <v>50.221380821917812</v>
      </c>
      <c r="U94" s="205">
        <f>'1b Historical level tables'!U87</f>
        <v>50.648301369863013</v>
      </c>
      <c r="V94" s="205">
        <f>'1b Historical level tables'!V87</f>
        <v>50.648301369863013</v>
      </c>
      <c r="W94" s="205">
        <f>'1b Historical level tables'!W87</f>
        <v>51.618575342465753</v>
      </c>
      <c r="X94" s="205">
        <f>'1b Historical level tables'!X87</f>
        <v>51.618575342465753</v>
      </c>
      <c r="Y94" s="205">
        <f>'1b Historical level tables'!Y87</f>
        <v>52.433605479452048</v>
      </c>
      <c r="Z94" s="144"/>
      <c r="AA94" s="174" t="s">
        <v>554</v>
      </c>
      <c r="AB94" s="205">
        <f>'1b Historical level tables'!AB87</f>
        <v>39.933199999999992</v>
      </c>
      <c r="AC94" s="205">
        <f>'1b Historical level tables'!AC87</f>
        <v>40.441156555772992</v>
      </c>
      <c r="AD94" s="205">
        <f>'1b Historical level tables'!AD87</f>
        <v>41.027260273972608</v>
      </c>
      <c r="AE94" s="205">
        <f>'1b Historical level tables'!AE87</f>
        <v>41.37892250489238</v>
      </c>
      <c r="AF94" s="205">
        <f>'1b Historical level tables'!AF87</f>
        <v>41.847805479452056</v>
      </c>
      <c r="AG94" s="205">
        <f>'1b Historical level tables'!AG87</f>
        <v>42.160394129158519</v>
      </c>
      <c r="AH94" s="205">
        <f>'1b Historical level tables'!AH87</f>
        <v>42.39483561643835</v>
      </c>
      <c r="AI94" s="205">
        <f>'1b Historical level tables'!AI87</f>
        <v>42.51205636007829</v>
      </c>
      <c r="AJ94" s="205">
        <f>'1b Historical level tables'!AJ87</f>
        <v>42.746497847358121</v>
      </c>
      <c r="AK94" s="205">
        <f>'1b Historical level tables'!AK87</f>
        <v>43.527969471624267</v>
      </c>
      <c r="AL94" s="205">
        <f>'1b Historical level tables'!AL87</f>
        <v>44.817397651663399</v>
      </c>
      <c r="AM94" s="172"/>
      <c r="AN94" s="205">
        <f>'1b Historical level tables'!AN87</f>
        <v>47.083665362035234</v>
      </c>
      <c r="AO94" s="205">
        <f>'1b Historical level tables'!AO87</f>
        <v>47.083665362035234</v>
      </c>
      <c r="AP94" s="205">
        <f>'1b Historical level tables'!AP87</f>
        <v>48.959197260273974</v>
      </c>
      <c r="AQ94" s="205">
        <f>'1b Historical level tables'!AQ87</f>
        <v>48.959197260273974</v>
      </c>
      <c r="AR94" s="205">
        <f>'1b Historical level tables'!AR87</f>
        <v>50.561214090019568</v>
      </c>
      <c r="AS94" s="205">
        <f>'1b Historical level tables'!AS87</f>
        <v>50.561214090019568</v>
      </c>
      <c r="AT94" s="205">
        <f>'1b Historical level tables'!AT87</f>
        <v>50.991023483365936</v>
      </c>
      <c r="AU94" s="205">
        <f>'1b Historical level tables'!AU87</f>
        <v>50.991023483365936</v>
      </c>
      <c r="AV94" s="205">
        <f>'1b Historical level tables'!AV87</f>
        <v>51.967863013698626</v>
      </c>
      <c r="AW94" s="205">
        <f>'1b Historical level tables'!AW87</f>
        <v>51.967863013698626</v>
      </c>
      <c r="AX94" s="205">
        <f>'1b Historical level tables'!AX87</f>
        <v>52.788408219178102</v>
      </c>
      <c r="AZ94" s="174" t="s">
        <v>554</v>
      </c>
      <c r="BA94" s="205">
        <f>'1b Historical level tables'!BA87</f>
        <v>64.944500000000033</v>
      </c>
      <c r="BB94" s="205">
        <f>'1b Historical level tables'!BB87</f>
        <v>65.770604207436435</v>
      </c>
      <c r="BC94" s="205">
        <f>'1b Historical level tables'!BC87</f>
        <v>66.723801369863025</v>
      </c>
      <c r="BD94" s="205">
        <f>'1b Historical level tables'!BD87</f>
        <v>67.295719667318977</v>
      </c>
      <c r="BE94" s="205">
        <f>'1b Historical level tables'!BE87</f>
        <v>68.058277397260298</v>
      </c>
      <c r="BF94" s="205">
        <f>'1b Historical level tables'!BF87</f>
        <v>68.566649217221112</v>
      </c>
      <c r="BG94" s="205">
        <f>'1b Historical level tables'!BG87</f>
        <v>68.94792808219178</v>
      </c>
      <c r="BH94" s="205">
        <f>'1b Historical level tables'!BH87</f>
        <v>69.138567514677106</v>
      </c>
      <c r="BI94" s="205">
        <f>'1b Historical level tables'!BI87</f>
        <v>69.519846379647774</v>
      </c>
      <c r="BJ94" s="205">
        <f>'1b Historical level tables'!BJ87</f>
        <v>70.790775929549909</v>
      </c>
      <c r="BK94" s="205">
        <f>'1b Historical level tables'!BK87</f>
        <v>72.887809686888446</v>
      </c>
      <c r="BL94" s="172"/>
      <c r="BM94" s="205">
        <f>'1b Historical level tables'!BM87</f>
        <v>76.573505381604704</v>
      </c>
      <c r="BN94" s="205">
        <f>'1b Historical level tables'!BN87</f>
        <v>76.573505381604704</v>
      </c>
      <c r="BO94" s="205">
        <f>'1b Historical level tables'!BO87</f>
        <v>79.62373630136986</v>
      </c>
      <c r="BP94" s="205">
        <f>'1b Historical level tables'!BP87</f>
        <v>79.62373630136986</v>
      </c>
      <c r="BQ94" s="205">
        <f>'1b Historical level tables'!BQ87</f>
        <v>82.229141878669253</v>
      </c>
      <c r="BR94" s="205">
        <f>'1b Historical level tables'!BR87</f>
        <v>82.229141878669253</v>
      </c>
      <c r="BS94" s="205">
        <f>'1b Historical level tables'!BS87</f>
        <v>82.928153131115451</v>
      </c>
      <c r="BT94" s="205">
        <f>'1b Historical level tables'!BT87</f>
        <v>82.928153131115451</v>
      </c>
      <c r="BU94" s="205">
        <f>'1b Historical level tables'!BU87</f>
        <v>84.516815068493116</v>
      </c>
      <c r="BV94" s="205">
        <f>'1b Historical level tables'!BV87</f>
        <v>84.516815068493116</v>
      </c>
      <c r="BW94" s="205">
        <f>'1b Historical level tables'!BW87</f>
        <v>85.851291095890446</v>
      </c>
      <c r="BX94" s="144"/>
      <c r="BY94" s="174" t="s">
        <v>554</v>
      </c>
      <c r="BZ94" s="205">
        <f t="shared" si="144"/>
        <v>104.60930000000005</v>
      </c>
      <c r="CA94" s="205">
        <f t="shared" si="145"/>
        <v>105.93994667318985</v>
      </c>
      <c r="CB94" s="205">
        <f t="shared" si="146"/>
        <v>107.4753082191781</v>
      </c>
      <c r="CC94" s="205">
        <f t="shared" si="147"/>
        <v>108.39652514677104</v>
      </c>
      <c r="CD94" s="205">
        <f t="shared" si="148"/>
        <v>109.62481438356166</v>
      </c>
      <c r="CE94" s="205">
        <f t="shared" si="149"/>
        <v>110.44367387475536</v>
      </c>
      <c r="CF94" s="205">
        <f t="shared" si="150"/>
        <v>111.05781849315068</v>
      </c>
      <c r="CG94" s="205">
        <f t="shared" si="151"/>
        <v>111.36489080234833</v>
      </c>
      <c r="CH94" s="205">
        <f t="shared" si="152"/>
        <v>111.97903542074366</v>
      </c>
      <c r="CI94" s="205">
        <f t="shared" si="153"/>
        <v>114.02618414872801</v>
      </c>
      <c r="CJ94" s="205">
        <f t="shared" si="154"/>
        <v>117.40397954990215</v>
      </c>
      <c r="CK94" s="172"/>
      <c r="CL94" s="205">
        <f t="shared" si="134"/>
        <v>123.34071086105675</v>
      </c>
      <c r="CM94" s="205">
        <f t="shared" si="135"/>
        <v>123.34071086105675</v>
      </c>
      <c r="CN94" s="205">
        <f t="shared" si="136"/>
        <v>128.25386780821918</v>
      </c>
      <c r="CO94" s="205">
        <f t="shared" si="137"/>
        <v>128.25386780821918</v>
      </c>
      <c r="CP94" s="205">
        <f t="shared" si="138"/>
        <v>132.45052270058707</v>
      </c>
      <c r="CQ94" s="205">
        <f t="shared" si="139"/>
        <v>132.45052270058707</v>
      </c>
      <c r="CR94" s="205">
        <f t="shared" si="140"/>
        <v>133.57645450097846</v>
      </c>
      <c r="CS94" s="205">
        <f t="shared" si="141"/>
        <v>133.57645450097846</v>
      </c>
      <c r="CT94" s="205">
        <f t="shared" si="142"/>
        <v>136.13539041095888</v>
      </c>
      <c r="CU94" s="205">
        <f t="shared" si="143"/>
        <v>136.13539041095888</v>
      </c>
      <c r="CV94" s="205">
        <f t="shared" si="143"/>
        <v>138.28489657534249</v>
      </c>
    </row>
    <row r="95" spans="2:100" s="159" customFormat="1" ht="10.5" customHeight="1">
      <c r="B95" s="174" t="s">
        <v>555</v>
      </c>
      <c r="C95" s="205">
        <f>'1b Historical level tables'!C88</f>
        <v>0</v>
      </c>
      <c r="D95" s="205">
        <f>'1b Historical level tables'!D88</f>
        <v>-0.1310662676190151</v>
      </c>
      <c r="E95" s="205">
        <f>'1b Historical level tables'!E88</f>
        <v>1.6490220555819268</v>
      </c>
      <c r="F95" s="205">
        <f>'1b Historical level tables'!F88</f>
        <v>1.7011822078168848</v>
      </c>
      <c r="G95" s="205">
        <f>'1b Historical level tables'!G88</f>
        <v>3.37071596157242</v>
      </c>
      <c r="H95" s="205">
        <f>'1b Historical level tables'!H88</f>
        <v>3.2761312765157915</v>
      </c>
      <c r="I95" s="205">
        <f>'1b Historical level tables'!I88</f>
        <v>4.8946129781636989</v>
      </c>
      <c r="J95" s="205">
        <f>'1b Historical level tables'!J88</f>
        <v>4.2887571563853459</v>
      </c>
      <c r="K95" s="205">
        <f>'1b Historical level tables'!K88</f>
        <v>4.0337120778428703</v>
      </c>
      <c r="L95" s="205">
        <f>'1b Historical level tables'!L88</f>
        <v>4.3260832188341771</v>
      </c>
      <c r="M95" s="205">
        <f>'1b Historical level tables'!M88</f>
        <v>4.2015880379606623</v>
      </c>
      <c r="N95" s="172"/>
      <c r="O95" s="205">
        <f>'1b Historical level tables'!O88</f>
        <v>4.0728065027047933</v>
      </c>
      <c r="P95" s="205">
        <f>'1b Historical level tables'!P88</f>
        <v>4.0728065027047933</v>
      </c>
      <c r="Q95" s="205">
        <f>'1b Historical level tables'!Q88</f>
        <v>4.6721736435258503</v>
      </c>
      <c r="R95" s="205">
        <f>'1b Historical level tables'!R88</f>
        <v>4.6721736435258503</v>
      </c>
      <c r="S95" s="205">
        <f>'1b Historical level tables'!S88</f>
        <v>4.1578876064944286</v>
      </c>
      <c r="T95" s="205">
        <f>'1b Historical level tables'!T88</f>
        <v>4.1578876064944286</v>
      </c>
      <c r="U95" s="205">
        <f>'1b Historical level tables'!U88</f>
        <v>4.6652850413616926</v>
      </c>
      <c r="V95" s="205">
        <f>'1b Historical level tables'!V88</f>
        <v>4.6652850413616926</v>
      </c>
      <c r="W95" s="205">
        <f>'1b Historical level tables'!W88</f>
        <v>3.8484746706123665</v>
      </c>
      <c r="X95" s="205">
        <f>'1b Historical level tables'!X88</f>
        <v>3.8484746706123665</v>
      </c>
      <c r="Y95" s="205">
        <f>'1b Historical level tables'!Y88</f>
        <v>3.346709798469313</v>
      </c>
      <c r="Z95" s="144"/>
      <c r="AA95" s="174" t="s">
        <v>555</v>
      </c>
      <c r="AB95" s="205">
        <f>'1b Historical level tables'!AB88</f>
        <v>0</v>
      </c>
      <c r="AC95" s="205">
        <f>'1b Historical level tables'!AC88</f>
        <v>-0.1310662676190151</v>
      </c>
      <c r="AD95" s="205">
        <f>'1b Historical level tables'!AD88</f>
        <v>1.6490220555819268</v>
      </c>
      <c r="AE95" s="205">
        <f>'1b Historical level tables'!AE88</f>
        <v>1.7011822078168848</v>
      </c>
      <c r="AF95" s="205">
        <f>'1b Historical level tables'!AF88</f>
        <v>3.37071596157242</v>
      </c>
      <c r="AG95" s="205">
        <f>'1b Historical level tables'!AG88</f>
        <v>3.2761312765157915</v>
      </c>
      <c r="AH95" s="205">
        <f>'1b Historical level tables'!AH88</f>
        <v>4.8946129781636989</v>
      </c>
      <c r="AI95" s="205">
        <f>'1b Historical level tables'!AI88</f>
        <v>4.2887571563853459</v>
      </c>
      <c r="AJ95" s="205">
        <f>'1b Historical level tables'!AJ88</f>
        <v>4.0337120778428703</v>
      </c>
      <c r="AK95" s="205">
        <f>'1b Historical level tables'!AK88</f>
        <v>4.3260832188341771</v>
      </c>
      <c r="AL95" s="205">
        <f>'1b Historical level tables'!AL88</f>
        <v>4.2015880379606623</v>
      </c>
      <c r="AM95" s="172"/>
      <c r="AN95" s="205">
        <f>'1b Historical level tables'!AN88</f>
        <v>4.0728065027047933</v>
      </c>
      <c r="AO95" s="205">
        <f>'1b Historical level tables'!AO88</f>
        <v>4.0728065027047933</v>
      </c>
      <c r="AP95" s="205">
        <f>'1b Historical level tables'!AP88</f>
        <v>4.6721736435258503</v>
      </c>
      <c r="AQ95" s="205">
        <f>'1b Historical level tables'!AQ88</f>
        <v>4.6721736435258503</v>
      </c>
      <c r="AR95" s="205">
        <f>'1b Historical level tables'!AR88</f>
        <v>4.1578876064944286</v>
      </c>
      <c r="AS95" s="205">
        <f>'1b Historical level tables'!AS88</f>
        <v>4.1578876064944286</v>
      </c>
      <c r="AT95" s="205">
        <f>'1b Historical level tables'!AT88</f>
        <v>4.6652850413616926</v>
      </c>
      <c r="AU95" s="205">
        <f>'1b Historical level tables'!AU88</f>
        <v>4.6652850413616926</v>
      </c>
      <c r="AV95" s="205">
        <f>'1b Historical level tables'!AV88</f>
        <v>3.8484746706123665</v>
      </c>
      <c r="AW95" s="205">
        <f>'1b Historical level tables'!AW88</f>
        <v>3.8484746706123665</v>
      </c>
      <c r="AX95" s="205">
        <f>'1b Historical level tables'!AX88</f>
        <v>3.346709798469313</v>
      </c>
      <c r="AZ95" s="174" t="s">
        <v>555</v>
      </c>
      <c r="BA95" s="205">
        <f>'1b Historical level tables'!BA88</f>
        <v>0</v>
      </c>
      <c r="BB95" s="205">
        <f>'1b Historical level tables'!BB88</f>
        <v>-0.1023941345466083</v>
      </c>
      <c r="BC95" s="205">
        <f>'1b Historical level tables'!BC88</f>
        <v>1.3107897268148034</v>
      </c>
      <c r="BD95" s="205">
        <f>'1b Historical level tables'!BD88</f>
        <v>1.3561024854837453</v>
      </c>
      <c r="BE95" s="205">
        <f>'1b Historical level tables'!BE88</f>
        <v>2.7190896886881832</v>
      </c>
      <c r="BF95" s="205">
        <f>'1b Historical level tables'!BF88</f>
        <v>2.5445731212335483</v>
      </c>
      <c r="BG95" s="205">
        <f>'1b Historical level tables'!BG88</f>
        <v>3.7238675166956505</v>
      </c>
      <c r="BH95" s="205">
        <f>'1b Historical level tables'!BH88</f>
        <v>3.2317970151566944</v>
      </c>
      <c r="BI95" s="205">
        <f>'1b Historical level tables'!BI88</f>
        <v>3.0490377355812108</v>
      </c>
      <c r="BJ95" s="205">
        <f>'1b Historical level tables'!BJ88</f>
        <v>-2.875592827402639</v>
      </c>
      <c r="BK95" s="205">
        <f>'1b Historical level tables'!BK88</f>
        <v>-4.4212717332369866</v>
      </c>
      <c r="BL95" s="172"/>
      <c r="BM95" s="205">
        <f>'1b Historical level tables'!BM88</f>
        <v>-9.9169703850481579</v>
      </c>
      <c r="BN95" s="205">
        <f>'1b Historical level tables'!BN88</f>
        <v>-9.9169703850481579</v>
      </c>
      <c r="BO95" s="205">
        <f>'1b Historical level tables'!BO88</f>
        <v>-11.95393302872672</v>
      </c>
      <c r="BP95" s="205">
        <f>'1b Historical level tables'!BP88</f>
        <v>-11.95393302872672</v>
      </c>
      <c r="BQ95" s="205">
        <f>'1b Historical level tables'!BQ88</f>
        <v>-12.429854537719555</v>
      </c>
      <c r="BR95" s="205">
        <f>'1b Historical level tables'!BR88</f>
        <v>-12.429854537719555</v>
      </c>
      <c r="BS95" s="205">
        <f>'1b Historical level tables'!BS88</f>
        <v>-16.631778706798936</v>
      </c>
      <c r="BT95" s="205">
        <f>'1b Historical level tables'!BT88</f>
        <v>-16.631778706798936</v>
      </c>
      <c r="BU95" s="205">
        <f>'1b Historical level tables'!BU88</f>
        <v>-30.358102306504858</v>
      </c>
      <c r="BV95" s="205">
        <f>'1b Historical level tables'!BV88</f>
        <v>-30.358102306504858</v>
      </c>
      <c r="BW95" s="205">
        <f>'1b Historical level tables'!BW88</f>
        <v>-33.604921227336042</v>
      </c>
      <c r="BX95" s="144"/>
      <c r="BY95" s="174" t="s">
        <v>555</v>
      </c>
      <c r="BZ95" s="205">
        <f t="shared" si="144"/>
        <v>0</v>
      </c>
      <c r="CA95" s="205">
        <f t="shared" si="145"/>
        <v>-0.23346040216562342</v>
      </c>
      <c r="CB95" s="205">
        <f t="shared" si="146"/>
        <v>2.9598117823967303</v>
      </c>
      <c r="CC95" s="205">
        <f t="shared" si="147"/>
        <v>3.0572846933006304</v>
      </c>
      <c r="CD95" s="205">
        <f t="shared" si="148"/>
        <v>6.0898056502606028</v>
      </c>
      <c r="CE95" s="205">
        <f t="shared" si="149"/>
        <v>5.8207043977493402</v>
      </c>
      <c r="CF95" s="205">
        <f t="shared" si="150"/>
        <v>8.6184804948593499</v>
      </c>
      <c r="CG95" s="205">
        <f t="shared" si="151"/>
        <v>7.5205541715420399</v>
      </c>
      <c r="CH95" s="205">
        <f t="shared" si="152"/>
        <v>7.0827498134240816</v>
      </c>
      <c r="CI95" s="205">
        <f t="shared" si="153"/>
        <v>1.4504903914315381</v>
      </c>
      <c r="CJ95" s="205">
        <f t="shared" si="154"/>
        <v>-0.21968369527632436</v>
      </c>
      <c r="CK95" s="172"/>
      <c r="CL95" s="205">
        <f t="shared" si="134"/>
        <v>-5.8441638823433646</v>
      </c>
      <c r="CM95" s="205">
        <f t="shared" si="135"/>
        <v>-5.8441638823433646</v>
      </c>
      <c r="CN95" s="205">
        <f t="shared" si="136"/>
        <v>-7.2817593852008695</v>
      </c>
      <c r="CO95" s="205">
        <f t="shared" si="137"/>
        <v>-7.2817593852008695</v>
      </c>
      <c r="CP95" s="205">
        <f t="shared" si="138"/>
        <v>-8.2719669312251263</v>
      </c>
      <c r="CQ95" s="205">
        <f t="shared" si="139"/>
        <v>-8.2719669312251263</v>
      </c>
      <c r="CR95" s="205">
        <f t="shared" si="140"/>
        <v>-11.966493665437245</v>
      </c>
      <c r="CS95" s="205">
        <f t="shared" si="141"/>
        <v>-11.966493665437245</v>
      </c>
      <c r="CT95" s="205">
        <f t="shared" si="142"/>
        <v>-26.509627635892492</v>
      </c>
      <c r="CU95" s="205">
        <f t="shared" si="143"/>
        <v>-26.509627635892492</v>
      </c>
      <c r="CV95" s="205">
        <f t="shared" si="143"/>
        <v>-30.25821142886673</v>
      </c>
    </row>
    <row r="96" spans="2:100" s="159" customFormat="1" ht="10.5" customHeight="1">
      <c r="B96" s="174" t="s">
        <v>556</v>
      </c>
      <c r="C96" s="205">
        <f>'1b Historical level tables'!C89</f>
        <v>24.407199999999992</v>
      </c>
      <c r="D96" s="205">
        <f>'1b Historical level tables'!D89</f>
        <v>24.717663405088064</v>
      </c>
      <c r="E96" s="205">
        <f>'1b Historical level tables'!E89</f>
        <v>25.075890410958895</v>
      </c>
      <c r="F96" s="205">
        <f>'1b Historical level tables'!F89</f>
        <v>25.290826614481411</v>
      </c>
      <c r="G96" s="205">
        <f>'1b Historical level tables'!G89</f>
        <v>25.577408219178089</v>
      </c>
      <c r="H96" s="205">
        <f>'1b Historical level tables'!H89</f>
        <v>25.76846262230919</v>
      </c>
      <c r="I96" s="205">
        <f>'1b Historical level tables'!I89</f>
        <v>25.911753424657544</v>
      </c>
      <c r="J96" s="205">
        <f>'1b Historical level tables'!J89</f>
        <v>25.983398825831703</v>
      </c>
      <c r="K96" s="205">
        <f>'1b Historical level tables'!K89</f>
        <v>26.126689628180035</v>
      </c>
      <c r="L96" s="205">
        <f>'1b Historical level tables'!L89</f>
        <v>26.60432563600784</v>
      </c>
      <c r="M96" s="205">
        <f>'1b Historical level tables'!M89</f>
        <v>27.392425048923673</v>
      </c>
      <c r="N96" s="172"/>
      <c r="O96" s="205">
        <f>'1b Historical level tables'!O89</f>
        <v>28.777569471624258</v>
      </c>
      <c r="P96" s="205">
        <f>'1b Historical level tables'!P89</f>
        <v>28.777569471624258</v>
      </c>
      <c r="Q96" s="205">
        <f>'1b Historical level tables'!Q89</f>
        <v>29.923895890410957</v>
      </c>
      <c r="R96" s="205">
        <f>'1b Historical level tables'!R89</f>
        <v>29.923895890410957</v>
      </c>
      <c r="S96" s="205">
        <f>'1b Historical level tables'!S89</f>
        <v>30.903049706457924</v>
      </c>
      <c r="T96" s="205">
        <f>'1b Historical level tables'!T89</f>
        <v>30.903049706457924</v>
      </c>
      <c r="U96" s="205">
        <f>'1b Historical level tables'!U89</f>
        <v>31.165749510763195</v>
      </c>
      <c r="V96" s="205">
        <f>'1b Historical level tables'!V89</f>
        <v>31.165749510763195</v>
      </c>
      <c r="W96" s="205">
        <f>'1b Historical level tables'!W89</f>
        <v>31.762794520547931</v>
      </c>
      <c r="X96" s="205">
        <f>'1b Historical level tables'!X89</f>
        <v>31.762794520547931</v>
      </c>
      <c r="Y96" s="205">
        <f>'1b Historical level tables'!Y89</f>
        <v>32.264312328767119</v>
      </c>
      <c r="Z96" s="144"/>
      <c r="AA96" s="174" t="s">
        <v>556</v>
      </c>
      <c r="AB96" s="205">
        <f>'1b Historical level tables'!AB89</f>
        <v>24.407199999999992</v>
      </c>
      <c r="AC96" s="205">
        <f>'1b Historical level tables'!AC89</f>
        <v>24.717663405088064</v>
      </c>
      <c r="AD96" s="205">
        <f>'1b Historical level tables'!AD89</f>
        <v>25.075890410958895</v>
      </c>
      <c r="AE96" s="205">
        <f>'1b Historical level tables'!AE89</f>
        <v>25.290826614481411</v>
      </c>
      <c r="AF96" s="205">
        <f>'1b Historical level tables'!AF89</f>
        <v>25.577408219178089</v>
      </c>
      <c r="AG96" s="205">
        <f>'1b Historical level tables'!AG89</f>
        <v>25.76846262230919</v>
      </c>
      <c r="AH96" s="205">
        <f>'1b Historical level tables'!AH89</f>
        <v>25.911753424657544</v>
      </c>
      <c r="AI96" s="205">
        <f>'1b Historical level tables'!AI89</f>
        <v>25.983398825831703</v>
      </c>
      <c r="AJ96" s="205">
        <f>'1b Historical level tables'!AJ89</f>
        <v>26.126689628180035</v>
      </c>
      <c r="AK96" s="205">
        <f>'1b Historical level tables'!AK89</f>
        <v>26.60432563600784</v>
      </c>
      <c r="AL96" s="205">
        <f>'1b Historical level tables'!AL89</f>
        <v>27.392425048923673</v>
      </c>
      <c r="AM96" s="172"/>
      <c r="AN96" s="205">
        <f>'1b Historical level tables'!AN89</f>
        <v>28.777569471624258</v>
      </c>
      <c r="AO96" s="205">
        <f>'1b Historical level tables'!AO89</f>
        <v>28.777569471624258</v>
      </c>
      <c r="AP96" s="205">
        <f>'1b Historical level tables'!AP89</f>
        <v>29.923895890410957</v>
      </c>
      <c r="AQ96" s="205">
        <f>'1b Historical level tables'!AQ89</f>
        <v>29.923895890410957</v>
      </c>
      <c r="AR96" s="205">
        <f>'1b Historical level tables'!AR89</f>
        <v>30.903049706457924</v>
      </c>
      <c r="AS96" s="205">
        <f>'1b Historical level tables'!AS89</f>
        <v>30.903049706457924</v>
      </c>
      <c r="AT96" s="205">
        <f>'1b Historical level tables'!AT89</f>
        <v>31.165749510763195</v>
      </c>
      <c r="AU96" s="205">
        <f>'1b Historical level tables'!AU89</f>
        <v>31.165749510763195</v>
      </c>
      <c r="AV96" s="205">
        <f>'1b Historical level tables'!AV89</f>
        <v>31.762794520547931</v>
      </c>
      <c r="AW96" s="205">
        <f>'1b Historical level tables'!AW89</f>
        <v>31.762794520547931</v>
      </c>
      <c r="AX96" s="205">
        <f>'1b Historical level tables'!AX89</f>
        <v>32.264312328767119</v>
      </c>
      <c r="AZ96" s="174" t="s">
        <v>556</v>
      </c>
      <c r="BA96" s="205">
        <f>'1b Historical level tables'!BA89</f>
        <v>39.661700000000003</v>
      </c>
      <c r="BB96" s="205">
        <f>'1b Historical level tables'!BB89</f>
        <v>40.166203033268111</v>
      </c>
      <c r="BC96" s="205">
        <f>'1b Historical level tables'!BC89</f>
        <v>40.748321917808212</v>
      </c>
      <c r="BD96" s="205">
        <f>'1b Historical level tables'!BD89</f>
        <v>41.097593248532299</v>
      </c>
      <c r="BE96" s="205">
        <f>'1b Historical level tables'!BE89</f>
        <v>41.563288356164385</v>
      </c>
      <c r="BF96" s="205">
        <f>'1b Historical level tables'!BF89</f>
        <v>41.873751761252443</v>
      </c>
      <c r="BG96" s="205">
        <f>'1b Historical level tables'!BG89</f>
        <v>42.106599315068493</v>
      </c>
      <c r="BH96" s="205">
        <f>'1b Historical level tables'!BH89</f>
        <v>42.223023091976522</v>
      </c>
      <c r="BI96" s="205">
        <f>'1b Historical level tables'!BI89</f>
        <v>42.455870645792565</v>
      </c>
      <c r="BJ96" s="205">
        <f>'1b Historical level tables'!BJ89</f>
        <v>43.232029158512731</v>
      </c>
      <c r="BK96" s="205">
        <f>'1b Historical level tables'!BK89</f>
        <v>44.512690704500983</v>
      </c>
      <c r="BL96" s="172"/>
      <c r="BM96" s="205">
        <f>'1b Historical level tables'!BM89</f>
        <v>46.763550391389451</v>
      </c>
      <c r="BN96" s="205">
        <f>'1b Historical level tables'!BN89</f>
        <v>46.763550391389451</v>
      </c>
      <c r="BO96" s="205">
        <f>'1b Historical level tables'!BO89</f>
        <v>48.626330821917811</v>
      </c>
      <c r="BP96" s="205">
        <f>'1b Historical level tables'!BP89</f>
        <v>48.626330821917811</v>
      </c>
      <c r="BQ96" s="205">
        <f>'1b Historical level tables'!BQ89</f>
        <v>50.217455772994143</v>
      </c>
      <c r="BR96" s="205">
        <f>'1b Historical level tables'!BR89</f>
        <v>50.217455772994143</v>
      </c>
      <c r="BS96" s="205">
        <f>'1b Historical level tables'!BS89</f>
        <v>50.644342954990215</v>
      </c>
      <c r="BT96" s="205">
        <f>'1b Historical level tables'!BT89</f>
        <v>50.644342954990215</v>
      </c>
      <c r="BU96" s="205">
        <f>'1b Historical level tables'!BU89</f>
        <v>51.614541095890409</v>
      </c>
      <c r="BV96" s="205">
        <f>'1b Historical level tables'!BV89</f>
        <v>51.614541095890409</v>
      </c>
      <c r="BW96" s="205">
        <f>'1b Historical level tables'!BW89</f>
        <v>52.429507534246575</v>
      </c>
      <c r="BX96" s="144"/>
      <c r="BY96" s="174" t="s">
        <v>556</v>
      </c>
      <c r="BZ96" s="205">
        <f t="shared" si="144"/>
        <v>64.068899999999999</v>
      </c>
      <c r="CA96" s="205">
        <f t="shared" si="145"/>
        <v>64.883866438356179</v>
      </c>
      <c r="CB96" s="205">
        <f t="shared" si="146"/>
        <v>65.824212328767103</v>
      </c>
      <c r="CC96" s="205">
        <f t="shared" si="147"/>
        <v>66.388419863013709</v>
      </c>
      <c r="CD96" s="205">
        <f t="shared" si="148"/>
        <v>67.140696575342474</v>
      </c>
      <c r="CE96" s="205">
        <f t="shared" si="149"/>
        <v>67.642214383561637</v>
      </c>
      <c r="CF96" s="205">
        <f t="shared" si="150"/>
        <v>68.018352739726041</v>
      </c>
      <c r="CG96" s="205">
        <f t="shared" si="151"/>
        <v>68.206421917808228</v>
      </c>
      <c r="CH96" s="205">
        <f t="shared" si="152"/>
        <v>68.582560273972604</v>
      </c>
      <c r="CI96" s="205">
        <f t="shared" si="153"/>
        <v>69.836354794520574</v>
      </c>
      <c r="CJ96" s="205">
        <f t="shared" si="154"/>
        <v>71.905115753424653</v>
      </c>
      <c r="CK96" s="172"/>
      <c r="CL96" s="205">
        <f t="shared" si="134"/>
        <v>75.541119863013705</v>
      </c>
      <c r="CM96" s="205">
        <f t="shared" si="135"/>
        <v>75.541119863013705</v>
      </c>
      <c r="CN96" s="205">
        <f t="shared" si="136"/>
        <v>78.550226712328765</v>
      </c>
      <c r="CO96" s="205">
        <f t="shared" si="137"/>
        <v>78.550226712328765</v>
      </c>
      <c r="CP96" s="205">
        <f t="shared" si="138"/>
        <v>81.120505479452063</v>
      </c>
      <c r="CQ96" s="205">
        <f t="shared" si="139"/>
        <v>81.120505479452063</v>
      </c>
      <c r="CR96" s="205">
        <f t="shared" si="140"/>
        <v>81.810092465753414</v>
      </c>
      <c r="CS96" s="205">
        <f t="shared" si="141"/>
        <v>81.810092465753414</v>
      </c>
      <c r="CT96" s="205">
        <f t="shared" si="142"/>
        <v>83.377335616438344</v>
      </c>
      <c r="CU96" s="205">
        <f t="shared" si="143"/>
        <v>83.377335616438344</v>
      </c>
      <c r="CV96" s="205">
        <f t="shared" si="143"/>
        <v>84.693819863013687</v>
      </c>
    </row>
    <row r="97" spans="2:100" s="159" customFormat="1" ht="10.5" customHeight="1">
      <c r="B97" s="174" t="s">
        <v>557</v>
      </c>
      <c r="C97" s="205">
        <f>'1b Historical level tables'!C90</f>
        <v>0</v>
      </c>
      <c r="D97" s="205">
        <f>'1b Historical level tables'!D90</f>
        <v>0</v>
      </c>
      <c r="E97" s="205">
        <f>'1b Historical level tables'!E90</f>
        <v>0</v>
      </c>
      <c r="F97" s="205">
        <f>'1b Historical level tables'!F90</f>
        <v>0</v>
      </c>
      <c r="G97" s="205">
        <f>'1b Historical level tables'!G90</f>
        <v>0</v>
      </c>
      <c r="H97" s="205">
        <f>'1b Historical level tables'!H90</f>
        <v>0</v>
      </c>
      <c r="I97" s="205">
        <f>'1b Historical level tables'!I90</f>
        <v>0</v>
      </c>
      <c r="J97" s="205">
        <f>'1b Historical level tables'!J90</f>
        <v>0</v>
      </c>
      <c r="K97" s="205">
        <f>'1b Historical level tables'!K90</f>
        <v>0</v>
      </c>
      <c r="L97" s="205">
        <f>'1b Historical level tables'!L90</f>
        <v>0</v>
      </c>
      <c r="M97" s="205">
        <f>'1b Historical level tables'!M90</f>
        <v>0</v>
      </c>
      <c r="N97" s="172"/>
      <c r="O97" s="205">
        <f>'1b Historical level tables'!O90</f>
        <v>0</v>
      </c>
      <c r="P97" s="205">
        <f>'1b Historical level tables'!P90</f>
        <v>0</v>
      </c>
      <c r="Q97" s="205">
        <f>'1b Historical level tables'!Q90</f>
        <v>0</v>
      </c>
      <c r="R97" s="205">
        <f>'1b Historical level tables'!R90</f>
        <v>0</v>
      </c>
      <c r="S97" s="205">
        <f>'1b Historical level tables'!S90</f>
        <v>0</v>
      </c>
      <c r="T97" s="205">
        <f>'1b Historical level tables'!T90</f>
        <v>0</v>
      </c>
      <c r="U97" s="205">
        <f>'1b Historical level tables'!U90</f>
        <v>0</v>
      </c>
      <c r="V97" s="205">
        <f>'1b Historical level tables'!V90</f>
        <v>0</v>
      </c>
      <c r="W97" s="205">
        <f>'1b Historical level tables'!W90</f>
        <v>0</v>
      </c>
      <c r="X97" s="205">
        <f>'1b Historical level tables'!X90</f>
        <v>0</v>
      </c>
      <c r="Y97" s="205">
        <f>'1b Historical level tables'!Y90</f>
        <v>0</v>
      </c>
      <c r="Z97" s="144"/>
      <c r="AA97" s="174" t="s">
        <v>557</v>
      </c>
      <c r="AB97" s="205">
        <f>'1b Historical level tables'!AB90</f>
        <v>0</v>
      </c>
      <c r="AC97" s="205">
        <f>'1b Historical level tables'!AC90</f>
        <v>0</v>
      </c>
      <c r="AD97" s="205">
        <f>'1b Historical level tables'!AD90</f>
        <v>0</v>
      </c>
      <c r="AE97" s="205">
        <f>'1b Historical level tables'!AE90</f>
        <v>0</v>
      </c>
      <c r="AF97" s="205">
        <f>'1b Historical level tables'!AF90</f>
        <v>0</v>
      </c>
      <c r="AG97" s="205">
        <f>'1b Historical level tables'!AG90</f>
        <v>0</v>
      </c>
      <c r="AH97" s="205">
        <f>'1b Historical level tables'!AH90</f>
        <v>0</v>
      </c>
      <c r="AI97" s="205">
        <f>'1b Historical level tables'!AI90</f>
        <v>0</v>
      </c>
      <c r="AJ97" s="205">
        <f>'1b Historical level tables'!AJ90</f>
        <v>0</v>
      </c>
      <c r="AK97" s="205">
        <f>'1b Historical level tables'!AK90</f>
        <v>0</v>
      </c>
      <c r="AL97" s="205">
        <f>'1b Historical level tables'!AL90</f>
        <v>0</v>
      </c>
      <c r="AM97" s="172"/>
      <c r="AN97" s="205">
        <f>'1b Historical level tables'!AN90</f>
        <v>0</v>
      </c>
      <c r="AO97" s="205">
        <f>'1b Historical level tables'!AO90</f>
        <v>0</v>
      </c>
      <c r="AP97" s="205">
        <f>'1b Historical level tables'!AP90</f>
        <v>0</v>
      </c>
      <c r="AQ97" s="205">
        <f>'1b Historical level tables'!AQ90</f>
        <v>0</v>
      </c>
      <c r="AR97" s="205">
        <f>'1b Historical level tables'!AR90</f>
        <v>0</v>
      </c>
      <c r="AS97" s="205">
        <f>'1b Historical level tables'!AS90</f>
        <v>0</v>
      </c>
      <c r="AT97" s="205">
        <f>'1b Historical level tables'!AT90</f>
        <v>0</v>
      </c>
      <c r="AU97" s="205">
        <f>'1b Historical level tables'!AU90</f>
        <v>0</v>
      </c>
      <c r="AV97" s="205">
        <f>'1b Historical level tables'!AV90</f>
        <v>0</v>
      </c>
      <c r="AW97" s="205">
        <f>'1b Historical level tables'!AW90</f>
        <v>0</v>
      </c>
      <c r="AX97" s="205">
        <f>'1b Historical level tables'!AX90</f>
        <v>0</v>
      </c>
      <c r="AZ97" s="174" t="s">
        <v>557</v>
      </c>
      <c r="BA97" s="205">
        <f>'1b Historical level tables'!BA90</f>
        <v>0</v>
      </c>
      <c r="BB97" s="205">
        <f>'1b Historical level tables'!BB90</f>
        <v>0</v>
      </c>
      <c r="BC97" s="205">
        <f>'1b Historical level tables'!BC90</f>
        <v>0</v>
      </c>
      <c r="BD97" s="205">
        <f>'1b Historical level tables'!BD90</f>
        <v>0</v>
      </c>
      <c r="BE97" s="205">
        <f>'1b Historical level tables'!BE90</f>
        <v>0</v>
      </c>
      <c r="BF97" s="205">
        <f>'1b Historical level tables'!BF90</f>
        <v>0</v>
      </c>
      <c r="BG97" s="205">
        <f>'1b Historical level tables'!BG90</f>
        <v>0</v>
      </c>
      <c r="BH97" s="205">
        <f>'1b Historical level tables'!BH90</f>
        <v>0</v>
      </c>
      <c r="BI97" s="205">
        <f>'1b Historical level tables'!BI90</f>
        <v>0</v>
      </c>
      <c r="BJ97" s="205">
        <f>'1b Historical level tables'!BJ90</f>
        <v>0</v>
      </c>
      <c r="BK97" s="205">
        <f>'1b Historical level tables'!BK90</f>
        <v>0</v>
      </c>
      <c r="BL97" s="172"/>
      <c r="BM97" s="205">
        <f>'1b Historical level tables'!BM90</f>
        <v>0</v>
      </c>
      <c r="BN97" s="205">
        <f>'1b Historical level tables'!BN90</f>
        <v>0</v>
      </c>
      <c r="BO97" s="205">
        <f>'1b Historical level tables'!BO90</f>
        <v>0</v>
      </c>
      <c r="BP97" s="205">
        <f>'1b Historical level tables'!BP90</f>
        <v>0</v>
      </c>
      <c r="BQ97" s="205">
        <f>'1b Historical level tables'!BQ90</f>
        <v>0</v>
      </c>
      <c r="BR97" s="205">
        <f>'1b Historical level tables'!BR90</f>
        <v>0</v>
      </c>
      <c r="BS97" s="205">
        <f>'1b Historical level tables'!BS90</f>
        <v>0</v>
      </c>
      <c r="BT97" s="205">
        <f>'1b Historical level tables'!BT90</f>
        <v>0</v>
      </c>
      <c r="BU97" s="205">
        <f>'1b Historical level tables'!BU90</f>
        <v>0</v>
      </c>
      <c r="BV97" s="205">
        <f>'1b Historical level tables'!BV90</f>
        <v>0</v>
      </c>
      <c r="BW97" s="205">
        <f>'1b Historical level tables'!BW90</f>
        <v>0</v>
      </c>
      <c r="BX97" s="144"/>
      <c r="BY97" s="174" t="s">
        <v>557</v>
      </c>
      <c r="BZ97" s="205">
        <f t="shared" si="144"/>
        <v>0</v>
      </c>
      <c r="CA97" s="205">
        <f t="shared" si="145"/>
        <v>0</v>
      </c>
      <c r="CB97" s="205">
        <f t="shared" si="146"/>
        <v>0</v>
      </c>
      <c r="CC97" s="205">
        <f t="shared" si="147"/>
        <v>0</v>
      </c>
      <c r="CD97" s="205">
        <f t="shared" si="148"/>
        <v>0</v>
      </c>
      <c r="CE97" s="205">
        <f t="shared" si="149"/>
        <v>0</v>
      </c>
      <c r="CF97" s="205">
        <f t="shared" si="150"/>
        <v>0</v>
      </c>
      <c r="CG97" s="205">
        <f t="shared" si="151"/>
        <v>0</v>
      </c>
      <c r="CH97" s="205">
        <f t="shared" si="152"/>
        <v>0</v>
      </c>
      <c r="CI97" s="205">
        <f t="shared" si="153"/>
        <v>0</v>
      </c>
      <c r="CJ97" s="205">
        <f t="shared" si="154"/>
        <v>0</v>
      </c>
      <c r="CK97" s="172"/>
      <c r="CL97" s="205">
        <f t="shared" si="134"/>
        <v>0</v>
      </c>
      <c r="CM97" s="205">
        <f t="shared" si="135"/>
        <v>0</v>
      </c>
      <c r="CN97" s="205">
        <f t="shared" si="136"/>
        <v>0</v>
      </c>
      <c r="CO97" s="205">
        <f t="shared" si="137"/>
        <v>0</v>
      </c>
      <c r="CP97" s="205">
        <f t="shared" si="138"/>
        <v>0</v>
      </c>
      <c r="CQ97" s="205">
        <f t="shared" si="139"/>
        <v>0</v>
      </c>
      <c r="CR97" s="205">
        <f t="shared" si="140"/>
        <v>0</v>
      </c>
      <c r="CS97" s="205">
        <f t="shared" si="141"/>
        <v>0</v>
      </c>
      <c r="CT97" s="205">
        <f t="shared" si="142"/>
        <v>0</v>
      </c>
      <c r="CU97" s="205">
        <f t="shared" si="143"/>
        <v>0</v>
      </c>
      <c r="CV97" s="205">
        <f t="shared" si="143"/>
        <v>0</v>
      </c>
    </row>
    <row r="98" spans="2:100" s="159" customFormat="1" ht="10.5" customHeight="1">
      <c r="B98" s="174" t="s">
        <v>558</v>
      </c>
      <c r="C98" s="205">
        <f>'1b Historical level tables'!C91</f>
        <v>1.6889733533388911</v>
      </c>
      <c r="D98" s="205">
        <f>'1b Historical level tables'!D91</f>
        <v>1.7022198955741037</v>
      </c>
      <c r="E98" s="205">
        <f>'1b Historical level tables'!E91</f>
        <v>1.768627069486832</v>
      </c>
      <c r="F98" s="205">
        <f>'1b Historical level tables'!F91</f>
        <v>1.7805654075736359</v>
      </c>
      <c r="G98" s="205">
        <f>'1b Historical level tables'!G91</f>
        <v>1.8271275485169689</v>
      </c>
      <c r="H98" s="205">
        <f>'1b Historical level tables'!H91</f>
        <v>1.8333269262738028</v>
      </c>
      <c r="I98" s="205">
        <f>'1b Historical level tables'!I91</f>
        <v>1.8892082521903257</v>
      </c>
      <c r="J98" s="205">
        <f>'1b Historical level tables'!J91</f>
        <v>1.8751092540022867</v>
      </c>
      <c r="K98" s="205">
        <f>'1b Historical level tables'!K91</f>
        <v>1.8814397640751825</v>
      </c>
      <c r="L98" s="205">
        <f>'1b Historical level tables'!L91</f>
        <v>1.908946497690531</v>
      </c>
      <c r="M98" s="205">
        <f>'1b Historical level tables'!M91</f>
        <v>3.2954239622974391</v>
      </c>
      <c r="N98" s="172"/>
      <c r="O98" s="205">
        <f>'1b Historical level tables'!O91</f>
        <v>3.3696355780860143</v>
      </c>
      <c r="P98" s="205">
        <f>'1b Historical level tables'!P91</f>
        <v>3.3696355780860143</v>
      </c>
      <c r="Q98" s="205">
        <f>'1b Historical level tables'!Q91</f>
        <v>3.8090759009818345</v>
      </c>
      <c r="R98" s="205">
        <f>'1b Historical level tables'!R91</f>
        <v>3.8090759009818345</v>
      </c>
      <c r="S98" s="205">
        <f>'1b Historical level tables'!S91</f>
        <v>4.9055654174385301</v>
      </c>
      <c r="T98" s="205">
        <f>'1b Historical level tables'!T91</f>
        <v>4.831609559362521</v>
      </c>
      <c r="U98" s="205">
        <f>'1b Historical level tables'!U91</f>
        <v>5.5534126104747958</v>
      </c>
      <c r="V98" s="205">
        <f>'1b Historical level tables'!V91</f>
        <v>5.7329444217727064</v>
      </c>
      <c r="W98" s="205">
        <f>'1b Historical level tables'!W91</f>
        <v>5.9026671433112243</v>
      </c>
      <c r="X98" s="205">
        <f>'1b Historical level tables'!X91</f>
        <v>5.8733845188357439</v>
      </c>
      <c r="Y98" s="205">
        <f>'1b Historical level tables'!Y91</f>
        <v>5.1713756610967945</v>
      </c>
      <c r="Z98" s="144"/>
      <c r="AA98" s="174" t="s">
        <v>558</v>
      </c>
      <c r="AB98" s="205">
        <f>'1b Historical level tables'!AB91</f>
        <v>1.6941717245388905</v>
      </c>
      <c r="AC98" s="205">
        <f>'1b Historical level tables'!AC91</f>
        <v>1.7074843908696027</v>
      </c>
      <c r="AD98" s="205">
        <f>'1b Historical level tables'!AD91</f>
        <v>1.773967861815599</v>
      </c>
      <c r="AE98" s="205">
        <f>'1b Historical level tables'!AE91</f>
        <v>1.7859519781223645</v>
      </c>
      <c r="AF98" s="205">
        <f>'1b Historical level tables'!AF91</f>
        <v>1.8325751566923116</v>
      </c>
      <c r="AG98" s="205">
        <f>'1b Historical level tables'!AG91</f>
        <v>1.838815226200222</v>
      </c>
      <c r="AH98" s="205">
        <f>'1b Historical level tables'!AH91</f>
        <v>1.8947270709300512</v>
      </c>
      <c r="AI98" s="205">
        <f>'1b Historical level tables'!AI91</f>
        <v>1.8806433321486664</v>
      </c>
      <c r="AJ98" s="205">
        <f>'1b Historical level tables'!AJ91</f>
        <v>1.8870043610348692</v>
      </c>
      <c r="AK98" s="205">
        <f>'1b Historical level tables'!AK91</f>
        <v>1.9146128240279083</v>
      </c>
      <c r="AL98" s="205">
        <f>'1b Historical level tables'!AL91</f>
        <v>3.3012581421080074</v>
      </c>
      <c r="AM98" s="172"/>
      <c r="AN98" s="205">
        <f>'1b Historical level tables'!AN91</f>
        <v>3.3757647730918854</v>
      </c>
      <c r="AO98" s="205">
        <f>'1b Historical level tables'!AO91</f>
        <v>3.3757647730918854</v>
      </c>
      <c r="AP98" s="205">
        <f>'1b Historical level tables'!AP91</f>
        <v>3.8154492464941634</v>
      </c>
      <c r="AQ98" s="205">
        <f>'1b Historical level tables'!AQ91</f>
        <v>3.8154492464941634</v>
      </c>
      <c r="AR98" s="205">
        <f>'1b Historical level tables'!AR91</f>
        <v>4.5097230225618059</v>
      </c>
      <c r="AS98" s="205">
        <f>'1b Historical level tables'!AS91</f>
        <v>4.4405296675486552</v>
      </c>
      <c r="AT98" s="205">
        <f>'1b Historical level tables'!AT91</f>
        <v>5.1162335530884162</v>
      </c>
      <c r="AU98" s="205">
        <f>'1b Historical level tables'!AU91</f>
        <v>5.2893378244261173</v>
      </c>
      <c r="AV98" s="205">
        <f>'1b Historical level tables'!AV91</f>
        <v>5.4274175596417304</v>
      </c>
      <c r="AW98" s="205">
        <f>'1b Historical level tables'!AW91</f>
        <v>5.3911596911718016</v>
      </c>
      <c r="AX98" s="205">
        <f>'1b Historical level tables'!AX91</f>
        <v>4.7435891318093288</v>
      </c>
      <c r="AZ98" s="174" t="s">
        <v>558</v>
      </c>
      <c r="BA98" s="205">
        <f>'1b Historical level tables'!BA91</f>
        <v>2.1557688535103199</v>
      </c>
      <c r="BB98" s="205">
        <f>'1b Historical level tables'!BB91</f>
        <v>2.1795568849503861</v>
      </c>
      <c r="BC98" s="205">
        <f>'1b Historical level tables'!BC91</f>
        <v>2.2446744028704724</v>
      </c>
      <c r="BD98" s="205">
        <f>'1b Historical level tables'!BD91</f>
        <v>2.2633936210989636</v>
      </c>
      <c r="BE98" s="205">
        <f>'1b Historical level tables'!BE91</f>
        <v>2.3168217242077782</v>
      </c>
      <c r="BF98" s="205">
        <f>'1b Historical level tables'!BF91</f>
        <v>2.3276183150087926</v>
      </c>
      <c r="BG98" s="205">
        <f>'1b Historical level tables'!BG91</f>
        <v>2.3655648117716734</v>
      </c>
      <c r="BH98" s="205">
        <f>'1b Historical level tables'!BH91</f>
        <v>2.3559741078194563</v>
      </c>
      <c r="BI98" s="205">
        <f>'1b Historical level tables'!BI91</f>
        <v>2.3654859215535935</v>
      </c>
      <c r="BJ98" s="205">
        <f>'1b Historical level tables'!BJ91</f>
        <v>2.2879451005225162</v>
      </c>
      <c r="BK98" s="205">
        <f>'1b Historical level tables'!BK91</f>
        <v>2.426778099129197</v>
      </c>
      <c r="BL98" s="172"/>
      <c r="BM98" s="205">
        <f>'1b Historical level tables'!BM91</f>
        <v>2.4415969338372041</v>
      </c>
      <c r="BN98" s="205">
        <f>'1b Historical level tables'!BN91</f>
        <v>2.4415969338372046</v>
      </c>
      <c r="BO98" s="205">
        <f>'1b Historical level tables'!BO91</f>
        <v>2.460512112858773</v>
      </c>
      <c r="BP98" s="205">
        <f>'1b Historical level tables'!BP91</f>
        <v>2.460512112858773</v>
      </c>
      <c r="BQ98" s="205">
        <f>'1b Historical level tables'!BQ91</f>
        <v>3.4234499134514205</v>
      </c>
      <c r="BR98" s="205">
        <f>'1b Historical level tables'!BR91</f>
        <v>3.3200308400490823</v>
      </c>
      <c r="BS98" s="205">
        <f>'1b Historical level tables'!BS91</f>
        <v>3.5509860445171846</v>
      </c>
      <c r="BT98" s="205">
        <f>'1b Historical level tables'!BT91</f>
        <v>3.6995545094660249</v>
      </c>
      <c r="BU98" s="205">
        <f>'1b Historical level tables'!BU91</f>
        <v>3.425217952639017</v>
      </c>
      <c r="BV98" s="205">
        <f>'1b Historical level tables'!BV91</f>
        <v>3.4021333710360602</v>
      </c>
      <c r="BW98" s="205">
        <f>'1b Historical level tables'!BW91</f>
        <v>3.3259663839040381</v>
      </c>
      <c r="BX98" s="144"/>
      <c r="BY98" s="174" t="s">
        <v>558</v>
      </c>
      <c r="BZ98" s="205">
        <f t="shared" si="144"/>
        <v>3.8447422068492108</v>
      </c>
      <c r="CA98" s="205">
        <f t="shared" si="145"/>
        <v>3.8817767805244898</v>
      </c>
      <c r="CB98" s="205">
        <f t="shared" si="146"/>
        <v>4.0133014723573046</v>
      </c>
      <c r="CC98" s="205">
        <f t="shared" si="147"/>
        <v>4.0439590286725995</v>
      </c>
      <c r="CD98" s="205">
        <f t="shared" si="148"/>
        <v>4.1439492727247469</v>
      </c>
      <c r="CE98" s="205">
        <f t="shared" si="149"/>
        <v>4.1609452412825956</v>
      </c>
      <c r="CF98" s="205">
        <f t="shared" si="150"/>
        <v>4.2547730639619994</v>
      </c>
      <c r="CG98" s="205">
        <f t="shared" si="151"/>
        <v>4.2310833618217432</v>
      </c>
      <c r="CH98" s="205">
        <f t="shared" si="152"/>
        <v>4.246925685628776</v>
      </c>
      <c r="CI98" s="205">
        <f t="shared" si="153"/>
        <v>4.196891598213047</v>
      </c>
      <c r="CJ98" s="205">
        <f t="shared" si="154"/>
        <v>5.7222020614266356</v>
      </c>
      <c r="CK98" s="172"/>
      <c r="CL98" s="205">
        <f t="shared" si="134"/>
        <v>5.8112325119232189</v>
      </c>
      <c r="CM98" s="205">
        <f t="shared" si="135"/>
        <v>5.8112325119232189</v>
      </c>
      <c r="CN98" s="205">
        <f t="shared" si="136"/>
        <v>6.2695880138406075</v>
      </c>
      <c r="CO98" s="205">
        <f t="shared" si="137"/>
        <v>6.2695880138406075</v>
      </c>
      <c r="CP98" s="205">
        <f t="shared" si="138"/>
        <v>8.3290153308899502</v>
      </c>
      <c r="CQ98" s="205">
        <f t="shared" si="139"/>
        <v>8.1516403994116029</v>
      </c>
      <c r="CR98" s="205">
        <f t="shared" si="140"/>
        <v>9.1043986549919804</v>
      </c>
      <c r="CS98" s="205">
        <f t="shared" si="141"/>
        <v>9.4324989312387313</v>
      </c>
      <c r="CT98" s="205">
        <f t="shared" si="142"/>
        <v>9.3278850959502417</v>
      </c>
      <c r="CU98" s="205">
        <f t="shared" si="143"/>
        <v>9.2755178898718036</v>
      </c>
      <c r="CV98" s="205">
        <f t="shared" si="143"/>
        <v>8.497342045000833</v>
      </c>
    </row>
    <row r="99" spans="2:100" s="159" customFormat="1" ht="10.5" customHeight="1">
      <c r="B99" s="175" t="s">
        <v>559</v>
      </c>
      <c r="C99" s="205">
        <f>'1b Historical level tables'!C92</f>
        <v>1.0608938326309489</v>
      </c>
      <c r="D99" s="205">
        <f>'1b Historical level tables'!D92</f>
        <v>1.071101334986595</v>
      </c>
      <c r="E99" s="205">
        <f>'1b Historical level tables'!E92</f>
        <v>1.1179599408426975</v>
      </c>
      <c r="F99" s="205">
        <f>'1b Historical level tables'!F92</f>
        <v>1.1271593690391071</v>
      </c>
      <c r="G99" s="205">
        <f>'1b Historical level tables'!G92</f>
        <v>1.1657493134527706</v>
      </c>
      <c r="H99" s="205">
        <f>'1b Historical level tables'!H92</f>
        <v>1.1705264214657733</v>
      </c>
      <c r="I99" s="205">
        <f>'1b Historical level tables'!I92</f>
        <v>1.2029757893387811</v>
      </c>
      <c r="J99" s="205">
        <f>'1b Historical level tables'!J92</f>
        <v>1.1921114026436563</v>
      </c>
      <c r="K99" s="205">
        <f>'1b Historical level tables'!K92</f>
        <v>1.1948519724169988</v>
      </c>
      <c r="L99" s="205">
        <f>'1b Historical level tables'!L92</f>
        <v>1.216048073496752</v>
      </c>
      <c r="M99" s="205">
        <f>'1b Historical level tables'!M92</f>
        <v>1.3035150304937519</v>
      </c>
      <c r="N99" s="172"/>
      <c r="O99" s="205">
        <f>'1b Historical level tables'!O92</f>
        <v>1.3607009156498413</v>
      </c>
      <c r="P99" s="205">
        <f>'1b Historical level tables'!P92</f>
        <v>1.3607009156498413</v>
      </c>
      <c r="Q99" s="205">
        <f>'1b Historical level tables'!Q92</f>
        <v>1.4250658460403167</v>
      </c>
      <c r="R99" s="205">
        <f>'1b Historical level tables'!R92</f>
        <v>1.4250658460403167</v>
      </c>
      <c r="S99" s="205">
        <f>'1b Historical level tables'!S92</f>
        <v>1.5353912804688963</v>
      </c>
      <c r="T99" s="205">
        <f>'1b Historical level tables'!T92</f>
        <v>1.5343084927508055</v>
      </c>
      <c r="U99" s="205">
        <f>'1b Historical level tables'!U92</f>
        <v>1.5713421466079627</v>
      </c>
      <c r="V99" s="205">
        <f>'1b Historical level tables'!V92</f>
        <v>1.5739706718571751</v>
      </c>
      <c r="W99" s="205">
        <f>'1b Historical level tables'!W92</f>
        <v>1.5874437788062143</v>
      </c>
      <c r="X99" s="205">
        <f>'1b Historical level tables'!X92</f>
        <v>1.5870150519012689</v>
      </c>
      <c r="Y99" s="205">
        <f>'1b Historical level tables'!Y92</f>
        <v>1.5896991641868361</v>
      </c>
      <c r="Z99" s="144"/>
      <c r="AA99" s="175" t="s">
        <v>559</v>
      </c>
      <c r="AB99" s="205">
        <f>'1b Historical level tables'!AB92</f>
        <v>1.0648995863836881</v>
      </c>
      <c r="AC99" s="205">
        <f>'1b Historical level tables'!AC92</f>
        <v>1.0751580425541933</v>
      </c>
      <c r="AD99" s="205">
        <f>'1b Historical level tables'!AD92</f>
        <v>1.122075441273594</v>
      </c>
      <c r="AE99" s="205">
        <f>'1b Historical level tables'!AE92</f>
        <v>1.1313101451879828</v>
      </c>
      <c r="AF99" s="205">
        <f>'1b Historical level tables'!AF92</f>
        <v>1.1699471238922847</v>
      </c>
      <c r="AG99" s="205">
        <f>'1b Historical level tables'!AG92</f>
        <v>1.1747555880990472</v>
      </c>
      <c r="AH99" s="205">
        <f>'1b Historical level tables'!AH92</f>
        <v>1.2072284731173739</v>
      </c>
      <c r="AI99" s="205">
        <f>'1b Historical level tables'!AI92</f>
        <v>1.1963758449949091</v>
      </c>
      <c r="AJ99" s="205">
        <f>'1b Historical level tables'!AJ92</f>
        <v>1.1991399319135709</v>
      </c>
      <c r="AK99" s="205">
        <f>'1b Historical level tables'!AK92</f>
        <v>1.2204144234777223</v>
      </c>
      <c r="AL99" s="205">
        <f>'1b Historical level tables'!AL92</f>
        <v>1.3080107247739787</v>
      </c>
      <c r="AM99" s="172"/>
      <c r="AN99" s="205">
        <f>'1b Historical level tables'!AN92</f>
        <v>1.3654239423348222</v>
      </c>
      <c r="AO99" s="205">
        <f>'1b Historical level tables'!AO92</f>
        <v>1.3654239423348222</v>
      </c>
      <c r="AP99" s="205">
        <f>'1b Historical level tables'!AP92</f>
        <v>1.4299770098878533</v>
      </c>
      <c r="AQ99" s="205">
        <f>'1b Historical level tables'!AQ92</f>
        <v>1.4299770098878533</v>
      </c>
      <c r="AR99" s="205">
        <f>'1b Historical level tables'!AR92</f>
        <v>1.5345712508437841</v>
      </c>
      <c r="AS99" s="205">
        <f>'1b Historical level tables'!AS92</f>
        <v>1.5335581909330362</v>
      </c>
      <c r="AT99" s="205">
        <f>'1b Historical level tables'!AT92</f>
        <v>1.5699592024925644</v>
      </c>
      <c r="AU99" s="205">
        <f>'1b Historical level tables'!AU92</f>
        <v>1.5724936221292203</v>
      </c>
      <c r="AV99" s="205">
        <f>'1b Historical level tables'!AV92</f>
        <v>1.5855995704462298</v>
      </c>
      <c r="AW99" s="205">
        <f>'1b Historical level tables'!AW92</f>
        <v>1.5850687189939616</v>
      </c>
      <c r="AX99" s="205">
        <f>'1b Historical level tables'!AX92</f>
        <v>1.5886306085238668</v>
      </c>
      <c r="AZ99" s="175" t="s">
        <v>559</v>
      </c>
      <c r="BA99" s="205">
        <f>'1b Historical level tables'!BA92</f>
        <v>1.6611894077489591</v>
      </c>
      <c r="BB99" s="205">
        <f>'1b Historical level tables'!BB92</f>
        <v>1.6795199564045309</v>
      </c>
      <c r="BC99" s="205">
        <f>'1b Historical level tables'!BC92</f>
        <v>1.7296981240924116</v>
      </c>
      <c r="BD99" s="205">
        <f>'1b Historical level tables'!BD92</f>
        <v>1.7441227536123509</v>
      </c>
      <c r="BE99" s="205">
        <f>'1b Historical level tables'!BE92</f>
        <v>1.785293308060228</v>
      </c>
      <c r="BF99" s="205">
        <f>'1b Historical level tables'!BF92</f>
        <v>1.7936129301983994</v>
      </c>
      <c r="BG99" s="205">
        <f>'1b Historical level tables'!BG92</f>
        <v>1.8228536896522851</v>
      </c>
      <c r="BH99" s="205">
        <f>'1b Historical level tables'!BH92</f>
        <v>1.8154632981488845</v>
      </c>
      <c r="BI99" s="205">
        <f>'1b Historical level tables'!BI92</f>
        <v>1.8227928985361899</v>
      </c>
      <c r="BJ99" s="205">
        <f>'1b Historical level tables'!BJ92</f>
        <v>1.7630415989684103</v>
      </c>
      <c r="BK99" s="205">
        <f>'1b Historical level tables'!BK92</f>
        <v>1.8700233407056575</v>
      </c>
      <c r="BL99" s="172"/>
      <c r="BM99" s="205">
        <f>'1b Historical level tables'!BM92</f>
        <v>1.8814424180395017</v>
      </c>
      <c r="BN99" s="205">
        <f>'1b Historical level tables'!BN92</f>
        <v>1.8814424180395017</v>
      </c>
      <c r="BO99" s="205">
        <f>'1b Historical level tables'!BO92</f>
        <v>1.8960180507587234</v>
      </c>
      <c r="BP99" s="205">
        <f>'1b Historical level tables'!BP92</f>
        <v>1.8960180507587234</v>
      </c>
      <c r="BQ99" s="205">
        <f>'1b Historical level tables'!BQ92</f>
        <v>2.0287579807936398</v>
      </c>
      <c r="BR99" s="205">
        <f>'1b Historical level tables'!BR92</f>
        <v>2.0272438221399556</v>
      </c>
      <c r="BS99" s="205">
        <f>'1b Historical level tables'!BS92</f>
        <v>1.9936208684223822</v>
      </c>
      <c r="BT99" s="205">
        <f>'1b Historical level tables'!BT92</f>
        <v>1.9957960593176978</v>
      </c>
      <c r="BU99" s="205">
        <f>'1b Historical level tables'!BU92</f>
        <v>1.8282766643719661</v>
      </c>
      <c r="BV99" s="205">
        <f>'1b Historical level tables'!BV92</f>
        <v>1.8279386830127173</v>
      </c>
      <c r="BW99" s="205">
        <f>'1b Historical level tables'!BW92</f>
        <v>1.8500526078743396</v>
      </c>
      <c r="BX99" s="144"/>
      <c r="BY99" s="175" t="s">
        <v>559</v>
      </c>
      <c r="BZ99" s="205">
        <f t="shared" si="144"/>
        <v>2.722083240379908</v>
      </c>
      <c r="CA99" s="205">
        <f t="shared" si="145"/>
        <v>2.7506212913911261</v>
      </c>
      <c r="CB99" s="205">
        <f t="shared" si="146"/>
        <v>2.8476580649351089</v>
      </c>
      <c r="CC99" s="205">
        <f t="shared" si="147"/>
        <v>2.8712821226514578</v>
      </c>
      <c r="CD99" s="205">
        <f t="shared" si="148"/>
        <v>2.9510426215129986</v>
      </c>
      <c r="CE99" s="205">
        <f t="shared" si="149"/>
        <v>2.9641393516641728</v>
      </c>
      <c r="CF99" s="205">
        <f t="shared" si="150"/>
        <v>3.0258294789910662</v>
      </c>
      <c r="CG99" s="205">
        <f t="shared" si="151"/>
        <v>3.0075747007925409</v>
      </c>
      <c r="CH99" s="205">
        <f t="shared" si="152"/>
        <v>3.0176448709531885</v>
      </c>
      <c r="CI99" s="205">
        <f t="shared" si="153"/>
        <v>2.9790896724651623</v>
      </c>
      <c r="CJ99" s="205">
        <f t="shared" si="154"/>
        <v>3.1735383711994096</v>
      </c>
      <c r="CK99" s="172"/>
      <c r="CL99" s="205">
        <f t="shared" si="134"/>
        <v>3.2421433336893433</v>
      </c>
      <c r="CM99" s="205">
        <f t="shared" si="135"/>
        <v>3.2421433336893433</v>
      </c>
      <c r="CN99" s="205">
        <f t="shared" si="136"/>
        <v>3.3210838967990401</v>
      </c>
      <c r="CO99" s="205">
        <f t="shared" si="137"/>
        <v>3.3210838967990401</v>
      </c>
      <c r="CP99" s="205">
        <f t="shared" si="138"/>
        <v>3.5641492612625361</v>
      </c>
      <c r="CQ99" s="205">
        <f t="shared" si="139"/>
        <v>3.5615523148907613</v>
      </c>
      <c r="CR99" s="205">
        <f t="shared" si="140"/>
        <v>3.5649630150303446</v>
      </c>
      <c r="CS99" s="205">
        <f t="shared" si="141"/>
        <v>3.5697667311748731</v>
      </c>
      <c r="CT99" s="205">
        <f t="shared" si="142"/>
        <v>3.4157204431781807</v>
      </c>
      <c r="CU99" s="205">
        <f t="shared" si="143"/>
        <v>3.4149537349139862</v>
      </c>
      <c r="CV99" s="205">
        <f t="shared" si="143"/>
        <v>3.4397517720611757</v>
      </c>
    </row>
    <row r="100" spans="2:100" s="159" customFormat="1" ht="10.5" customHeight="1">
      <c r="B100" s="174" t="s">
        <v>560</v>
      </c>
      <c r="C100" s="205">
        <f>'1b Historical level tables'!C93</f>
        <v>0</v>
      </c>
      <c r="D100" s="205">
        <f>'1b Historical level tables'!D93</f>
        <v>0</v>
      </c>
      <c r="E100" s="205">
        <f>'1b Historical level tables'!E93</f>
        <v>0</v>
      </c>
      <c r="F100" s="205">
        <f>'1b Historical level tables'!F93</f>
        <v>0</v>
      </c>
      <c r="G100" s="205">
        <f>'1b Historical level tables'!G93</f>
        <v>0</v>
      </c>
      <c r="H100" s="205">
        <f>'1b Historical level tables'!H93</f>
        <v>0</v>
      </c>
      <c r="I100" s="205">
        <f>'1b Historical level tables'!I93</f>
        <v>0</v>
      </c>
      <c r="J100" s="205">
        <f>'1b Historical level tables'!J93</f>
        <v>0</v>
      </c>
      <c r="K100" s="205">
        <f>'1b Historical level tables'!K93</f>
        <v>0</v>
      </c>
      <c r="L100" s="205">
        <f>'1b Historical level tables'!L93</f>
        <v>0</v>
      </c>
      <c r="M100" s="205">
        <f>'1b Historical level tables'!M93</f>
        <v>0</v>
      </c>
      <c r="N100" s="172"/>
      <c r="O100" s="205">
        <f>'1b Historical level tables'!O93</f>
        <v>0</v>
      </c>
      <c r="P100" s="205">
        <f>'1b Historical level tables'!P93</f>
        <v>0</v>
      </c>
      <c r="Q100" s="205">
        <f>'1b Historical level tables'!Q93</f>
        <v>0</v>
      </c>
      <c r="R100" s="205">
        <f>'1b Historical level tables'!R93</f>
        <v>0</v>
      </c>
      <c r="S100" s="205">
        <f>'1b Historical level tables'!S93</f>
        <v>0</v>
      </c>
      <c r="T100" s="205">
        <f>'1b Historical level tables'!T93</f>
        <v>0</v>
      </c>
      <c r="U100" s="205">
        <f>'1b Historical level tables'!U93</f>
        <v>-20.568736962241086</v>
      </c>
      <c r="V100" s="205">
        <f>'1b Historical level tables'!V93</f>
        <v>-20.686572981316385</v>
      </c>
      <c r="W100" s="205">
        <f>'1b Historical level tables'!W93</f>
        <v>-18.595779414376043</v>
      </c>
      <c r="X100" s="205">
        <f>'1b Historical level tables'!X93</f>
        <v>-18.612654217432798</v>
      </c>
      <c r="Y100" s="205">
        <f>'1b Historical level tables'!Y93</f>
        <v>-18.338606673825812</v>
      </c>
      <c r="Z100" s="144"/>
      <c r="AA100" s="174" t="s">
        <v>560</v>
      </c>
      <c r="AB100" s="205">
        <f>'1b Historical level tables'!AB93</f>
        <v>0</v>
      </c>
      <c r="AC100" s="205">
        <f>'1b Historical level tables'!AC93</f>
        <v>0</v>
      </c>
      <c r="AD100" s="205">
        <f>'1b Historical level tables'!AD93</f>
        <v>0</v>
      </c>
      <c r="AE100" s="205">
        <f>'1b Historical level tables'!AE93</f>
        <v>0</v>
      </c>
      <c r="AF100" s="205">
        <f>'1b Historical level tables'!AF93</f>
        <v>0</v>
      </c>
      <c r="AG100" s="205">
        <f>'1b Historical level tables'!AG93</f>
        <v>0</v>
      </c>
      <c r="AH100" s="205">
        <f>'1b Historical level tables'!AH93</f>
        <v>0</v>
      </c>
      <c r="AI100" s="205">
        <f>'1b Historical level tables'!AI93</f>
        <v>0</v>
      </c>
      <c r="AJ100" s="205">
        <f>'1b Historical level tables'!AJ93</f>
        <v>0</v>
      </c>
      <c r="AK100" s="205">
        <f>'1b Historical level tables'!AK93</f>
        <v>0</v>
      </c>
      <c r="AL100" s="205">
        <f>'1b Historical level tables'!AL93</f>
        <v>0</v>
      </c>
      <c r="AM100" s="172"/>
      <c r="AN100" s="205">
        <f>'1b Historical level tables'!AN93</f>
        <v>0</v>
      </c>
      <c r="AO100" s="205">
        <f>'1b Historical level tables'!AO93</f>
        <v>0</v>
      </c>
      <c r="AP100" s="205">
        <f>'1b Historical level tables'!AP93</f>
        <v>0</v>
      </c>
      <c r="AQ100" s="205">
        <f>'1b Historical level tables'!AQ93</f>
        <v>0</v>
      </c>
      <c r="AR100" s="205">
        <f>'1b Historical level tables'!AR93</f>
        <v>0</v>
      </c>
      <c r="AS100" s="205">
        <f>'1b Historical level tables'!AS93</f>
        <v>0</v>
      </c>
      <c r="AT100" s="205">
        <f>'1b Historical level tables'!AT93</f>
        <v>-19.649276227083682</v>
      </c>
      <c r="AU100" s="205">
        <f>'1b Historical level tables'!AU93</f>
        <v>-19.922776732871721</v>
      </c>
      <c r="AV100" s="205">
        <f>'1b Historical level tables'!AV93</f>
        <v>-18.023462376748981</v>
      </c>
      <c r="AW100" s="205">
        <f>'1b Historical level tables'!AW93</f>
        <v>-18.225633313470002</v>
      </c>
      <c r="AX100" s="205">
        <f>'1b Historical level tables'!AX93</f>
        <v>-18.137730891242143</v>
      </c>
      <c r="AZ100" s="174" t="s">
        <v>560</v>
      </c>
      <c r="BA100" s="205">
        <f>'1b Historical level tables'!BA93</f>
        <v>0</v>
      </c>
      <c r="BB100" s="205">
        <f>'1b Historical level tables'!BB93</f>
        <v>0</v>
      </c>
      <c r="BC100" s="205">
        <f>'1b Historical level tables'!BC93</f>
        <v>0</v>
      </c>
      <c r="BD100" s="205">
        <f>'1b Historical level tables'!BD93</f>
        <v>0</v>
      </c>
      <c r="BE100" s="205">
        <f>'1b Historical level tables'!BE93</f>
        <v>0</v>
      </c>
      <c r="BF100" s="205">
        <f>'1b Historical level tables'!BF93</f>
        <v>0</v>
      </c>
      <c r="BG100" s="205">
        <f>'1b Historical level tables'!BG93</f>
        <v>0</v>
      </c>
      <c r="BH100" s="205">
        <f>'1b Historical level tables'!BH93</f>
        <v>0</v>
      </c>
      <c r="BI100" s="205">
        <f>'1b Historical level tables'!BI93</f>
        <v>0</v>
      </c>
      <c r="BJ100" s="205">
        <f>'1b Historical level tables'!BJ93</f>
        <v>0</v>
      </c>
      <c r="BK100" s="205">
        <f>'1b Historical level tables'!BK93</f>
        <v>0</v>
      </c>
      <c r="BL100" s="172"/>
      <c r="BM100" s="205">
        <f>'1b Historical level tables'!BM93</f>
        <v>0</v>
      </c>
      <c r="BN100" s="205">
        <f>'1b Historical level tables'!BN93</f>
        <v>0</v>
      </c>
      <c r="BO100" s="205">
        <f>'1b Historical level tables'!BO93</f>
        <v>0</v>
      </c>
      <c r="BP100" s="205">
        <f>'1b Historical level tables'!BP93</f>
        <v>0</v>
      </c>
      <c r="BQ100" s="205">
        <f>'1b Historical level tables'!BQ93</f>
        <v>0</v>
      </c>
      <c r="BR100" s="205">
        <f>'1b Historical level tables'!BR93</f>
        <v>0</v>
      </c>
      <c r="BS100" s="205">
        <f>'1b Historical level tables'!BS93</f>
        <v>-28.916528115702675</v>
      </c>
      <c r="BT100" s="205">
        <f>'1b Historical level tables'!BT93</f>
        <v>-29.111455362094244</v>
      </c>
      <c r="BU100" s="205">
        <f>'1b Historical level tables'!BU93</f>
        <v>-16.651945774222625</v>
      </c>
      <c r="BV100" s="205">
        <f>'1b Historical level tables'!BV93</f>
        <v>-16.658052872766287</v>
      </c>
      <c r="BW100" s="205">
        <f>'1b Historical level tables'!BW93</f>
        <v>-14.657087352124691</v>
      </c>
      <c r="BX100" s="144"/>
      <c r="BY100" s="174" t="s">
        <v>560</v>
      </c>
      <c r="BZ100" s="205">
        <f t="shared" si="144"/>
        <v>0</v>
      </c>
      <c r="CA100" s="205">
        <f t="shared" si="145"/>
        <v>0</v>
      </c>
      <c r="CB100" s="205">
        <f t="shared" si="146"/>
        <v>0</v>
      </c>
      <c r="CC100" s="205">
        <f t="shared" si="147"/>
        <v>0</v>
      </c>
      <c r="CD100" s="205">
        <f t="shared" si="148"/>
        <v>0</v>
      </c>
      <c r="CE100" s="205">
        <f t="shared" si="149"/>
        <v>0</v>
      </c>
      <c r="CF100" s="205">
        <f t="shared" si="150"/>
        <v>0</v>
      </c>
      <c r="CG100" s="205">
        <f t="shared" si="151"/>
        <v>0</v>
      </c>
      <c r="CH100" s="205">
        <f t="shared" si="152"/>
        <v>0</v>
      </c>
      <c r="CI100" s="205">
        <f t="shared" si="153"/>
        <v>0</v>
      </c>
      <c r="CJ100" s="205">
        <f t="shared" si="154"/>
        <v>0</v>
      </c>
      <c r="CK100" s="172"/>
      <c r="CL100" s="205">
        <f t="shared" si="134"/>
        <v>0</v>
      </c>
      <c r="CM100" s="205">
        <f t="shared" si="135"/>
        <v>0</v>
      </c>
      <c r="CN100" s="205">
        <f t="shared" si="136"/>
        <v>0</v>
      </c>
      <c r="CO100" s="205">
        <f t="shared" si="137"/>
        <v>0</v>
      </c>
      <c r="CP100" s="205">
        <f t="shared" si="138"/>
        <v>0</v>
      </c>
      <c r="CQ100" s="205">
        <f t="shared" si="139"/>
        <v>0</v>
      </c>
      <c r="CR100" s="205">
        <f t="shared" si="140"/>
        <v>-49.485265077943765</v>
      </c>
      <c r="CS100" s="205">
        <f t="shared" si="141"/>
        <v>-49.798028343410628</v>
      </c>
      <c r="CT100" s="205">
        <f t="shared" si="142"/>
        <v>-35.247725188598665</v>
      </c>
      <c r="CU100" s="205">
        <f t="shared" si="143"/>
        <v>-35.270707090199082</v>
      </c>
      <c r="CV100" s="205">
        <f t="shared" si="143"/>
        <v>-32.995694025950499</v>
      </c>
    </row>
    <row r="101" spans="2:100" s="159" customFormat="1" ht="10.5" customHeight="1">
      <c r="B101" s="174" t="s">
        <v>561</v>
      </c>
      <c r="C101" s="205">
        <f>'1b Historical level tables'!C94</f>
        <v>89.954191501278132</v>
      </c>
      <c r="D101" s="205">
        <f>'1b Historical level tables'!D94</f>
        <v>90.661585149091465</v>
      </c>
      <c r="E101" s="205">
        <f>'1b Historical level tables'!E94</f>
        <v>94.203556727741358</v>
      </c>
      <c r="F101" s="205">
        <f>'1b Historical level tables'!F94</f>
        <v>94.841089479919006</v>
      </c>
      <c r="G101" s="205">
        <f>'1b Historical level tables'!G94</f>
        <v>97.330317409107764</v>
      </c>
      <c r="H101" s="205">
        <f>'1b Historical level tables'!H94</f>
        <v>97.661377422182099</v>
      </c>
      <c r="I101" s="205">
        <f>'1b Historical level tables'!I94</f>
        <v>100.63494799187637</v>
      </c>
      <c r="J101" s="205">
        <f>'1b Historical level tables'!J94</f>
        <v>99.882031375475293</v>
      </c>
      <c r="K101" s="205">
        <f>'1b Historical level tables'!K94</f>
        <v>100.21795654830457</v>
      </c>
      <c r="L101" s="205">
        <f>'1b Historical level tables'!L94</f>
        <v>101.68687487325928</v>
      </c>
      <c r="M101" s="205">
        <f>'1b Historical level tables'!M94</f>
        <v>174.74680982599233</v>
      </c>
      <c r="N101" s="172"/>
      <c r="O101" s="205">
        <f>'1b Historical level tables'!O94</f>
        <v>178.70986861300551</v>
      </c>
      <c r="P101" s="205">
        <f>'1b Historical level tables'!P94</f>
        <v>178.70986861300551</v>
      </c>
      <c r="Q101" s="205">
        <f>'1b Historical level tables'!Q94</f>
        <v>201.90266203728615</v>
      </c>
      <c r="R101" s="205">
        <f>'1b Historical level tables'!R94</f>
        <v>201.90266203728615</v>
      </c>
      <c r="S101" s="205">
        <f>'1b Historical level tables'!S94</f>
        <v>209.54836309008647</v>
      </c>
      <c r="T101" s="205">
        <f>'1b Historical level tables'!T94</f>
        <v>209.47332444429236</v>
      </c>
      <c r="U101" s="205">
        <f>'1b Historical level tables'!U94</f>
        <v>208.91306381019979</v>
      </c>
      <c r="V101" s="205">
        <f>'1b Historical level tables'!V94</f>
        <v>208.97738812767162</v>
      </c>
      <c r="W101" s="205">
        <f>'1b Historical level tables'!W94</f>
        <v>212.00188613473765</v>
      </c>
      <c r="X101" s="205">
        <f>'1b Historical level tables'!X94</f>
        <v>211.95529998030045</v>
      </c>
      <c r="Y101" s="205">
        <f>'1b Historical level tables'!Y94</f>
        <v>187.03216511686827</v>
      </c>
      <c r="Z101" s="144"/>
      <c r="AA101" s="174" t="s">
        <v>561</v>
      </c>
      <c r="AB101" s="205">
        <f>'1b Historical level tables'!AB94</f>
        <v>90.231795626230877</v>
      </c>
      <c r="AC101" s="205">
        <f>'1b Historical level tables'!AC94</f>
        <v>90.942720441974146</v>
      </c>
      <c r="AD101" s="205">
        <f>'1b Historical level tables'!AD94</f>
        <v>94.488766445158518</v>
      </c>
      <c r="AE101" s="205">
        <f>'1b Historical level tables'!AE94</f>
        <v>95.128743852056928</v>
      </c>
      <c r="AF101" s="205">
        <f>'1b Historical level tables'!AF94</f>
        <v>97.621231320873292</v>
      </c>
      <c r="AG101" s="205">
        <f>'1b Historical level tables'!AG94</f>
        <v>97.95446436036606</v>
      </c>
      <c r="AH101" s="205">
        <f>'1b Historical level tables'!AH94</f>
        <v>100.92966469987412</v>
      </c>
      <c r="AI101" s="205">
        <f>'1b Historical level tables'!AI94</f>
        <v>100.17756296837999</v>
      </c>
      <c r="AJ101" s="205">
        <f>'1b Historical level tables'!AJ94</f>
        <v>100.51511791102307</v>
      </c>
      <c r="AK101" s="205">
        <f>'1b Historical level tables'!AK94</f>
        <v>101.98946880202382</v>
      </c>
      <c r="AL101" s="205">
        <f>'1b Historical level tables'!AL94</f>
        <v>175.05836748873284</v>
      </c>
      <c r="AM101" s="172"/>
      <c r="AN101" s="205">
        <f>'1b Historical level tables'!AN94</f>
        <v>179.03718071727954</v>
      </c>
      <c r="AO101" s="205">
        <f>'1b Historical level tables'!AO94</f>
        <v>179.03718071727954</v>
      </c>
      <c r="AP101" s="205">
        <f>'1b Historical level tables'!AP94</f>
        <v>202.24301230007077</v>
      </c>
      <c r="AQ101" s="205">
        <f>'1b Historical level tables'!AQ94</f>
        <v>202.24301230007077</v>
      </c>
      <c r="AR101" s="205">
        <f>'1b Historical level tables'!AR94</f>
        <v>209.49153393368638</v>
      </c>
      <c r="AS101" s="205">
        <f>'1b Historical level tables'!AS94</f>
        <v>209.42132751876247</v>
      </c>
      <c r="AT101" s="205">
        <f>'1b Historical level tables'!AT94</f>
        <v>209.73668465735832</v>
      </c>
      <c r="AU101" s="205">
        <f>'1b Historical level tables'!AU94</f>
        <v>209.63882284254467</v>
      </c>
      <c r="AV101" s="205">
        <f>'1b Historical level tables'!AV94</f>
        <v>212.44639705156811</v>
      </c>
      <c r="AW101" s="205">
        <f>'1b Historical level tables'!AW94</f>
        <v>212.20743739492488</v>
      </c>
      <c r="AX101" s="205">
        <f>'1b Historical level tables'!AX94</f>
        <v>187.15898855422756</v>
      </c>
      <c r="AZ101" s="174" t="s">
        <v>561</v>
      </c>
      <c r="BA101" s="205">
        <f>'1b Historical level tables'!BA94</f>
        <v>115.12266114799611</v>
      </c>
      <c r="BB101" s="205">
        <f>'1b Historical level tables'!BB94</f>
        <v>116.39299283424974</v>
      </c>
      <c r="BC101" s="205">
        <f>'1b Historical level tables'!BC94</f>
        <v>119.87040737157623</v>
      </c>
      <c r="BD101" s="205">
        <f>'1b Historical level tables'!BD94</f>
        <v>120.87005360617376</v>
      </c>
      <c r="BE101" s="205">
        <f>'1b Historical level tables'!BE94</f>
        <v>123.72322842589558</v>
      </c>
      <c r="BF101" s="205">
        <f>'1b Historical level tables'!BF94</f>
        <v>124.29978943442619</v>
      </c>
      <c r="BG101" s="205">
        <f>'1b Historical level tables'!BG94</f>
        <v>126.32621340908987</v>
      </c>
      <c r="BH101" s="205">
        <f>'1b Historical level tables'!BH94</f>
        <v>125.8140493338626</v>
      </c>
      <c r="BI101" s="205">
        <f>'1b Historical level tables'!BI94</f>
        <v>126.32200050294777</v>
      </c>
      <c r="BJ101" s="205">
        <f>'1b Historical level tables'!BJ94</f>
        <v>122.18115504534576</v>
      </c>
      <c r="BK101" s="205">
        <f>'1b Historical level tables'!BK94</f>
        <v>129.5951336955761</v>
      </c>
      <c r="BL101" s="172"/>
      <c r="BM101" s="205">
        <f>'1b Historical level tables'!BM94</f>
        <v>130.38649111959694</v>
      </c>
      <c r="BN101" s="205">
        <f>'1b Historical level tables'!BN94</f>
        <v>130.38649111959694</v>
      </c>
      <c r="BO101" s="205">
        <f>'1b Historical level tables'!BO94</f>
        <v>131.39660207908494</v>
      </c>
      <c r="BP101" s="205">
        <f>'1b Historical level tables'!BP94</f>
        <v>131.39660207908494</v>
      </c>
      <c r="BQ101" s="205">
        <f>'1b Historical level tables'!BQ94</f>
        <v>140.59565783692634</v>
      </c>
      <c r="BR101" s="205">
        <f>'1b Historical level tables'!BR94</f>
        <v>140.49072460487031</v>
      </c>
      <c r="BS101" s="205">
        <f>'1b Historical level tables'!BS94</f>
        <v>109.24408055562807</v>
      </c>
      <c r="BT101" s="205">
        <f>'1b Historical level tables'!BT94</f>
        <v>109.19989696508067</v>
      </c>
      <c r="BU101" s="205">
        <f>'1b Historical level tables'!BU94</f>
        <v>110.05008707975151</v>
      </c>
      <c r="BV101" s="205">
        <f>'1b Historical level tables'!BV94</f>
        <v>110.02055741824563</v>
      </c>
      <c r="BW101" s="205">
        <f>'1b Historical level tables'!BW94</f>
        <v>113.55404768689094</v>
      </c>
      <c r="BX101" s="144"/>
      <c r="BY101" s="174" t="s">
        <v>561</v>
      </c>
      <c r="BZ101" s="205">
        <f t="shared" si="144"/>
        <v>205.07685264927426</v>
      </c>
      <c r="CA101" s="205">
        <f t="shared" si="145"/>
        <v>207.0545779833412</v>
      </c>
      <c r="CB101" s="205">
        <f t="shared" si="146"/>
        <v>214.07396409931761</v>
      </c>
      <c r="CC101" s="205">
        <f t="shared" si="147"/>
        <v>215.71114308609276</v>
      </c>
      <c r="CD101" s="205">
        <f t="shared" si="148"/>
        <v>221.05354583500335</v>
      </c>
      <c r="CE101" s="205">
        <f t="shared" si="149"/>
        <v>221.96116685660829</v>
      </c>
      <c r="CF101" s="205">
        <f t="shared" si="150"/>
        <v>226.96116140096626</v>
      </c>
      <c r="CG101" s="205">
        <f t="shared" si="151"/>
        <v>225.69608070933788</v>
      </c>
      <c r="CH101" s="205">
        <f t="shared" si="152"/>
        <v>226.53995705125234</v>
      </c>
      <c r="CI101" s="205">
        <f t="shared" si="153"/>
        <v>223.86802991860503</v>
      </c>
      <c r="CJ101" s="205">
        <f t="shared" si="154"/>
        <v>304.3419435215684</v>
      </c>
      <c r="CK101" s="172"/>
      <c r="CL101" s="205">
        <f t="shared" si="134"/>
        <v>309.09635973260242</v>
      </c>
      <c r="CM101" s="205">
        <f t="shared" si="135"/>
        <v>309.09635973260242</v>
      </c>
      <c r="CN101" s="205">
        <f t="shared" si="136"/>
        <v>333.29926411637109</v>
      </c>
      <c r="CO101" s="205">
        <f t="shared" si="137"/>
        <v>333.29926411637109</v>
      </c>
      <c r="CP101" s="205">
        <f t="shared" si="138"/>
        <v>350.14402092701278</v>
      </c>
      <c r="CQ101" s="205">
        <f t="shared" si="139"/>
        <v>349.96404904916267</v>
      </c>
      <c r="CR101" s="205">
        <f t="shared" si="140"/>
        <v>318.15714436582789</v>
      </c>
      <c r="CS101" s="205">
        <f t="shared" si="141"/>
        <v>318.1772850927523</v>
      </c>
      <c r="CT101" s="205">
        <f t="shared" si="142"/>
        <v>322.05197321448918</v>
      </c>
      <c r="CU101" s="205">
        <f t="shared" si="143"/>
        <v>321.97585739854605</v>
      </c>
      <c r="CV101" s="205">
        <f t="shared" si="143"/>
        <v>300.58621280375922</v>
      </c>
    </row>
    <row r="102" spans="2:100" s="159" customFormat="1" ht="10.5" customHeight="1">
      <c r="B102"/>
      <c r="C102"/>
      <c r="D102"/>
      <c r="E102"/>
      <c r="F102"/>
      <c r="G102"/>
      <c r="H102"/>
      <c r="I102"/>
      <c r="J102"/>
      <c r="K102"/>
      <c r="L102"/>
      <c r="M102"/>
      <c r="N102"/>
      <c r="O102"/>
      <c r="P102"/>
      <c r="Q102"/>
      <c r="R102"/>
      <c r="S102"/>
      <c r="T102"/>
      <c r="U102"/>
      <c r="V102"/>
      <c r="W102"/>
      <c r="X102"/>
      <c r="Y102"/>
      <c r="Z102" s="144"/>
      <c r="AA102"/>
      <c r="AB102"/>
      <c r="AC102"/>
      <c r="AD102"/>
      <c r="AE102"/>
      <c r="AF102"/>
      <c r="AG102"/>
      <c r="AH102"/>
      <c r="AI102"/>
      <c r="AJ102"/>
      <c r="AK102"/>
      <c r="AL102"/>
      <c r="AM102"/>
      <c r="AV102"/>
      <c r="AW102"/>
      <c r="AX102"/>
      <c r="AZ102"/>
      <c r="BA102"/>
      <c r="BB102"/>
      <c r="BC102"/>
      <c r="BD102"/>
      <c r="BE102"/>
      <c r="BF102"/>
      <c r="BG102"/>
      <c r="BH102"/>
      <c r="BI102"/>
      <c r="BJ102"/>
      <c r="BK102"/>
      <c r="BL102"/>
      <c r="BM102"/>
      <c r="BN102"/>
      <c r="BO102"/>
      <c r="BP102"/>
      <c r="BQ102"/>
      <c r="BR102"/>
      <c r="BS102"/>
      <c r="BT102"/>
      <c r="BU102"/>
      <c r="BV102"/>
      <c r="BW102"/>
      <c r="BX102" s="144"/>
      <c r="BY102" s="174" t="s">
        <v>562</v>
      </c>
      <c r="BZ102" s="205">
        <f>BZ101*1.05</f>
        <v>215.33069528173797</v>
      </c>
      <c r="CA102" s="205">
        <f t="shared" ref="CA102:CJ102" si="155">CA101*1.05</f>
        <v>217.40730688250827</v>
      </c>
      <c r="CB102" s="205">
        <f t="shared" si="155"/>
        <v>224.7776623042835</v>
      </c>
      <c r="CC102" s="205">
        <f t="shared" si="155"/>
        <v>226.49670024039742</v>
      </c>
      <c r="CD102" s="205">
        <f t="shared" si="155"/>
        <v>232.10622312675352</v>
      </c>
      <c r="CE102" s="205">
        <f t="shared" si="155"/>
        <v>233.05922519943871</v>
      </c>
      <c r="CF102" s="205">
        <f t="shared" si="155"/>
        <v>238.30921947101459</v>
      </c>
      <c r="CG102" s="205">
        <f t="shared" si="155"/>
        <v>236.98088474480477</v>
      </c>
      <c r="CH102" s="205">
        <f t="shared" si="155"/>
        <v>237.86695490381499</v>
      </c>
      <c r="CI102" s="205">
        <f t="shared" si="155"/>
        <v>235.06143141453529</v>
      </c>
      <c r="CJ102" s="205">
        <f t="shared" si="155"/>
        <v>319.55904069764682</v>
      </c>
      <c r="CK102" s="172"/>
      <c r="CL102" s="205">
        <f t="shared" ref="CL102:CQ102" si="156">CL101*1.05</f>
        <v>324.55117771923256</v>
      </c>
      <c r="CM102" s="205">
        <f t="shared" si="156"/>
        <v>324.55117771923256</v>
      </c>
      <c r="CN102" s="205">
        <f t="shared" si="156"/>
        <v>349.96422732218969</v>
      </c>
      <c r="CO102" s="205">
        <f t="shared" si="156"/>
        <v>349.96422732218969</v>
      </c>
      <c r="CP102" s="205">
        <f t="shared" si="156"/>
        <v>367.65122197336342</v>
      </c>
      <c r="CQ102" s="205">
        <f t="shared" si="156"/>
        <v>367.46225150162081</v>
      </c>
      <c r="CR102" s="205">
        <f t="shared" ref="CR102" si="157">CR101*1.05</f>
        <v>334.06500158411927</v>
      </c>
      <c r="CS102" s="205">
        <f t="shared" ref="CS102" si="158">CS101*1.05</f>
        <v>334.08614934738995</v>
      </c>
      <c r="CT102" s="205">
        <f t="shared" ref="CT102:CU102" si="159">CT101*1.05</f>
        <v>338.15457187521366</v>
      </c>
      <c r="CU102" s="205">
        <f t="shared" si="159"/>
        <v>338.07465026847336</v>
      </c>
      <c r="CV102" s="205">
        <f t="shared" ref="CV102" si="160">CV101*1.05</f>
        <v>315.61552344394721</v>
      </c>
    </row>
    <row r="103" spans="2:100" s="161" customFormat="1" ht="10.5" customHeight="1">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168"/>
      <c r="BK103" s="168"/>
      <c r="BL103" s="168"/>
      <c r="BM103" s="168"/>
      <c r="BN103" s="168"/>
      <c r="BO103" s="168"/>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T103" s="168"/>
      <c r="CU103" s="168"/>
      <c r="CV103" s="168"/>
    </row>
    <row r="104" spans="2:100" s="159" customFormat="1" ht="38.25" customHeight="1">
      <c r="B104" s="170" t="s">
        <v>563</v>
      </c>
      <c r="C104" s="171" t="s">
        <v>531</v>
      </c>
      <c r="D104" s="171" t="s">
        <v>532</v>
      </c>
      <c r="E104" s="171" t="s">
        <v>533</v>
      </c>
      <c r="F104" s="171" t="s">
        <v>534</v>
      </c>
      <c r="G104" s="171" t="s">
        <v>535</v>
      </c>
      <c r="H104" s="171" t="s">
        <v>536</v>
      </c>
      <c r="I104" s="171" t="s">
        <v>537</v>
      </c>
      <c r="J104" s="171" t="s">
        <v>538</v>
      </c>
      <c r="K104" s="171" t="s">
        <v>539</v>
      </c>
      <c r="L104" s="171" t="s">
        <v>540</v>
      </c>
      <c r="M104" s="171" t="s">
        <v>541</v>
      </c>
      <c r="N104" s="172"/>
      <c r="O104" s="171" t="s">
        <v>542</v>
      </c>
      <c r="P104" s="171" t="s">
        <v>543</v>
      </c>
      <c r="Q104" s="171" t="s">
        <v>544</v>
      </c>
      <c r="R104" s="173" t="s">
        <v>545</v>
      </c>
      <c r="S104" s="173" t="s">
        <v>546</v>
      </c>
      <c r="T104" s="173" t="s">
        <v>547</v>
      </c>
      <c r="U104" s="173" t="s">
        <v>104</v>
      </c>
      <c r="V104" s="173" t="s">
        <v>105</v>
      </c>
      <c r="W104" s="173" t="s">
        <v>596</v>
      </c>
      <c r="X104" s="173" t="s">
        <v>599</v>
      </c>
      <c r="Y104" s="171" t="s">
        <v>602</v>
      </c>
      <c r="Z104" s="144"/>
      <c r="AA104" s="170" t="s">
        <v>563</v>
      </c>
      <c r="AB104" s="171" t="s">
        <v>531</v>
      </c>
      <c r="AC104" s="171" t="s">
        <v>532</v>
      </c>
      <c r="AD104" s="171" t="s">
        <v>533</v>
      </c>
      <c r="AE104" s="171" t="s">
        <v>534</v>
      </c>
      <c r="AF104" s="171" t="s">
        <v>535</v>
      </c>
      <c r="AG104" s="171" t="s">
        <v>536</v>
      </c>
      <c r="AH104" s="171" t="s">
        <v>537</v>
      </c>
      <c r="AI104" s="171" t="s">
        <v>538</v>
      </c>
      <c r="AJ104" s="171" t="s">
        <v>539</v>
      </c>
      <c r="AK104" s="171" t="s">
        <v>540</v>
      </c>
      <c r="AL104" s="171" t="s">
        <v>541</v>
      </c>
      <c r="AM104" s="172"/>
      <c r="AN104" s="171" t="s">
        <v>542</v>
      </c>
      <c r="AO104" s="171" t="s">
        <v>543</v>
      </c>
      <c r="AP104" s="171" t="s">
        <v>544</v>
      </c>
      <c r="AQ104" s="173" t="s">
        <v>545</v>
      </c>
      <c r="AR104" s="173" t="s">
        <v>546</v>
      </c>
      <c r="AS104" s="173" t="s">
        <v>547</v>
      </c>
      <c r="AT104" s="173" t="s">
        <v>104</v>
      </c>
      <c r="AU104" s="173" t="s">
        <v>105</v>
      </c>
      <c r="AV104" s="173" t="s">
        <v>596</v>
      </c>
      <c r="AW104" s="173" t="s">
        <v>599</v>
      </c>
      <c r="AX104" s="171" t="s">
        <v>602</v>
      </c>
      <c r="AZ104" s="170" t="s">
        <v>563</v>
      </c>
      <c r="BA104" s="171" t="s">
        <v>531</v>
      </c>
      <c r="BB104" s="171" t="s">
        <v>532</v>
      </c>
      <c r="BC104" s="171" t="s">
        <v>533</v>
      </c>
      <c r="BD104" s="171" t="s">
        <v>534</v>
      </c>
      <c r="BE104" s="171" t="s">
        <v>535</v>
      </c>
      <c r="BF104" s="171" t="s">
        <v>536</v>
      </c>
      <c r="BG104" s="171" t="s">
        <v>537</v>
      </c>
      <c r="BH104" s="171" t="s">
        <v>538</v>
      </c>
      <c r="BI104" s="171" t="s">
        <v>539</v>
      </c>
      <c r="BJ104" s="171" t="s">
        <v>540</v>
      </c>
      <c r="BK104" s="171" t="s">
        <v>541</v>
      </c>
      <c r="BL104" s="172"/>
      <c r="BM104" s="171" t="s">
        <v>542</v>
      </c>
      <c r="BN104" s="171" t="s">
        <v>543</v>
      </c>
      <c r="BO104" s="171" t="s">
        <v>544</v>
      </c>
      <c r="BP104" s="173" t="s">
        <v>545</v>
      </c>
      <c r="BQ104" s="173" t="s">
        <v>546</v>
      </c>
      <c r="BR104" s="173" t="s">
        <v>547</v>
      </c>
      <c r="BS104" s="173" t="s">
        <v>104</v>
      </c>
      <c r="BT104" s="173" t="s">
        <v>105</v>
      </c>
      <c r="BU104" s="173" t="s">
        <v>596</v>
      </c>
      <c r="BV104" s="173" t="s">
        <v>599</v>
      </c>
      <c r="BW104" s="171" t="s">
        <v>602</v>
      </c>
      <c r="BX104" s="144"/>
      <c r="BY104" s="170" t="s">
        <v>563</v>
      </c>
      <c r="BZ104" s="171" t="s">
        <v>531</v>
      </c>
      <c r="CA104" s="171" t="s">
        <v>532</v>
      </c>
      <c r="CB104" s="171" t="s">
        <v>533</v>
      </c>
      <c r="CC104" s="171" t="s">
        <v>534</v>
      </c>
      <c r="CD104" s="171" t="s">
        <v>535</v>
      </c>
      <c r="CE104" s="171" t="s">
        <v>536</v>
      </c>
      <c r="CF104" s="171" t="s">
        <v>537</v>
      </c>
      <c r="CG104" s="171" t="s">
        <v>538</v>
      </c>
      <c r="CH104" s="171" t="s">
        <v>539</v>
      </c>
      <c r="CI104" s="171" t="s">
        <v>540</v>
      </c>
      <c r="CJ104" s="171" t="s">
        <v>541</v>
      </c>
      <c r="CK104" s="172"/>
      <c r="CL104" s="171" t="s">
        <v>542</v>
      </c>
      <c r="CM104" s="171" t="s">
        <v>543</v>
      </c>
      <c r="CN104" s="171" t="s">
        <v>544</v>
      </c>
      <c r="CO104" s="173" t="s">
        <v>545</v>
      </c>
      <c r="CP104" s="173" t="s">
        <v>546</v>
      </c>
      <c r="CQ104" s="173" t="s">
        <v>547</v>
      </c>
      <c r="CR104" s="173" t="s">
        <v>104</v>
      </c>
      <c r="CS104" s="173" t="s">
        <v>105</v>
      </c>
      <c r="CT104" s="173" t="s">
        <v>596</v>
      </c>
      <c r="CU104" s="173" t="s">
        <v>599</v>
      </c>
      <c r="CV104" s="171" t="s">
        <v>602</v>
      </c>
    </row>
    <row r="105" spans="2:100" s="159" customFormat="1" ht="10.5" customHeight="1">
      <c r="B105" s="174" t="s">
        <v>548</v>
      </c>
      <c r="C105" s="205">
        <f>((IF('1b Historical level tables'!C98="-",0,'1b Historical level tables'!C98)-(IF('1b Historical level tables'!C82="-",0,'1b Historical level tables'!C82)))*'1c Consumption adjusted levels'!$C$7/3.1)+IF('1b Historical level tables'!C82="-",0,'1b Historical level tables'!C82)</f>
        <v>155.90441726789425</v>
      </c>
      <c r="D105" s="205">
        <f>((IF('1b Historical level tables'!D98="-",0,'1b Historical level tables'!D98)-(IF('1b Historical level tables'!D82="-",0,'1b Historical level tables'!D82)))*'1c Consumption adjusted levels'!$C$7/3.1)+IF('1b Historical level tables'!D82="-",0,'1b Historical level tables'!D82)</f>
        <v>149.18325460968612</v>
      </c>
      <c r="E105" s="205">
        <f>((IF('1b Historical level tables'!E98="-",0,'1b Historical level tables'!E98)-(IF('1b Historical level tables'!E82="-",0,'1b Historical level tables'!E82)))*'1c Consumption adjusted levels'!$C$7/3.1)+IF('1b Historical level tables'!E82="-",0,'1b Historical level tables'!E82)</f>
        <v>164.00030154598235</v>
      </c>
      <c r="F105" s="205">
        <f>((IF('1b Historical level tables'!F98="-",0,'1b Historical level tables'!F98)-(IF('1b Historical level tables'!F82="-",0,'1b Historical level tables'!F82)))*'1c Consumption adjusted levels'!$C$7/3.1)+IF('1b Historical level tables'!F82="-",0,'1b Historical level tables'!F82)</f>
        <v>179.11213462343758</v>
      </c>
      <c r="G105" s="205">
        <f>((IF('1b Historical level tables'!G98="-",0,'1b Historical level tables'!G98)-(IF('1b Historical level tables'!G82="-",0,'1b Historical level tables'!G82)))*'1c Consumption adjusted levels'!$C$7/3.1)+IF('1b Historical level tables'!G82="-",0,'1b Historical level tables'!G82)</f>
        <v>212.82249469929468</v>
      </c>
      <c r="H105" s="205">
        <f>((IF('1b Historical level tables'!H98="-",0,'1b Historical level tables'!H98)-(IF('1b Historical level tables'!H82="-",0,'1b Historical level tables'!H82)))*'1c Consumption adjusted levels'!$C$7/3.1)+IF('1b Historical level tables'!H82="-",0,'1b Historical level tables'!H82)</f>
        <v>192.33767067495862</v>
      </c>
      <c r="I105" s="205">
        <f>((IF('1b Historical level tables'!I98="-",0,'1b Historical level tables'!I98)-(IF('1b Historical level tables'!I82="-",0,'1b Historical level tables'!I82)))*'1c Consumption adjusted levels'!$C$7/3.1)+IF('1b Historical level tables'!I82="-",0,'1b Historical level tables'!I82)</f>
        <v>185.67579969586257</v>
      </c>
      <c r="J105" s="205">
        <f>((IF('1b Historical level tables'!J98="-",0,'1b Historical level tables'!J98)-(IF('1b Historical level tables'!J82="-",0,'1b Historical level tables'!J82)))*'1c Consumption adjusted levels'!$C$7/3.1)+IF('1b Historical level tables'!J82="-",0,'1b Historical level tables'!J82)</f>
        <v>162.24939907170486</v>
      </c>
      <c r="K105" s="205">
        <f>((IF('1b Historical level tables'!K98="-",0,'1b Historical level tables'!K98)-(IF('1b Historical level tables'!K82="-",0,'1b Historical level tables'!K82)))*'1c Consumption adjusted levels'!$C$7/3.1)+IF('1b Historical level tables'!K82="-",0,'1b Historical level tables'!K82)</f>
        <v>192.83894706919443</v>
      </c>
      <c r="L105" s="205">
        <f>((IF('1b Historical level tables'!L98="-",0,'1b Historical level tables'!L98)-(IF('1b Historical level tables'!L82="-",0,'1b Historical level tables'!L82)))*'1c Consumption adjusted levels'!$C$7/3.1)+IF('1b Historical level tables'!L82="-",0,'1b Historical level tables'!L82)</f>
        <v>242.04584304675112</v>
      </c>
      <c r="M105" s="205">
        <f>((IF('1b Historical level tables'!M98="-",0,'1b Historical level tables'!M98)-(IF('1b Historical level tables'!M82="-",0,'1b Historical level tables'!M82)))*'1c Consumption adjusted levels'!$C$7/3.1)+IF('1b Historical level tables'!M82="-",0,'1b Historical level tables'!M82)</f>
        <v>448.79754415583545</v>
      </c>
      <c r="N105" s="172"/>
      <c r="O105" s="205">
        <f>((IF('1b Historical level tables'!O98="-",0,'1b Historical level tables'!O98)-(IF('1b Historical level tables'!O82="-",0,'1b Historical level tables'!O82)))*'1c Consumption adjusted levels'!$C$7/3.1)+IF('1b Historical level tables'!O82="-",0,'1b Historical level tables'!O82)</f>
        <v>1005.5136076845566</v>
      </c>
      <c r="P105" s="205">
        <f>((IF('1b Historical level tables'!P98="-",0,'1b Historical level tables'!P98)-(IF('1b Historical level tables'!P82="-",0,'1b Historical level tables'!P82)))*'1c Consumption adjusted levels'!$C$7/3.1)+IF('1b Historical level tables'!P82="-",0,'1b Historical level tables'!P82)</f>
        <v>1391.0875001094882</v>
      </c>
      <c r="Q105" s="205">
        <f>((IF('1b Historical level tables'!Q98="-",0,'1b Historical level tables'!Q98)-(IF('1b Historical level tables'!Q82="-",0,'1b Historical level tables'!Q82)))*'1c Consumption adjusted levels'!$C$7/3.1)+IF('1b Historical level tables'!Q82="-",0,'1b Historical level tables'!Q82)</f>
        <v>949.320472505373</v>
      </c>
      <c r="R105" s="205">
        <f>((IF('1b Historical level tables'!R98="-",0,'1b Historical level tables'!R98)-(IF('1b Historical level tables'!R82="-",0,'1b Historical level tables'!R82)))*'1c Consumption adjusted levels'!$C$7/3.1)+IF('1b Historical level tables'!R82="-",0,'1b Historical level tables'!R82)</f>
        <v>429.66879065618389</v>
      </c>
      <c r="S105" s="205">
        <f>((IF('1b Historical level tables'!S98="-",0,'1b Historical level tables'!S98)-(IF('1b Historical level tables'!S82="-",0,'1b Historical level tables'!S82)))*'1c Consumption adjusted levels'!$C$7/3.1)+IF('1b Historical level tables'!S82="-",0,'1b Historical level tables'!S82)</f>
        <v>380.99959429095202</v>
      </c>
      <c r="T105" s="205">
        <f>((IF('1b Historical level tables'!T98="-",0,'1b Historical level tables'!T98)-(IF('1b Historical level tables'!T82="-",0,'1b Historical level tables'!T82)))*'1c Consumption adjusted levels'!$C$7/3.1)+IF('1b Historical level tables'!T82="-",0,'1b Historical level tables'!T82)</f>
        <v>412.38837562438863</v>
      </c>
      <c r="U105" s="205">
        <f>((IF('1b Historical level tables'!U98="-",0,'1b Historical level tables'!U98)-(IF('1b Historical level tables'!U82="-",0,'1b Historical level tables'!U82)))*'1c Consumption adjusted levels'!$C$7/3.1)+IF('1b Historical level tables'!U82="-",0,'1b Historical level tables'!U82)</f>
        <v>307.29200619142603</v>
      </c>
      <c r="V105" s="205">
        <f>((IF('1b Historical level tables'!V98="-",0,'1b Historical level tables'!V98)-(IF('1b Historical level tables'!V82="-",0,'1b Historical level tables'!V82)))*'1c Consumption adjusted levels'!$C$7/3.1)+IF('1b Historical level tables'!V82="-",0,'1b Historical level tables'!V82)</f>
        <v>261.26459396984194</v>
      </c>
      <c r="W105" s="205">
        <f>((IF('1b Historical level tables'!W98="-",0,'1b Historical level tables'!W98)-(IF('1b Historical level tables'!W82="-",0,'1b Historical level tables'!W82)))*'1c Consumption adjusted levels'!$C$7/3.1)+IF('1b Historical level tables'!W82="-",0,'1b Historical level tables'!W82)</f>
        <v>301.2131609460929</v>
      </c>
      <c r="X105" s="205">
        <f>((IF('1b Historical level tables'!X98="-",0,'1b Historical level tables'!X98)-(IF('1b Historical level tables'!X82="-",0,'1b Historical level tables'!X82)))*'1c Consumption adjusted levels'!$C$7/3.1)+IF('1b Historical level tables'!X82="-",0,'1b Historical level tables'!X82)</f>
        <v>309.98346980319485</v>
      </c>
      <c r="Y105" s="205">
        <f>((IF('1b Historical level tables'!Y98="-",0,'1b Historical level tables'!Y98)-(IF('1b Historical level tables'!Y82="-",0,'1b Historical level tables'!Y82)))*'1c Consumption adjusted levels'!$C$7/3.1)+IF('1b Historical level tables'!Y82="-",0,'1b Historical level tables'!Y82)</f>
        <v>337.29699490019135</v>
      </c>
      <c r="Z105" s="144"/>
      <c r="AA105" s="174" t="s">
        <v>548</v>
      </c>
      <c r="AB105" s="205">
        <f>((IF('1b Historical level tables'!AB98="-",0,'1b Historical level tables'!AB98)-(IF('1b Historical level tables'!AB82="-",0,'1b Historical level tables'!AB82)))*'1c Consumption adjusted levels'!$C$8/4.2)+IF('1b Historical level tables'!AB82="-",0,'1b Historical level tables'!AB82)</f>
        <v>226.16666492980605</v>
      </c>
      <c r="AC105" s="205">
        <f>((IF('1b Historical level tables'!AC98="-",0,'1b Historical level tables'!AC98)-(IF('1b Historical level tables'!AC82="-",0,'1b Historical level tables'!AC82)))*'1c Consumption adjusted levels'!$C$8/4.2)+IF('1b Historical level tables'!AC82="-",0,'1b Historical level tables'!AC82)</f>
        <v>216.71667203233801</v>
      </c>
      <c r="AD105" s="205">
        <f>((IF('1b Historical level tables'!AD98="-",0,'1b Historical level tables'!AD98)-(IF('1b Historical level tables'!AD82="-",0,'1b Historical level tables'!AD82)))*'1c Consumption adjusted levels'!$C$8/4.2)+IF('1b Historical level tables'!AD82="-",0,'1b Historical level tables'!AD82)</f>
        <v>237.68157317828059</v>
      </c>
      <c r="AE105" s="205">
        <f>((IF('1b Historical level tables'!AE98="-",0,'1b Historical level tables'!AE98)-(IF('1b Historical level tables'!AE82="-",0,'1b Historical level tables'!AE82)))*'1c Consumption adjusted levels'!$C$8/4.2)+IF('1b Historical level tables'!AE82="-",0,'1b Historical level tables'!AE82)</f>
        <v>260.32623700119535</v>
      </c>
      <c r="AF105" s="205">
        <f>((IF('1b Historical level tables'!AF98="-",0,'1b Historical level tables'!AF98)-(IF('1b Historical level tables'!AF82="-",0,'1b Historical level tables'!AF82)))*'1c Consumption adjusted levels'!$C$8/4.2)+IF('1b Historical level tables'!AF82="-",0,'1b Historical level tables'!AF82)</f>
        <v>308.17593487294073</v>
      </c>
      <c r="AG105" s="205">
        <f>((IF('1b Historical level tables'!AG98="-",0,'1b Historical level tables'!AG98)-(IF('1b Historical level tables'!AG82="-",0,'1b Historical level tables'!AG82)))*'1c Consumption adjusted levels'!$C$8/4.2)+IF('1b Historical level tables'!AG82="-",0,'1b Historical level tables'!AG82)</f>
        <v>279.36327701404275</v>
      </c>
      <c r="AH105" s="205">
        <f>((IF('1b Historical level tables'!AH98="-",0,'1b Historical level tables'!AH98)-(IF('1b Historical level tables'!AH82="-",0,'1b Historical level tables'!AH82)))*'1c Consumption adjusted levels'!$C$8/4.2)+IF('1b Historical level tables'!AH82="-",0,'1b Historical level tables'!AH82)</f>
        <v>269.59714111455742</v>
      </c>
      <c r="AI105" s="205">
        <f>((IF('1b Historical level tables'!AI98="-",0,'1b Historical level tables'!AI98)-(IF('1b Historical level tables'!AI82="-",0,'1b Historical level tables'!AI82)))*'1c Consumption adjusted levels'!$C$8/4.2)+IF('1b Historical level tables'!AI82="-",0,'1b Historical level tables'!AI82)</f>
        <v>235.24936524828624</v>
      </c>
      <c r="AJ105" s="205">
        <f>((IF('1b Historical level tables'!AJ98="-",0,'1b Historical level tables'!AJ98)-(IF('1b Historical level tables'!AJ82="-",0,'1b Historical level tables'!AJ82)))*'1c Consumption adjusted levels'!$C$8/4.2)+IF('1b Historical level tables'!AJ82="-",0,'1b Historical level tables'!AJ82)</f>
        <v>279.663438943686</v>
      </c>
      <c r="AK105" s="205">
        <f>((IF('1b Historical level tables'!AK98="-",0,'1b Historical level tables'!AK98)-(IF('1b Historical level tables'!AK82="-",0,'1b Historical level tables'!AK82)))*'1c Consumption adjusted levels'!$C$8/4.2)+IF('1b Historical level tables'!AK82="-",0,'1b Historical level tables'!AK82)</f>
        <v>352.97708076708869</v>
      </c>
      <c r="AL105" s="205">
        <f>((IF('1b Historical level tables'!AL98="-",0,'1b Historical level tables'!AL98)-(IF('1b Historical level tables'!AL82="-",0,'1b Historical level tables'!AL82)))*'1c Consumption adjusted levels'!$C$8/4.2)+IF('1b Historical level tables'!AL82="-",0,'1b Historical level tables'!AL82)</f>
        <v>637.86883617816898</v>
      </c>
      <c r="AM105" s="172"/>
      <c r="AN105" s="205">
        <f>((IF('1b Historical level tables'!AN98="-",0,'1b Historical level tables'!AN98)-(IF('1b Historical level tables'!AN82="-",0,'1b Historical level tables'!AN82)))*'1c Consumption adjusted levels'!$C$8/4.2)+IF('1b Historical level tables'!AN82="-",0,'1b Historical level tables'!AN82)</f>
        <v>1404.751663852825</v>
      </c>
      <c r="AO105" s="205">
        <f>((IF('1b Historical level tables'!AO98="-",0,'1b Historical level tables'!AO98)-(IF('1b Historical level tables'!AO82="-",0,'1b Historical level tables'!AO82)))*'1c Consumption adjusted levels'!$C$8/4.2)+IF('1b Historical level tables'!AO82="-",0,'1b Historical level tables'!AO82)</f>
        <v>2050.6003254343541</v>
      </c>
      <c r="AP105" s="205">
        <f>((IF('1b Historical level tables'!AP98="-",0,'1b Historical level tables'!AP98)-(IF('1b Historical level tables'!AP82="-",0,'1b Historical level tables'!AP82)))*'1c Consumption adjusted levels'!$C$8/4.2)+IF('1b Historical level tables'!AP82="-",0,'1b Historical level tables'!AP82)</f>
        <v>1387.4638236146354</v>
      </c>
      <c r="AQ105" s="205">
        <f>((IF('1b Historical level tables'!AQ98="-",0,'1b Historical level tables'!AQ98)-(IF('1b Historical level tables'!AQ82="-",0,'1b Historical level tables'!AQ82)))*'1c Consumption adjusted levels'!$C$8/4.2)+IF('1b Historical level tables'!AQ82="-",0,'1b Historical level tables'!AQ82)</f>
        <v>619.02384770664548</v>
      </c>
      <c r="AR105" s="205">
        <f>((IF('1b Historical level tables'!AR98="-",0,'1b Historical level tables'!AR98)-(IF('1b Historical level tables'!AR82="-",0,'1b Historical level tables'!AR82)))*'1c Consumption adjusted levels'!$C$8/4.2)+IF('1b Historical level tables'!AR82="-",0,'1b Historical level tables'!AR82)</f>
        <v>551.83510461059029</v>
      </c>
      <c r="AS105" s="205">
        <f>((IF('1b Historical level tables'!AS98="-",0,'1b Historical level tables'!AS98)-(IF('1b Historical level tables'!AS82="-",0,'1b Historical level tables'!AS82)))*'1c Consumption adjusted levels'!$C$8/4.2)+IF('1b Historical level tables'!AS82="-",0,'1b Historical level tables'!AS82)</f>
        <v>600.37633227709614</v>
      </c>
      <c r="AT105" s="205">
        <f>((IF('1b Historical level tables'!AT98="-",0,'1b Historical level tables'!AT98)-(IF('1b Historical level tables'!AT82="-",0,'1b Historical level tables'!AT82)))*'1c Consumption adjusted levels'!$C$8/4.2)+IF('1b Historical level tables'!AT82="-",0,'1b Historical level tables'!AT82)</f>
        <v>443.08462386660591</v>
      </c>
      <c r="AU105" s="205">
        <f>((IF('1b Historical level tables'!AU98="-",0,'1b Historical level tables'!AU98)-(IF('1b Historical level tables'!AU82="-",0,'1b Historical level tables'!AU82)))*'1c Consumption adjusted levels'!$C$8/4.2)+IF('1b Historical level tables'!AU82="-",0,'1b Historical level tables'!AU82)</f>
        <v>372.13007580088663</v>
      </c>
      <c r="AV105" s="205">
        <f>((IF('1b Historical level tables'!AV98="-",0,'1b Historical level tables'!AV98)-(IF('1b Historical level tables'!AV82="-",0,'1b Historical level tables'!AV82)))*'1c Consumption adjusted levels'!$C$8/4.2)+IF('1b Historical level tables'!AV82="-",0,'1b Historical level tables'!AV82)</f>
        <v>434.32470549842611</v>
      </c>
      <c r="AW105" s="205">
        <f>((IF('1b Historical level tables'!AW98="-",0,'1b Historical level tables'!AW98)-(IF('1b Historical level tables'!AW82="-",0,'1b Historical level tables'!AW82)))*'1c Consumption adjusted levels'!$C$8/4.2)+IF('1b Historical level tables'!AW82="-",0,'1b Historical level tables'!AW82)</f>
        <v>451.7412591309012</v>
      </c>
      <c r="AX105" s="205">
        <f>((IF('1b Historical level tables'!AX98="-",0,'1b Historical level tables'!AX98)-(IF('1b Historical level tables'!AX82="-",0,'1b Historical level tables'!AX82)))*'1c Consumption adjusted levels'!$C$8/4.2)+IF('1b Historical level tables'!AX82="-",0,'1b Historical level tables'!AX82)</f>
        <v>490.03835655304511</v>
      </c>
      <c r="AZ105" s="174" t="s">
        <v>548</v>
      </c>
      <c r="BA105" s="205">
        <f>((IF('1b Historical level tables'!BA98="-",0,'1b Historical level tables'!BA98)-(IF('1b Historical level tables'!BA82="-",0,'1b Historical level tables'!BA82)))*'1c Consumption adjusted levels'!$C$9/12)+IF('1b Historical level tables'!BA82="-",0,'1b Historical level tables'!BA82)</f>
        <v>192.38541666666666</v>
      </c>
      <c r="BB105" s="205">
        <f>((IF('1b Historical level tables'!BB98="-",0,'1b Historical level tables'!BB98)-(IF('1b Historical level tables'!BB82="-",0,'1b Historical level tables'!BB82)))*'1c Consumption adjusted levels'!$C$9/12)+IF('1b Historical level tables'!BB82="-",0,'1b Historical level tables'!BB82)</f>
        <v>190.76583333333329</v>
      </c>
      <c r="BC105" s="205">
        <f>((IF('1b Historical level tables'!BC98="-",0,'1b Historical level tables'!BC98)-(IF('1b Historical level tables'!BC82="-",0,'1b Historical level tables'!BC82)))*'1c Consumption adjusted levels'!$C$9/12)+IF('1b Historical level tables'!BC82="-",0,'1b Historical level tables'!BC82)</f>
        <v>206.77958333333333</v>
      </c>
      <c r="BD105" s="205">
        <f>((IF('1b Historical level tables'!BD98="-",0,'1b Historical level tables'!BD98)-(IF('1b Historical level tables'!BD82="-",0,'1b Historical level tables'!BD82)))*'1c Consumption adjusted levels'!$C$9/12)+IF('1b Historical level tables'!BD82="-",0,'1b Historical level tables'!BD82)</f>
        <v>233.22000000000011</v>
      </c>
      <c r="BE105" s="205">
        <f>((IF('1b Historical level tables'!BE98="-",0,'1b Historical level tables'!BE98)-(IF('1b Historical level tables'!BE82="-",0,'1b Historical level tables'!BE82)))*'1c Consumption adjusted levels'!$C$9/12)+IF('1b Historical level tables'!BE82="-",0,'1b Historical level tables'!BE82)</f>
        <v>269.46416666666659</v>
      </c>
      <c r="BF105" s="205">
        <f>((IF('1b Historical level tables'!BF98="-",0,'1b Historical level tables'!BF98)-(IF('1b Historical level tables'!BF82="-",0,'1b Historical level tables'!BF82)))*'1c Consumption adjusted levels'!$C$9/12)+IF('1b Historical level tables'!BF82="-",0,'1b Historical level tables'!BF82)</f>
        <v>221.16416666666672</v>
      </c>
      <c r="BG105" s="205">
        <f>((IF('1b Historical level tables'!BG98="-",0,'1b Historical level tables'!BG98)-(IF('1b Historical level tables'!BG82="-",0,'1b Historical level tables'!BG82)))*'1c Consumption adjusted levels'!$C$9/12)+IF('1b Historical level tables'!BG82="-",0,'1b Historical level tables'!BG82)</f>
        <v>197.72333333333336</v>
      </c>
      <c r="BH105" s="205">
        <f>((IF('1b Historical level tables'!BH98="-",0,'1b Historical level tables'!BH98)-(IF('1b Historical level tables'!BH82="-",0,'1b Historical level tables'!BH82)))*'1c Consumption adjusted levels'!$C$9/12)+IF('1b Historical level tables'!BH82="-",0,'1b Historical level tables'!BH82)</f>
        <v>139.0829166666667</v>
      </c>
      <c r="BI105" s="205">
        <f>((IF('1b Historical level tables'!BI98="-",0,'1b Historical level tables'!BI98)-(IF('1b Historical level tables'!BI82="-",0,'1b Historical level tables'!BI82)))*'1c Consumption adjusted levels'!$C$9/12)+IF('1b Historical level tables'!BI82="-",0,'1b Historical level tables'!BI82)</f>
        <v>179.27541666666664</v>
      </c>
      <c r="BJ105" s="205">
        <f>((IF('1b Historical level tables'!BJ98="-",0,'1b Historical level tables'!BJ98)-(IF('1b Historical level tables'!BJ82="-",0,'1b Historical level tables'!BJ82)))*'1c Consumption adjusted levels'!$C$9/12)+IF('1b Historical level tables'!BJ82="-",0,'1b Historical level tables'!BJ82)</f>
        <v>264.9887500000001</v>
      </c>
      <c r="BK105" s="205">
        <f>((IF('1b Historical level tables'!BK98="-",0,'1b Historical level tables'!BK98)-(IF('1b Historical level tables'!BK82="-",0,'1b Historical level tables'!BK82)))*'1c Consumption adjusted levels'!$C$9/12)+IF('1b Historical level tables'!BK82="-",0,'1b Historical level tables'!BK82)</f>
        <v>580.21333333333359</v>
      </c>
      <c r="BL105" s="172"/>
      <c r="BM105" s="205">
        <f>((IF('1b Historical level tables'!BM98="-",0,'1b Historical level tables'!BM98)-(IF('1b Historical level tables'!BM82="-",0,'1b Historical level tables'!BM82)))*'1c Consumption adjusted levels'!$C$9/12)+IF('1b Historical level tables'!BM82="-",0,'1b Historical level tables'!BM82)</f>
        <v>1395.2927342476071</v>
      </c>
      <c r="BN105" s="205">
        <f>((IF('1b Historical level tables'!BN98="-",0,'1b Historical level tables'!BN98)-(IF('1b Historical level tables'!BN82="-",0,'1b Historical level tables'!BN82)))*'1c Consumption adjusted levels'!$C$9/12)+IF('1b Historical level tables'!BN82="-",0,'1b Historical level tables'!BN82)</f>
        <v>1660.3846137957196</v>
      </c>
      <c r="BO105" s="205">
        <f>((IF('1b Historical level tables'!BO98="-",0,'1b Historical level tables'!BO98)-(IF('1b Historical level tables'!BO82="-",0,'1b Historical level tables'!BO82)))*'1c Consumption adjusted levels'!$C$9/12)+IF('1b Historical level tables'!BO82="-",0,'1b Historical level tables'!BO82)</f>
        <v>1154.9144119617351</v>
      </c>
      <c r="BP105" s="205">
        <f>((IF('1b Historical level tables'!BP98="-",0,'1b Historical level tables'!BP98)-(IF('1b Historical level tables'!BP82="-",0,'1b Historical level tables'!BP82)))*'1c Consumption adjusted levels'!$C$9/12)+IF('1b Historical level tables'!BP82="-",0,'1b Historical level tables'!BP82)</f>
        <v>575.93358764431684</v>
      </c>
      <c r="BQ105" s="205">
        <f>((IF('1b Historical level tables'!BQ98="-",0,'1b Historical level tables'!BQ98)-(IF('1b Historical level tables'!BQ82="-",0,'1b Historical level tables'!BQ82)))*'1c Consumption adjusted levels'!$C$9/12)+IF('1b Historical level tables'!BQ82="-",0,'1b Historical level tables'!BQ82)</f>
        <v>497.30117532900704</v>
      </c>
      <c r="BR105" s="205">
        <f>((IF('1b Historical level tables'!BR98="-",0,'1b Historical level tables'!BR98)-(IF('1b Historical level tables'!BR82="-",0,'1b Historical level tables'!BR82)))*'1c Consumption adjusted levels'!$C$9/12)+IF('1b Historical level tables'!BR82="-",0,'1b Historical level tables'!BR82)</f>
        <v>557.52517109151211</v>
      </c>
      <c r="BS105" s="205">
        <f>((IF('1b Historical level tables'!BS98="-",0,'1b Historical level tables'!BS98)-(IF('1b Historical level tables'!BS82="-",0,'1b Historical level tables'!BS82)))*'1c Consumption adjusted levels'!$C$9/12)+IF('1b Historical level tables'!BS82="-",0,'1b Historical level tables'!BS82)</f>
        <v>391.8511309730896</v>
      </c>
      <c r="BT105" s="205">
        <f>((IF('1b Historical level tables'!BT98="-",0,'1b Historical level tables'!BT98)-(IF('1b Historical level tables'!BT82="-",0,'1b Historical level tables'!BT82)))*'1c Consumption adjusted levels'!$C$9/12)+IF('1b Historical level tables'!BT82="-",0,'1b Historical level tables'!BT82)</f>
        <v>332.67109834721242</v>
      </c>
      <c r="BU105" s="205">
        <f>((IF('1b Historical level tables'!BU98="-",0,'1b Historical level tables'!BU98)-(IF('1b Historical level tables'!BU82="-",0,'1b Historical level tables'!BU82)))*'1c Consumption adjusted levels'!$C$9/12)+IF('1b Historical level tables'!BU82="-",0,'1b Historical level tables'!BU82)</f>
        <v>416.00015213430362</v>
      </c>
      <c r="BV105" s="205">
        <f>((IF('1b Historical level tables'!BV98="-",0,'1b Historical level tables'!BV98)-(IF('1b Historical level tables'!BV82="-",0,'1b Historical level tables'!BV82)))*'1c Consumption adjusted levels'!$C$9/12)+IF('1b Historical level tables'!BV82="-",0,'1b Historical level tables'!BV82)</f>
        <v>426.62649013576214</v>
      </c>
      <c r="BW105" s="205">
        <f>((IF('1b Historical level tables'!BW98="-",0,'1b Historical level tables'!BW98)-(IF('1b Historical level tables'!BW82="-",0,'1b Historical level tables'!BW82)))*'1c Consumption adjusted levels'!$C$9/12)+IF('1b Historical level tables'!BW82="-",0,'1b Historical level tables'!BW82)</f>
        <v>478.99360032209711</v>
      </c>
      <c r="BX105" s="144"/>
      <c r="BY105" s="174" t="s">
        <v>548</v>
      </c>
      <c r="BZ105" s="205">
        <f t="shared" ref="BZ105:CJ105" si="161">IFERROR(C105+BA105,"-")</f>
        <v>348.28983393456087</v>
      </c>
      <c r="CA105" s="205">
        <f t="shared" si="161"/>
        <v>339.94908794301944</v>
      </c>
      <c r="CB105" s="205">
        <f t="shared" si="161"/>
        <v>370.77988487931566</v>
      </c>
      <c r="CC105" s="205">
        <f t="shared" si="161"/>
        <v>412.3321346234377</v>
      </c>
      <c r="CD105" s="205">
        <f t="shared" si="161"/>
        <v>482.28666136596127</v>
      </c>
      <c r="CE105" s="205">
        <f t="shared" si="161"/>
        <v>413.50183734162533</v>
      </c>
      <c r="CF105" s="205">
        <f t="shared" si="161"/>
        <v>383.39913302919592</v>
      </c>
      <c r="CG105" s="205">
        <f t="shared" si="161"/>
        <v>301.33231573837156</v>
      </c>
      <c r="CH105" s="205">
        <f t="shared" si="161"/>
        <v>372.11436373586105</v>
      </c>
      <c r="CI105" s="205">
        <f t="shared" si="161"/>
        <v>507.03459304675118</v>
      </c>
      <c r="CJ105" s="205">
        <f t="shared" si="161"/>
        <v>1029.0108774891692</v>
      </c>
      <c r="CK105" s="172"/>
      <c r="CL105" s="205">
        <f t="shared" ref="CL105:CL117" si="162">IFERROR(O105+BM105,"-")</f>
        <v>2400.8063419321638</v>
      </c>
      <c r="CM105" s="205">
        <f t="shared" ref="CM105:CM117" si="163">IFERROR(P105+BN105,"-")</f>
        <v>3051.4721139052081</v>
      </c>
      <c r="CN105" s="205">
        <f t="shared" ref="CN105:CN117" si="164">IFERROR(Q105+BO105,"-")</f>
        <v>2104.2348844671083</v>
      </c>
      <c r="CO105" s="205">
        <f t="shared" ref="CO105:CO117" si="165">IFERROR(R105+BP105,"-")</f>
        <v>1005.6023783005007</v>
      </c>
      <c r="CP105" s="205">
        <f t="shared" ref="CP105:CP117" si="166">IFERROR(S105+BQ105,"-")</f>
        <v>878.30076961995906</v>
      </c>
      <c r="CQ105" s="205">
        <f t="shared" ref="CQ105:CQ117" si="167">IFERROR(T105+BR105,"-")</f>
        <v>969.91354671590079</v>
      </c>
      <c r="CR105" s="205">
        <f t="shared" ref="CR105:CR117" si="168">IFERROR(U105+BS105,"-")</f>
        <v>699.14313716451557</v>
      </c>
      <c r="CS105" s="205">
        <f t="shared" ref="CS105:CS117" si="169">IFERROR(V105+BT105,"-")</f>
        <v>593.93569231705442</v>
      </c>
      <c r="CT105" s="205">
        <f t="shared" ref="CT105:CT117" si="170">IFERROR(W105+BU105,"-")</f>
        <v>717.21331308039657</v>
      </c>
      <c r="CU105" s="205">
        <f t="shared" ref="CU105:CV117" si="171">IFERROR(X105+BV105,"-")</f>
        <v>736.60995993895699</v>
      </c>
      <c r="CV105" s="205">
        <f t="shared" si="171"/>
        <v>816.2905952222884</v>
      </c>
    </row>
    <row r="106" spans="2:100" s="159" customFormat="1" ht="10.5" customHeight="1">
      <c r="B106" s="174" t="s">
        <v>550</v>
      </c>
      <c r="C106" s="205">
        <f>((IF('1b Historical level tables'!C99="-",0,'1b Historical level tables'!C99)-(IF('1b Historical level tables'!C83="-",0,'1b Historical level tables'!C83)))*'1c Consumption adjusted levels'!$C$7/3.1)+IF('1b Historical level tables'!C83="-",0,'1b Historical level tables'!C83)</f>
        <v>3.0178024987068612</v>
      </c>
      <c r="D106" s="205">
        <f>((IF('1b Historical level tables'!D99="-",0,'1b Historical level tables'!D99)-(IF('1b Historical level tables'!D83="-",0,'1b Historical level tables'!D83)))*'1c Consumption adjusted levels'!$C$7/3.1)+IF('1b Historical level tables'!D83="-",0,'1b Historical level tables'!D83)</f>
        <v>2.9275733668216319</v>
      </c>
      <c r="E106" s="205">
        <f>((IF('1b Historical level tables'!E99="-",0,'1b Historical level tables'!E99)-(IF('1b Historical level tables'!E83="-",0,'1b Historical level tables'!E83)))*'1c Consumption adjusted levels'!$C$7/3.1)+IF('1b Historical level tables'!E83="-",0,'1b Historical level tables'!E83)</f>
        <v>10.148867182390159</v>
      </c>
      <c r="F106" s="205">
        <f>((IF('1b Historical level tables'!F99="-",0,'1b Historical level tables'!F99)-(IF('1b Historical level tables'!F83="-",0,'1b Historical level tables'!F83)))*'1c Consumption adjusted levels'!$C$7/3.1)+IF('1b Historical level tables'!F83="-",0,'1b Historical level tables'!F83)</f>
        <v>9.6478018269985082</v>
      </c>
      <c r="G106" s="205">
        <f>((IF('1b Historical level tables'!G99="-",0,'1b Historical level tables'!G99)-(IF('1b Historical level tables'!G83="-",0,'1b Historical level tables'!G83)))*'1c Consumption adjusted levels'!$C$7/3.1)+IF('1b Historical level tables'!G83="-",0,'1b Historical level tables'!G83)</f>
        <v>12.962813788471427</v>
      </c>
      <c r="H106" s="205">
        <f>((IF('1b Historical level tables'!H99="-",0,'1b Historical level tables'!H99)-(IF('1b Historical level tables'!H83="-",0,'1b Historical level tables'!H83)))*'1c Consumption adjusted levels'!$C$7/3.1)+IF('1b Historical level tables'!H83="-",0,'1b Historical level tables'!H83)</f>
        <v>12.907024738230101</v>
      </c>
      <c r="I106" s="205">
        <f>((IF('1b Historical level tables'!I99="-",0,'1b Historical level tables'!I99)-(IF('1b Historical level tables'!I83="-",0,'1b Historical level tables'!I83)))*'1c Consumption adjusted levels'!$C$7/3.1)+IF('1b Historical level tables'!I83="-",0,'1b Historical level tables'!I83)</f>
        <v>15.369185645012525</v>
      </c>
      <c r="J106" s="205">
        <f>((IF('1b Historical level tables'!J99="-",0,'1b Historical level tables'!J99)-(IF('1b Historical level tables'!J83="-",0,'1b Historical level tables'!J83)))*'1c Consumption adjusted levels'!$C$7/3.1)+IF('1b Historical level tables'!J83="-",0,'1b Historical level tables'!J83)</f>
        <v>16.300531252799225</v>
      </c>
      <c r="K106" s="205">
        <f>((IF('1b Historical level tables'!K99="-",0,'1b Historical level tables'!K99)-(IF('1b Historical level tables'!K83="-",0,'1b Historical level tables'!K83)))*'1c Consumption adjusted levels'!$C$7/3.1)+IF('1b Historical level tables'!K83="-",0,'1b Historical level tables'!K83)</f>
        <v>12.462323766546612</v>
      </c>
      <c r="L106" s="205">
        <f>((IF('1b Historical level tables'!L99="-",0,'1b Historical level tables'!L99)-(IF('1b Historical level tables'!L83="-",0,'1b Historical level tables'!L83)))*'1c Consumption adjusted levels'!$C$7/3.1)+IF('1b Historical level tables'!L83="-",0,'1b Historical level tables'!L83)</f>
        <v>12.781381976151758</v>
      </c>
      <c r="M106" s="205">
        <f>((IF('1b Historical level tables'!M99="-",0,'1b Historical level tables'!M99)-(IF('1b Historical level tables'!M83="-",0,'1b Historical level tables'!M83)))*'1c Consumption adjusted levels'!$C$7/3.1)+IF('1b Historical level tables'!M83="-",0,'1b Historical level tables'!M83)</f>
        <v>8.027955576017515</v>
      </c>
      <c r="N106" s="172"/>
      <c r="O106" s="205">
        <f>((IF('1b Historical level tables'!O99="-",0,'1b Historical level tables'!O99)-(IF('1b Historical level tables'!O83="-",0,'1b Historical level tables'!O83)))*'1c Consumption adjusted levels'!$C$7/3.1)+IF('1b Historical level tables'!O83="-",0,'1b Historical level tables'!O83)</f>
        <v>10.165169355686436</v>
      </c>
      <c r="P106" s="205">
        <f>((IF('1b Historical level tables'!P99="-",0,'1b Historical level tables'!P99)-(IF('1b Historical level tables'!P83="-",0,'1b Historical level tables'!P83)))*'1c Consumption adjusted levels'!$C$7/3.1)+IF('1b Historical level tables'!P83="-",0,'1b Historical level tables'!P83)</f>
        <v>10.165169355686436</v>
      </c>
      <c r="Q106" s="205">
        <f>((IF('1b Historical level tables'!Q99="-",0,'1b Historical level tables'!Q99)-(IF('1b Historical level tables'!Q83="-",0,'1b Historical level tables'!Q83)))*'1c Consumption adjusted levels'!$C$7/3.1)+IF('1b Historical level tables'!Q83="-",0,'1b Historical level tables'!Q83)</f>
        <v>15.677465161842026</v>
      </c>
      <c r="R106" s="205">
        <f>((IF('1b Historical level tables'!R99="-",0,'1b Historical level tables'!R99)-(IF('1b Historical level tables'!R83="-",0,'1b Historical level tables'!R83)))*'1c Consumption adjusted levels'!$C$7/3.1)+IF('1b Historical level tables'!R83="-",0,'1b Historical level tables'!R83)</f>
        <v>15.677465161842026</v>
      </c>
      <c r="S106" s="205">
        <f>((IF('1b Historical level tables'!S99="-",0,'1b Historical level tables'!S99)-(IF('1b Historical level tables'!S83="-",0,'1b Historical level tables'!S83)))*'1c Consumption adjusted levels'!$C$7/3.1)+IF('1b Historical level tables'!S83="-",0,'1b Historical level tables'!S83)</f>
        <v>14.99509996659647</v>
      </c>
      <c r="T106" s="205">
        <f>((IF('1b Historical level tables'!T99="-",0,'1b Historical level tables'!T99)-(IF('1b Historical level tables'!T83="-",0,'1b Historical level tables'!T83)))*'1c Consumption adjusted levels'!$C$7/3.1)+IF('1b Historical level tables'!T83="-",0,'1b Historical level tables'!T83)</f>
        <v>14.99509996659647</v>
      </c>
      <c r="U106" s="205">
        <f>((IF('1b Historical level tables'!U99="-",0,'1b Historical level tables'!U99)-(IF('1b Historical level tables'!U83="-",0,'1b Historical level tables'!U83)))*'1c Consumption adjusted levels'!$C$7/3.1)+IF('1b Historical level tables'!U83="-",0,'1b Historical level tables'!U83)</f>
        <v>20.441897115770779</v>
      </c>
      <c r="V106" s="205">
        <f>((IF('1b Historical level tables'!V99="-",0,'1b Historical level tables'!V99)-(IF('1b Historical level tables'!V83="-",0,'1b Historical level tables'!V83)))*'1c Consumption adjusted levels'!$C$7/3.1)+IF('1b Historical level tables'!V83="-",0,'1b Historical level tables'!V83)</f>
        <v>18.824863196865326</v>
      </c>
      <c r="W106" s="205">
        <f>((IF('1b Historical level tables'!W99="-",0,'1b Historical level tables'!W99)-(IF('1b Historical level tables'!W83="-",0,'1b Historical level tables'!W83)))*'1c Consumption adjusted levels'!$C$7/3.1)+IF('1b Historical level tables'!W83="-",0,'1b Historical level tables'!W83)</f>
        <v>18.114702593767056</v>
      </c>
      <c r="X106" s="205">
        <f>((IF('1b Historical level tables'!X99="-",0,'1b Historical level tables'!X99)-(IF('1b Historical level tables'!X83="-",0,'1b Historical level tables'!X83)))*'1c Consumption adjusted levels'!$C$7/3.1)+IF('1b Historical level tables'!X83="-",0,'1b Historical level tables'!X83)</f>
        <v>18.114702593767056</v>
      </c>
      <c r="Y106" s="205">
        <f>((IF('1b Historical level tables'!Y99="-",0,'1b Historical level tables'!Y99)-(IF('1b Historical level tables'!Y83="-",0,'1b Historical level tables'!Y83)))*'1c Consumption adjusted levels'!$C$7/3.1)+IF('1b Historical level tables'!Y83="-",0,'1b Historical level tables'!Y83)</f>
        <v>24.69209794609964</v>
      </c>
      <c r="Z106" s="144"/>
      <c r="AA106" s="174" t="s">
        <v>550</v>
      </c>
      <c r="AB106" s="205">
        <f>((IF('1b Historical level tables'!AB99="-",0,'1b Historical level tables'!AB99)-(IF('1b Historical level tables'!AB83="-",0,'1b Historical level tables'!AB83)))*'1c Consumption adjusted levels'!$C$8/4.2)+IF('1b Historical level tables'!AB83="-",0,'1b Historical level tables'!AB83)</f>
        <v>3.4318500067423954</v>
      </c>
      <c r="AC106" s="205">
        <f>((IF('1b Historical level tables'!AC99="-",0,'1b Historical level tables'!AC99)-(IF('1b Historical level tables'!AC83="-",0,'1b Historical level tables'!AC83)))*'1c Consumption adjusted levels'!$C$8/4.2)+IF('1b Historical level tables'!AC83="-",0,'1b Historical level tables'!AC83)</f>
        <v>3.3292412883118923</v>
      </c>
      <c r="AD106" s="205">
        <f>((IF('1b Historical level tables'!AD99="-",0,'1b Historical level tables'!AD99)-(IF('1b Historical level tables'!AD83="-",0,'1b Historical level tables'!AD83)))*'1c Consumption adjusted levels'!$C$8/4.2)+IF('1b Historical level tables'!AD83="-",0,'1b Historical level tables'!AD83)</f>
        <v>11.541307738016066</v>
      </c>
      <c r="AE106" s="205">
        <f>((IF('1b Historical level tables'!AE99="-",0,'1b Historical level tables'!AE99)-(IF('1b Historical level tables'!AE83="-",0,'1b Historical level tables'!AE83)))*'1c Consumption adjusted levels'!$C$8/4.2)+IF('1b Historical level tables'!AE83="-",0,'1b Historical level tables'!AE83)</f>
        <v>10.971495426996002</v>
      </c>
      <c r="AF106" s="205">
        <f>((IF('1b Historical level tables'!AF99="-",0,'1b Historical level tables'!AF99)-(IF('1b Historical level tables'!AF83="-",0,'1b Historical level tables'!AF83)))*'1c Consumption adjusted levels'!$C$8/4.2)+IF('1b Historical level tables'!AF83="-",0,'1b Historical level tables'!AF83)</f>
        <v>14.741329760952985</v>
      </c>
      <c r="AG106" s="205">
        <f>((IF('1b Historical level tables'!AG99="-",0,'1b Historical level tables'!AG99)-(IF('1b Historical level tables'!AG83="-",0,'1b Historical level tables'!AG83)))*'1c Consumption adjusted levels'!$C$8/4.2)+IF('1b Historical level tables'!AG83="-",0,'1b Historical level tables'!AG83)</f>
        <v>14.163052298014744</v>
      </c>
      <c r="AH106" s="205">
        <f>((IF('1b Historical level tables'!AH99="-",0,'1b Historical level tables'!AH99)-(IF('1b Historical level tables'!AH83="-",0,'1b Historical level tables'!AH83)))*'1c Consumption adjusted levels'!$C$8/4.2)+IF('1b Historical level tables'!AH83="-",0,'1b Historical level tables'!AH83)</f>
        <v>16.864801871612205</v>
      </c>
      <c r="AI106" s="205">
        <f>((IF('1b Historical level tables'!AI99="-",0,'1b Historical level tables'!AI99)-(IF('1b Historical level tables'!AI83="-",0,'1b Historical level tables'!AI83)))*'1c Consumption adjusted levels'!$C$8/4.2)+IF('1b Historical level tables'!AI83="-",0,'1b Historical level tables'!AI83)</f>
        <v>17.193251650420535</v>
      </c>
      <c r="AJ106" s="205">
        <f>((IF('1b Historical level tables'!AJ99="-",0,'1b Historical level tables'!AJ99)-(IF('1b Historical level tables'!AJ83="-",0,'1b Historical level tables'!AJ83)))*'1c Consumption adjusted levels'!$C$8/4.2)+IF('1b Historical level tables'!AJ83="-",0,'1b Historical level tables'!AJ83)</f>
        <v>13.144838701466496</v>
      </c>
      <c r="AK106" s="205">
        <f>((IF('1b Historical level tables'!AK99="-",0,'1b Historical level tables'!AK99)-(IF('1b Historical level tables'!AK83="-",0,'1b Historical level tables'!AK83)))*'1c Consumption adjusted levels'!$C$8/4.2)+IF('1b Historical level tables'!AK83="-",0,'1b Historical level tables'!AK83)</f>
        <v>13.287206812312576</v>
      </c>
      <c r="AL106" s="205">
        <f>((IF('1b Historical level tables'!AL99="-",0,'1b Historical level tables'!AL99)-(IF('1b Historical level tables'!AL83="-",0,'1b Historical level tables'!AL83)))*'1c Consumption adjusted levels'!$C$8/4.2)+IF('1b Historical level tables'!AL83="-",0,'1b Historical level tables'!AL83)</f>
        <v>8.3456608003285204</v>
      </c>
      <c r="AM106" s="172"/>
      <c r="AN106" s="205">
        <f>((IF('1b Historical level tables'!AN99="-",0,'1b Historical level tables'!AN99)-(IF('1b Historical level tables'!AN83="-",0,'1b Historical level tables'!AN83)))*'1c Consumption adjusted levels'!$C$8/4.2)+IF('1b Historical level tables'!AN83="-",0,'1b Historical level tables'!AN83)</f>
        <v>11.151335919266243</v>
      </c>
      <c r="AO106" s="205">
        <f>((IF('1b Historical level tables'!AO99="-",0,'1b Historical level tables'!AO99)-(IF('1b Historical level tables'!AO83="-",0,'1b Historical level tables'!AO83)))*'1c Consumption adjusted levels'!$C$8/4.2)+IF('1b Historical level tables'!AO83="-",0,'1b Historical level tables'!AO83)</f>
        <v>11.151335919266243</v>
      </c>
      <c r="AP106" s="205">
        <f>((IF('1b Historical level tables'!AP99="-",0,'1b Historical level tables'!AP99)-(IF('1b Historical level tables'!AP83="-",0,'1b Historical level tables'!AP83)))*'1c Consumption adjusted levels'!$C$8/4.2)+IF('1b Historical level tables'!AP83="-",0,'1b Historical level tables'!AP83)</f>
        <v>17.19849285605234</v>
      </c>
      <c r="AQ106" s="205">
        <f>((IF('1b Historical level tables'!AQ99="-",0,'1b Historical level tables'!AQ99)-(IF('1b Historical level tables'!AQ83="-",0,'1b Historical level tables'!AQ83)))*'1c Consumption adjusted levels'!$C$8/4.2)+IF('1b Historical level tables'!AQ83="-",0,'1b Historical level tables'!AQ83)</f>
        <v>17.19849285605234</v>
      </c>
      <c r="AR106" s="205">
        <f>((IF('1b Historical level tables'!AR99="-",0,'1b Historical level tables'!AR99)-(IF('1b Historical level tables'!AR83="-",0,'1b Historical level tables'!AR83)))*'1c Consumption adjusted levels'!$C$8/4.2)+IF('1b Historical level tables'!AR83="-",0,'1b Historical level tables'!AR83)</f>
        <v>17.102063665129251</v>
      </c>
      <c r="AS106" s="205">
        <f>((IF('1b Historical level tables'!AS99="-",0,'1b Historical level tables'!AS99)-(IF('1b Historical level tables'!AS83="-",0,'1b Historical level tables'!AS83)))*'1c Consumption adjusted levels'!$C$8/4.2)+IF('1b Historical level tables'!AS83="-",0,'1b Historical level tables'!AS83)</f>
        <v>17.102063665129251</v>
      </c>
      <c r="AT106" s="205">
        <f>((IF('1b Historical level tables'!AT99="-",0,'1b Historical level tables'!AT99)-(IF('1b Historical level tables'!AT83="-",0,'1b Historical level tables'!AT83)))*'1c Consumption adjusted levels'!$C$8/4.2)+IF('1b Historical level tables'!AT83="-",0,'1b Historical level tables'!AT83)</f>
        <v>23.313815798136314</v>
      </c>
      <c r="AU106" s="205">
        <f>((IF('1b Historical level tables'!AU99="-",0,'1b Historical level tables'!AU99)-(IF('1b Historical level tables'!AU83="-",0,'1b Historical level tables'!AU83)))*'1c Consumption adjusted levels'!$C$8/4.2)+IF('1b Historical level tables'!AU83="-",0,'1b Historical level tables'!AU83)</f>
        <v>21.469601892196248</v>
      </c>
      <c r="AV106" s="205">
        <f>((IF('1b Historical level tables'!AV99="-",0,'1b Historical level tables'!AV99)-(IF('1b Historical level tables'!AV83="-",0,'1b Historical level tables'!AV83)))*'1c Consumption adjusted levels'!$C$8/4.2)+IF('1b Historical level tables'!AV83="-",0,'1b Historical level tables'!AV83)</f>
        <v>22.099742168517036</v>
      </c>
      <c r="AW106" s="205">
        <f>((IF('1b Historical level tables'!AW99="-",0,'1b Historical level tables'!AW99)-(IF('1b Historical level tables'!AW83="-",0,'1b Historical level tables'!AW83)))*'1c Consumption adjusted levels'!$C$8/4.2)+IF('1b Historical level tables'!AW83="-",0,'1b Historical level tables'!AW83)</f>
        <v>22.099742168517036</v>
      </c>
      <c r="AX106" s="205">
        <f>((IF('1b Historical level tables'!AX99="-",0,'1b Historical level tables'!AX99)-(IF('1b Historical level tables'!AX83="-",0,'1b Historical level tables'!AX83)))*'1c Consumption adjusted levels'!$C$8/4.2)+IF('1b Historical level tables'!AX83="-",0,'1b Historical level tables'!AX83)</f>
        <v>30.124293738547799</v>
      </c>
      <c r="AZ106" s="174" t="s">
        <v>550</v>
      </c>
      <c r="BA106" s="205">
        <f>((IF('1b Historical level tables'!BA99="-",0,'1b Historical level tables'!BA99)-(IF('1b Historical level tables'!BA83="-",0,'1b Historical level tables'!BA83)))*'1c Consumption adjusted levels'!$C$9/12)+IF('1b Historical level tables'!BA83="-",0,'1b Historical level tables'!BA83)</f>
        <v>0</v>
      </c>
      <c r="BB106" s="205">
        <f>((IF('1b Historical level tables'!BB99="-",0,'1b Historical level tables'!BB99)-(IF('1b Historical level tables'!BB83="-",0,'1b Historical level tables'!BB83)))*'1c Consumption adjusted levels'!$C$9/12)+IF('1b Historical level tables'!BB83="-",0,'1b Historical level tables'!BB83)</f>
        <v>0</v>
      </c>
      <c r="BC106" s="205">
        <f>((IF('1b Historical level tables'!BC99="-",0,'1b Historical level tables'!BC99)-(IF('1b Historical level tables'!BC83="-",0,'1b Historical level tables'!BC83)))*'1c Consumption adjusted levels'!$C$9/12)+IF('1b Historical level tables'!BC83="-",0,'1b Historical level tables'!BC83)</f>
        <v>0</v>
      </c>
      <c r="BD106" s="205">
        <f>((IF('1b Historical level tables'!BD99="-",0,'1b Historical level tables'!BD99)-(IF('1b Historical level tables'!BD83="-",0,'1b Historical level tables'!BD83)))*'1c Consumption adjusted levels'!$C$9/12)+IF('1b Historical level tables'!BD83="-",0,'1b Historical level tables'!BD83)</f>
        <v>0</v>
      </c>
      <c r="BE106" s="205">
        <f>((IF('1b Historical level tables'!BE99="-",0,'1b Historical level tables'!BE99)-(IF('1b Historical level tables'!BE83="-",0,'1b Historical level tables'!BE83)))*'1c Consumption adjusted levels'!$C$9/12)+IF('1b Historical level tables'!BE83="-",0,'1b Historical level tables'!BE83)</f>
        <v>0</v>
      </c>
      <c r="BF106" s="205">
        <f>((IF('1b Historical level tables'!BF99="-",0,'1b Historical level tables'!BF99)-(IF('1b Historical level tables'!BF83="-",0,'1b Historical level tables'!BF83)))*'1c Consumption adjusted levels'!$C$9/12)+IF('1b Historical level tables'!BF83="-",0,'1b Historical level tables'!BF83)</f>
        <v>0</v>
      </c>
      <c r="BG106" s="205">
        <f>((IF('1b Historical level tables'!BG99="-",0,'1b Historical level tables'!BG99)-(IF('1b Historical level tables'!BG83="-",0,'1b Historical level tables'!BG83)))*'1c Consumption adjusted levels'!$C$9/12)+IF('1b Historical level tables'!BG83="-",0,'1b Historical level tables'!BG83)</f>
        <v>0</v>
      </c>
      <c r="BH106" s="205">
        <f>((IF('1b Historical level tables'!BH99="-",0,'1b Historical level tables'!BH99)-(IF('1b Historical level tables'!BH83="-",0,'1b Historical level tables'!BH83)))*'1c Consumption adjusted levels'!$C$9/12)+IF('1b Historical level tables'!BH83="-",0,'1b Historical level tables'!BH83)</f>
        <v>0</v>
      </c>
      <c r="BI106" s="205">
        <f>((IF('1b Historical level tables'!BI99="-",0,'1b Historical level tables'!BI99)-(IF('1b Historical level tables'!BI83="-",0,'1b Historical level tables'!BI83)))*'1c Consumption adjusted levels'!$C$9/12)+IF('1b Historical level tables'!BI83="-",0,'1b Historical level tables'!BI83)</f>
        <v>0</v>
      </c>
      <c r="BJ106" s="205">
        <f>((IF('1b Historical level tables'!BJ99="-",0,'1b Historical level tables'!BJ99)-(IF('1b Historical level tables'!BJ83="-",0,'1b Historical level tables'!BJ83)))*'1c Consumption adjusted levels'!$C$9/12)+IF('1b Historical level tables'!BJ83="-",0,'1b Historical level tables'!BJ83)</f>
        <v>0</v>
      </c>
      <c r="BK106" s="205">
        <f>((IF('1b Historical level tables'!BK99="-",0,'1b Historical level tables'!BK99)-(IF('1b Historical level tables'!BK83="-",0,'1b Historical level tables'!BK83)))*'1c Consumption adjusted levels'!$C$9/12)+IF('1b Historical level tables'!BK83="-",0,'1b Historical level tables'!BK83)</f>
        <v>0</v>
      </c>
      <c r="BL106" s="172"/>
      <c r="BM106" s="205">
        <f>((IF('1b Historical level tables'!BM99="-",0,'1b Historical level tables'!BM99)-(IF('1b Historical level tables'!BM83="-",0,'1b Historical level tables'!BM83)))*'1c Consumption adjusted levels'!$C$9/12)+IF('1b Historical level tables'!BM83="-",0,'1b Historical level tables'!BM83)</f>
        <v>0</v>
      </c>
      <c r="BN106" s="205">
        <f>((IF('1b Historical level tables'!BN99="-",0,'1b Historical level tables'!BN99)-(IF('1b Historical level tables'!BN83="-",0,'1b Historical level tables'!BN83)))*'1c Consumption adjusted levels'!$C$9/12)+IF('1b Historical level tables'!BN83="-",0,'1b Historical level tables'!BN83)</f>
        <v>0</v>
      </c>
      <c r="BO106" s="205">
        <f>((IF('1b Historical level tables'!BO99="-",0,'1b Historical level tables'!BO99)-(IF('1b Historical level tables'!BO83="-",0,'1b Historical level tables'!BO83)))*'1c Consumption adjusted levels'!$C$9/12)+IF('1b Historical level tables'!BO83="-",0,'1b Historical level tables'!BO83)</f>
        <v>0</v>
      </c>
      <c r="BP106" s="205">
        <f>((IF('1b Historical level tables'!BP99="-",0,'1b Historical level tables'!BP99)-(IF('1b Historical level tables'!BP83="-",0,'1b Historical level tables'!BP83)))*'1c Consumption adjusted levels'!$C$9/12)+IF('1b Historical level tables'!BP83="-",0,'1b Historical level tables'!BP83)</f>
        <v>0</v>
      </c>
      <c r="BQ106" s="205">
        <f>((IF('1b Historical level tables'!BQ99="-",0,'1b Historical level tables'!BQ99)-(IF('1b Historical level tables'!BQ83="-",0,'1b Historical level tables'!BQ83)))*'1c Consumption adjusted levels'!$C$9/12)+IF('1b Historical level tables'!BQ83="-",0,'1b Historical level tables'!BQ83)</f>
        <v>0</v>
      </c>
      <c r="BR106" s="205">
        <f>((IF('1b Historical level tables'!BR99="-",0,'1b Historical level tables'!BR99)-(IF('1b Historical level tables'!BR83="-",0,'1b Historical level tables'!BR83)))*'1c Consumption adjusted levels'!$C$9/12)+IF('1b Historical level tables'!BR83="-",0,'1b Historical level tables'!BR83)</f>
        <v>0</v>
      </c>
      <c r="BS106" s="205">
        <f>((IF('1b Historical level tables'!BS99="-",0,'1b Historical level tables'!BS99)-(IF('1b Historical level tables'!BS83="-",0,'1b Historical level tables'!BS83)))*'1c Consumption adjusted levels'!$C$9/12)+IF('1b Historical level tables'!BS83="-",0,'1b Historical level tables'!BS83)</f>
        <v>0</v>
      </c>
      <c r="BT106" s="205">
        <f>((IF('1b Historical level tables'!BT99="-",0,'1b Historical level tables'!BT99)-(IF('1b Historical level tables'!BT83="-",0,'1b Historical level tables'!BT83)))*'1c Consumption adjusted levels'!$C$9/12)+IF('1b Historical level tables'!BT83="-",0,'1b Historical level tables'!BT83)</f>
        <v>0</v>
      </c>
      <c r="BU106" s="205">
        <f>((IF('1b Historical level tables'!BU99="-",0,'1b Historical level tables'!BU99)-(IF('1b Historical level tables'!BU83="-",0,'1b Historical level tables'!BU83)))*'1c Consumption adjusted levels'!$C$9/12)+IF('1b Historical level tables'!BU83="-",0,'1b Historical level tables'!BU83)</f>
        <v>0</v>
      </c>
      <c r="BV106" s="205">
        <f>((IF('1b Historical level tables'!BV99="-",0,'1b Historical level tables'!BV99)-(IF('1b Historical level tables'!BV83="-",0,'1b Historical level tables'!BV83)))*'1c Consumption adjusted levels'!$C$9/12)+IF('1b Historical level tables'!BV83="-",0,'1b Historical level tables'!BV83)</f>
        <v>0</v>
      </c>
      <c r="BW106" s="205">
        <f>((IF('1b Historical level tables'!BW99="-",0,'1b Historical level tables'!BW99)-(IF('1b Historical level tables'!BW83="-",0,'1b Historical level tables'!BW83)))*'1c Consumption adjusted levels'!$C$9/12)+IF('1b Historical level tables'!BW83="-",0,'1b Historical level tables'!BW83)</f>
        <v>0</v>
      </c>
      <c r="BX106" s="144"/>
      <c r="BY106" s="174" t="s">
        <v>550</v>
      </c>
      <c r="BZ106" s="205">
        <f t="shared" ref="BZ106:BZ117" si="172">IFERROR(C106+BA106,"-")</f>
        <v>3.0178024987068612</v>
      </c>
      <c r="CA106" s="205">
        <f t="shared" ref="CA106:CA117" si="173">IFERROR(D106+BB106,"-")</f>
        <v>2.9275733668216319</v>
      </c>
      <c r="CB106" s="205">
        <f t="shared" ref="CB106:CB117" si="174">IFERROR(E106+BC106,"-")</f>
        <v>10.148867182390159</v>
      </c>
      <c r="CC106" s="205">
        <f t="shared" ref="CC106:CC117" si="175">IFERROR(F106+BD106,"-")</f>
        <v>9.6478018269985082</v>
      </c>
      <c r="CD106" s="205">
        <f t="shared" ref="CD106:CD117" si="176">IFERROR(G106+BE106,"-")</f>
        <v>12.962813788471427</v>
      </c>
      <c r="CE106" s="205">
        <f t="shared" ref="CE106:CE117" si="177">IFERROR(H106+BF106,"-")</f>
        <v>12.907024738230101</v>
      </c>
      <c r="CF106" s="205">
        <f t="shared" ref="CF106:CF117" si="178">IFERROR(I106+BG106,"-")</f>
        <v>15.369185645012525</v>
      </c>
      <c r="CG106" s="205">
        <f t="shared" ref="CG106:CG117" si="179">IFERROR(J106+BH106,"-")</f>
        <v>16.300531252799225</v>
      </c>
      <c r="CH106" s="205">
        <f t="shared" ref="CH106:CH117" si="180">IFERROR(K106+BI106,"-")</f>
        <v>12.462323766546612</v>
      </c>
      <c r="CI106" s="205">
        <f t="shared" ref="CI106:CI117" si="181">IFERROR(L106+BJ106,"-")</f>
        <v>12.781381976151758</v>
      </c>
      <c r="CJ106" s="205">
        <f t="shared" ref="CJ106:CJ117" si="182">IFERROR(M106+BK106,"-")</f>
        <v>8.027955576017515</v>
      </c>
      <c r="CK106" s="172"/>
      <c r="CL106" s="205">
        <f t="shared" si="162"/>
        <v>10.165169355686436</v>
      </c>
      <c r="CM106" s="205">
        <f t="shared" si="163"/>
        <v>10.165169355686436</v>
      </c>
      <c r="CN106" s="205">
        <f t="shared" si="164"/>
        <v>15.677465161842026</v>
      </c>
      <c r="CO106" s="205">
        <f t="shared" si="165"/>
        <v>15.677465161842026</v>
      </c>
      <c r="CP106" s="205">
        <f t="shared" si="166"/>
        <v>14.99509996659647</v>
      </c>
      <c r="CQ106" s="205">
        <f t="shared" si="167"/>
        <v>14.99509996659647</v>
      </c>
      <c r="CR106" s="205">
        <f t="shared" si="168"/>
        <v>20.441897115770779</v>
      </c>
      <c r="CS106" s="205">
        <f t="shared" si="169"/>
        <v>18.824863196865326</v>
      </c>
      <c r="CT106" s="205">
        <f t="shared" si="170"/>
        <v>18.114702593767056</v>
      </c>
      <c r="CU106" s="205">
        <f t="shared" si="171"/>
        <v>18.114702593767056</v>
      </c>
      <c r="CV106" s="205">
        <f t="shared" si="171"/>
        <v>24.69209794609964</v>
      </c>
    </row>
    <row r="107" spans="2:100" s="159" customFormat="1" ht="10.5" customHeight="1">
      <c r="B107" s="174" t="s">
        <v>551</v>
      </c>
      <c r="C107" s="205">
        <f>((IF('1b Historical level tables'!C100="-",0,'1b Historical level tables'!C100)-(IF('1b Historical level tables'!C84="-",0,'1b Historical level tables'!C84)))*'1c Consumption adjusted levels'!$C$7/3.1)+IF('1b Historical level tables'!C84="-",0,'1b Historical level tables'!C84)</f>
        <v>0</v>
      </c>
      <c r="D107" s="205">
        <f>((IF('1b Historical level tables'!D100="-",0,'1b Historical level tables'!D100)-(IF('1b Historical level tables'!D84="-",0,'1b Historical level tables'!D84)))*'1c Consumption adjusted levels'!$C$7/3.1)+IF('1b Historical level tables'!D84="-",0,'1b Historical level tables'!D84)</f>
        <v>0</v>
      </c>
      <c r="E107" s="205">
        <f>((IF('1b Historical level tables'!E100="-",0,'1b Historical level tables'!E100)-(IF('1b Historical level tables'!E84="-",0,'1b Historical level tables'!E84)))*'1c Consumption adjusted levels'!$C$7/3.1)+IF('1b Historical level tables'!E84="-",0,'1b Historical level tables'!E84)</f>
        <v>0</v>
      </c>
      <c r="F107" s="205">
        <f>((IF('1b Historical level tables'!F100="-",0,'1b Historical level tables'!F100)-(IF('1b Historical level tables'!F84="-",0,'1b Historical level tables'!F84)))*'1c Consumption adjusted levels'!$C$7/3.1)+IF('1b Historical level tables'!F84="-",0,'1b Historical level tables'!F84)</f>
        <v>0</v>
      </c>
      <c r="G107" s="205">
        <f>((IF('1b Historical level tables'!G100="-",0,'1b Historical level tables'!G100)-(IF('1b Historical level tables'!G84="-",0,'1b Historical level tables'!G84)))*'1c Consumption adjusted levels'!$C$7/3.1)+IF('1b Historical level tables'!G84="-",0,'1b Historical level tables'!G84)</f>
        <v>0</v>
      </c>
      <c r="H107" s="205">
        <f>((IF('1b Historical level tables'!H100="-",0,'1b Historical level tables'!H100)-(IF('1b Historical level tables'!H84="-",0,'1b Historical level tables'!H84)))*'1c Consumption adjusted levels'!$C$7/3.1)+IF('1b Historical level tables'!H84="-",0,'1b Historical level tables'!H84)</f>
        <v>0</v>
      </c>
      <c r="I107" s="205">
        <f>((IF('1b Historical level tables'!I100="-",0,'1b Historical level tables'!I100)-(IF('1b Historical level tables'!I84="-",0,'1b Historical level tables'!I84)))*'1c Consumption adjusted levels'!$C$7/3.1)+IF('1b Historical level tables'!I84="-",0,'1b Historical level tables'!I84)</f>
        <v>0</v>
      </c>
      <c r="J107" s="205">
        <f>((IF('1b Historical level tables'!J100="-",0,'1b Historical level tables'!J100)-(IF('1b Historical level tables'!J84="-",0,'1b Historical level tables'!J84)))*'1c Consumption adjusted levels'!$C$7/3.1)+IF('1b Historical level tables'!J84="-",0,'1b Historical level tables'!J84)</f>
        <v>0</v>
      </c>
      <c r="K107" s="205">
        <f>((IF('1b Historical level tables'!K100="-",0,'1b Historical level tables'!K100)-(IF('1b Historical level tables'!K84="-",0,'1b Historical level tables'!K84)))*'1c Consumption adjusted levels'!$C$7/3.1)+IF('1b Historical level tables'!K84="-",0,'1b Historical level tables'!K84)</f>
        <v>0</v>
      </c>
      <c r="L107" s="205">
        <f>((IF('1b Historical level tables'!L100="-",0,'1b Historical level tables'!L100)-(IF('1b Historical level tables'!L84="-",0,'1b Historical level tables'!L84)))*'1c Consumption adjusted levels'!$C$7/3.1)+IF('1b Historical level tables'!L84="-",0,'1b Historical level tables'!L84)</f>
        <v>0</v>
      </c>
      <c r="M107" s="205">
        <f>((IF('1b Historical level tables'!M100="-",0,'1b Historical level tables'!M100)-(IF('1b Historical level tables'!M84="-",0,'1b Historical level tables'!M84)))*'1c Consumption adjusted levels'!$C$7/3.1)+IF('1b Historical level tables'!M84="-",0,'1b Historical level tables'!M84)</f>
        <v>0</v>
      </c>
      <c r="N107" s="172"/>
      <c r="O107" s="205">
        <f>((IF('1b Historical level tables'!O100="-",0,'1b Historical level tables'!O100)-(IF('1b Historical level tables'!O84="-",0,'1b Historical level tables'!O84)))*'1c Consumption adjusted levels'!$C$7/3.1)+IF('1b Historical level tables'!O84="-",0,'1b Historical level tables'!O84)</f>
        <v>3.1600082356039434</v>
      </c>
      <c r="P107" s="205">
        <f>((IF('1b Historical level tables'!P100="-",0,'1b Historical level tables'!P100)-(IF('1b Historical level tables'!P84="-",0,'1b Historical level tables'!P84)))*'1c Consumption adjusted levels'!$C$7/3.1)+IF('1b Historical level tables'!P84="-",0,'1b Historical level tables'!P84)</f>
        <v>3.1600082356039434</v>
      </c>
      <c r="Q107" s="205">
        <f>((IF('1b Historical level tables'!Q100="-",0,'1b Historical level tables'!Q100)-(IF('1b Historical level tables'!Q84="-",0,'1b Historical level tables'!Q84)))*'1c Consumption adjusted levels'!$C$7/3.1)+IF('1b Historical level tables'!Q84="-",0,'1b Historical level tables'!Q84)</f>
        <v>3.1600082356039434</v>
      </c>
      <c r="R107" s="205">
        <f>((IF('1b Historical level tables'!R100="-",0,'1b Historical level tables'!R100)-(IF('1b Historical level tables'!R84="-",0,'1b Historical level tables'!R84)))*'1c Consumption adjusted levels'!$C$7/3.1)+IF('1b Historical level tables'!R84="-",0,'1b Historical level tables'!R84)</f>
        <v>10.490468187260261</v>
      </c>
      <c r="S107" s="205">
        <f>((IF('1b Historical level tables'!S100="-",0,'1b Historical level tables'!S100)-(IF('1b Historical level tables'!S84="-",0,'1b Historical level tables'!S84)))*'1c Consumption adjusted levels'!$C$7/3.1)+IF('1b Historical level tables'!S84="-",0,'1b Historical level tables'!S84)</f>
        <v>4.3827690078309374</v>
      </c>
      <c r="T107" s="205">
        <f>((IF('1b Historical level tables'!T100="-",0,'1b Historical level tables'!T100)-(IF('1b Historical level tables'!T84="-",0,'1b Historical level tables'!T84)))*'1c Consumption adjusted levels'!$C$7/3.1)+IF('1b Historical level tables'!T84="-",0,'1b Historical level tables'!T84)</f>
        <v>4.3827690078309374</v>
      </c>
      <c r="U107" s="205">
        <f>((IF('1b Historical level tables'!U100="-",0,'1b Historical level tables'!U100)-(IF('1b Historical level tables'!U84="-",0,'1b Historical level tables'!U84)))*'1c Consumption adjusted levels'!$C$7/3.1)+IF('1b Historical level tables'!U84="-",0,'1b Historical level tables'!U84)</f>
        <v>4.3827690078309374</v>
      </c>
      <c r="V107" s="205">
        <f>((IF('1b Historical level tables'!V100="-",0,'1b Historical level tables'!V100)-(IF('1b Historical level tables'!V84="-",0,'1b Historical level tables'!V84)))*'1c Consumption adjusted levels'!$C$7/3.1)+IF('1b Historical level tables'!V84="-",0,'1b Historical level tables'!V84)</f>
        <v>4.3827690078309374</v>
      </c>
      <c r="W107" s="205">
        <f>((IF('1b Historical level tables'!W100="-",0,'1b Historical level tables'!W100)-(IF('1b Historical level tables'!W84="-",0,'1b Historical level tables'!W84)))*'1c Consumption adjusted levels'!$C$7/3.1)+IF('1b Historical level tables'!W84="-",0,'1b Historical level tables'!W84)</f>
        <v>4.3827690078309374</v>
      </c>
      <c r="X107" s="205">
        <f>((IF('1b Historical level tables'!X100="-",0,'1b Historical level tables'!X100)-(IF('1b Historical level tables'!X84="-",0,'1b Historical level tables'!X84)))*'1c Consumption adjusted levels'!$C$7/3.1)+IF('1b Historical level tables'!X84="-",0,'1b Historical level tables'!X84)</f>
        <v>4.3827690078309374</v>
      </c>
      <c r="Y107" s="205">
        <f>((IF('1b Historical level tables'!Y100="-",0,'1b Historical level tables'!Y100)-(IF('1b Historical level tables'!Y84="-",0,'1b Historical level tables'!Y84)))*'1c Consumption adjusted levels'!$C$7/3.1)+IF('1b Historical level tables'!Y84="-",0,'1b Historical level tables'!Y84)</f>
        <v>4.3827690078309374</v>
      </c>
      <c r="Z107" s="144"/>
      <c r="AA107" s="174" t="s">
        <v>551</v>
      </c>
      <c r="AB107" s="205">
        <f>((IF('1b Historical level tables'!AB100="-",0,'1b Historical level tables'!AB100)-(IF('1b Historical level tables'!AB84="-",0,'1b Historical level tables'!AB84)))*'1c Consumption adjusted levels'!$C$8/4.2)+IF('1b Historical level tables'!AB84="-",0,'1b Historical level tables'!AB84)</f>
        <v>0</v>
      </c>
      <c r="AC107" s="205">
        <f>((IF('1b Historical level tables'!AC100="-",0,'1b Historical level tables'!AC100)-(IF('1b Historical level tables'!AC84="-",0,'1b Historical level tables'!AC84)))*'1c Consumption adjusted levels'!$C$8/4.2)+IF('1b Historical level tables'!AC84="-",0,'1b Historical level tables'!AC84)</f>
        <v>0</v>
      </c>
      <c r="AD107" s="205">
        <f>((IF('1b Historical level tables'!AD100="-",0,'1b Historical level tables'!AD100)-(IF('1b Historical level tables'!AD84="-",0,'1b Historical level tables'!AD84)))*'1c Consumption adjusted levels'!$C$8/4.2)+IF('1b Historical level tables'!AD84="-",0,'1b Historical level tables'!AD84)</f>
        <v>0</v>
      </c>
      <c r="AE107" s="205">
        <f>((IF('1b Historical level tables'!AE100="-",0,'1b Historical level tables'!AE100)-(IF('1b Historical level tables'!AE84="-",0,'1b Historical level tables'!AE84)))*'1c Consumption adjusted levels'!$C$8/4.2)+IF('1b Historical level tables'!AE84="-",0,'1b Historical level tables'!AE84)</f>
        <v>0</v>
      </c>
      <c r="AF107" s="205">
        <f>((IF('1b Historical level tables'!AF100="-",0,'1b Historical level tables'!AF100)-(IF('1b Historical level tables'!AF84="-",0,'1b Historical level tables'!AF84)))*'1c Consumption adjusted levels'!$C$8/4.2)+IF('1b Historical level tables'!AF84="-",0,'1b Historical level tables'!AF84)</f>
        <v>0</v>
      </c>
      <c r="AG107" s="205">
        <f>((IF('1b Historical level tables'!AG100="-",0,'1b Historical level tables'!AG100)-(IF('1b Historical level tables'!AG84="-",0,'1b Historical level tables'!AG84)))*'1c Consumption adjusted levels'!$C$8/4.2)+IF('1b Historical level tables'!AG84="-",0,'1b Historical level tables'!AG84)</f>
        <v>0</v>
      </c>
      <c r="AH107" s="205">
        <f>((IF('1b Historical level tables'!AH100="-",0,'1b Historical level tables'!AH100)-(IF('1b Historical level tables'!AH84="-",0,'1b Historical level tables'!AH84)))*'1c Consumption adjusted levels'!$C$8/4.2)+IF('1b Historical level tables'!AH84="-",0,'1b Historical level tables'!AH84)</f>
        <v>0</v>
      </c>
      <c r="AI107" s="205">
        <f>((IF('1b Historical level tables'!AI100="-",0,'1b Historical level tables'!AI100)-(IF('1b Historical level tables'!AI84="-",0,'1b Historical level tables'!AI84)))*'1c Consumption adjusted levels'!$C$8/4.2)+IF('1b Historical level tables'!AI84="-",0,'1b Historical level tables'!AI84)</f>
        <v>0</v>
      </c>
      <c r="AJ107" s="205">
        <f>((IF('1b Historical level tables'!AJ100="-",0,'1b Historical level tables'!AJ100)-(IF('1b Historical level tables'!AJ84="-",0,'1b Historical level tables'!AJ84)))*'1c Consumption adjusted levels'!$C$8/4.2)+IF('1b Historical level tables'!AJ84="-",0,'1b Historical level tables'!AJ84)</f>
        <v>0</v>
      </c>
      <c r="AK107" s="205">
        <f>((IF('1b Historical level tables'!AK100="-",0,'1b Historical level tables'!AK100)-(IF('1b Historical level tables'!AK84="-",0,'1b Historical level tables'!AK84)))*'1c Consumption adjusted levels'!$C$8/4.2)+IF('1b Historical level tables'!AK84="-",0,'1b Historical level tables'!AK84)</f>
        <v>0</v>
      </c>
      <c r="AL107" s="205">
        <f>((IF('1b Historical level tables'!AL100="-",0,'1b Historical level tables'!AL100)-(IF('1b Historical level tables'!AL84="-",0,'1b Historical level tables'!AL84)))*'1c Consumption adjusted levels'!$C$8/4.2)+IF('1b Historical level tables'!AL84="-",0,'1b Historical level tables'!AL84)</f>
        <v>0</v>
      </c>
      <c r="AM107" s="172"/>
      <c r="AN107" s="205">
        <f>((IF('1b Historical level tables'!AN100="-",0,'1b Historical level tables'!AN100)-(IF('1b Historical level tables'!AN84="-",0,'1b Historical level tables'!AN84)))*'1c Consumption adjusted levels'!$C$8/4.2)+IF('1b Historical level tables'!AN84="-",0,'1b Historical level tables'!AN84)</f>
        <v>3.3634023254296923</v>
      </c>
      <c r="AO107" s="205">
        <f>((IF('1b Historical level tables'!AO100="-",0,'1b Historical level tables'!AO100)-(IF('1b Historical level tables'!AO84="-",0,'1b Historical level tables'!AO84)))*'1c Consumption adjusted levels'!$C$8/4.2)+IF('1b Historical level tables'!AO84="-",0,'1b Historical level tables'!AO84)</f>
        <v>3.3634023254296923</v>
      </c>
      <c r="AP107" s="205">
        <f>((IF('1b Historical level tables'!AP100="-",0,'1b Historical level tables'!AP100)-(IF('1b Historical level tables'!AP84="-",0,'1b Historical level tables'!AP84)))*'1c Consumption adjusted levels'!$C$8/4.2)+IF('1b Historical level tables'!AP84="-",0,'1b Historical level tables'!AP84)</f>
        <v>3.3634023254296923</v>
      </c>
      <c r="AQ107" s="205">
        <f>((IF('1b Historical level tables'!AQ100="-",0,'1b Historical level tables'!AQ100)-(IF('1b Historical level tables'!AQ84="-",0,'1b Historical level tables'!AQ84)))*'1c Consumption adjusted levels'!$C$8/4.2)+IF('1b Historical level tables'!AQ84="-",0,'1b Historical level tables'!AQ84)</f>
        <v>13.951844477822155</v>
      </c>
      <c r="AR107" s="205">
        <f>((IF('1b Historical level tables'!AR100="-",0,'1b Historical level tables'!AR100)-(IF('1b Historical level tables'!AR84="-",0,'1b Historical level tables'!AR84)))*'1c Consumption adjusted levels'!$C$8/4.2)+IF('1b Historical level tables'!AR84="-",0,'1b Historical level tables'!AR84)</f>
        <v>4.3827690078309374</v>
      </c>
      <c r="AS107" s="205">
        <f>((IF('1b Historical level tables'!AS100="-",0,'1b Historical level tables'!AS100)-(IF('1b Historical level tables'!AS84="-",0,'1b Historical level tables'!AS84)))*'1c Consumption adjusted levels'!$C$8/4.2)+IF('1b Historical level tables'!AS84="-",0,'1b Historical level tables'!AS84)</f>
        <v>4.3827690078309374</v>
      </c>
      <c r="AT107" s="205">
        <f>((IF('1b Historical level tables'!AT100="-",0,'1b Historical level tables'!AT100)-(IF('1b Historical level tables'!AT84="-",0,'1b Historical level tables'!AT84)))*'1c Consumption adjusted levels'!$C$8/4.2)+IF('1b Historical level tables'!AT84="-",0,'1b Historical level tables'!AT84)</f>
        <v>4.3827690078309374</v>
      </c>
      <c r="AU107" s="205">
        <f>((IF('1b Historical level tables'!AU100="-",0,'1b Historical level tables'!AU100)-(IF('1b Historical level tables'!AU84="-",0,'1b Historical level tables'!AU84)))*'1c Consumption adjusted levels'!$C$8/4.2)+IF('1b Historical level tables'!AU84="-",0,'1b Historical level tables'!AU84)</f>
        <v>4.3827690078309374</v>
      </c>
      <c r="AV107" s="205">
        <f>((IF('1b Historical level tables'!AV100="-",0,'1b Historical level tables'!AV100)-(IF('1b Historical level tables'!AV84="-",0,'1b Historical level tables'!AV84)))*'1c Consumption adjusted levels'!$C$8/4.2)+IF('1b Historical level tables'!AV84="-",0,'1b Historical level tables'!AV84)</f>
        <v>4.3827690078309374</v>
      </c>
      <c r="AW107" s="205">
        <f>((IF('1b Historical level tables'!AW100="-",0,'1b Historical level tables'!AW100)-(IF('1b Historical level tables'!AW84="-",0,'1b Historical level tables'!AW84)))*'1c Consumption adjusted levels'!$C$8/4.2)+IF('1b Historical level tables'!AW84="-",0,'1b Historical level tables'!AW84)</f>
        <v>4.3827690078309374</v>
      </c>
      <c r="AX107" s="205">
        <f>((IF('1b Historical level tables'!AX100="-",0,'1b Historical level tables'!AX100)-(IF('1b Historical level tables'!AX84="-",0,'1b Historical level tables'!AX84)))*'1c Consumption adjusted levels'!$C$8/4.2)+IF('1b Historical level tables'!AX84="-",0,'1b Historical level tables'!AX84)</f>
        <v>4.3827690078309374</v>
      </c>
      <c r="AZ107" s="174" t="s">
        <v>551</v>
      </c>
      <c r="BA107" s="205">
        <f>((IF('1b Historical level tables'!BA100="-",0,'1b Historical level tables'!BA100)-(IF('1b Historical level tables'!BA84="-",0,'1b Historical level tables'!BA84)))*'1c Consumption adjusted levels'!$C$9/12)+IF('1b Historical level tables'!BA84="-",0,'1b Historical level tables'!BA84)</f>
        <v>0</v>
      </c>
      <c r="BB107" s="205">
        <f>((IF('1b Historical level tables'!BB100="-",0,'1b Historical level tables'!BB100)-(IF('1b Historical level tables'!BB84="-",0,'1b Historical level tables'!BB84)))*'1c Consumption adjusted levels'!$C$9/12)+IF('1b Historical level tables'!BB84="-",0,'1b Historical level tables'!BB84)</f>
        <v>0</v>
      </c>
      <c r="BC107" s="205">
        <f>((IF('1b Historical level tables'!BC100="-",0,'1b Historical level tables'!BC100)-(IF('1b Historical level tables'!BC84="-",0,'1b Historical level tables'!BC84)))*'1c Consumption adjusted levels'!$C$9/12)+IF('1b Historical level tables'!BC84="-",0,'1b Historical level tables'!BC84)</f>
        <v>0</v>
      </c>
      <c r="BD107" s="205">
        <f>((IF('1b Historical level tables'!BD100="-",0,'1b Historical level tables'!BD100)-(IF('1b Historical level tables'!BD84="-",0,'1b Historical level tables'!BD84)))*'1c Consumption adjusted levels'!$C$9/12)+IF('1b Historical level tables'!BD84="-",0,'1b Historical level tables'!BD84)</f>
        <v>0</v>
      </c>
      <c r="BE107" s="205">
        <f>((IF('1b Historical level tables'!BE100="-",0,'1b Historical level tables'!BE100)-(IF('1b Historical level tables'!BE84="-",0,'1b Historical level tables'!BE84)))*'1c Consumption adjusted levels'!$C$9/12)+IF('1b Historical level tables'!BE84="-",0,'1b Historical level tables'!BE84)</f>
        <v>0</v>
      </c>
      <c r="BF107" s="205">
        <f>((IF('1b Historical level tables'!BF100="-",0,'1b Historical level tables'!BF100)-(IF('1b Historical level tables'!BF84="-",0,'1b Historical level tables'!BF84)))*'1c Consumption adjusted levels'!$C$9/12)+IF('1b Historical level tables'!BF84="-",0,'1b Historical level tables'!BF84)</f>
        <v>0</v>
      </c>
      <c r="BG107" s="205">
        <f>((IF('1b Historical level tables'!BG100="-",0,'1b Historical level tables'!BG100)-(IF('1b Historical level tables'!BG84="-",0,'1b Historical level tables'!BG84)))*'1c Consumption adjusted levels'!$C$9/12)+IF('1b Historical level tables'!BG84="-",0,'1b Historical level tables'!BG84)</f>
        <v>0</v>
      </c>
      <c r="BH107" s="205">
        <f>((IF('1b Historical level tables'!BH100="-",0,'1b Historical level tables'!BH100)-(IF('1b Historical level tables'!BH84="-",0,'1b Historical level tables'!BH84)))*'1c Consumption adjusted levels'!$C$9/12)+IF('1b Historical level tables'!BH84="-",0,'1b Historical level tables'!BH84)</f>
        <v>0</v>
      </c>
      <c r="BI107" s="205">
        <f>((IF('1b Historical level tables'!BI100="-",0,'1b Historical level tables'!BI100)-(IF('1b Historical level tables'!BI84="-",0,'1b Historical level tables'!BI84)))*'1c Consumption adjusted levels'!$C$9/12)+IF('1b Historical level tables'!BI84="-",0,'1b Historical level tables'!BI84)</f>
        <v>0</v>
      </c>
      <c r="BJ107" s="205">
        <f>((IF('1b Historical level tables'!BJ100="-",0,'1b Historical level tables'!BJ100)-(IF('1b Historical level tables'!BJ84="-",0,'1b Historical level tables'!BJ84)))*'1c Consumption adjusted levels'!$C$9/12)+IF('1b Historical level tables'!BJ84="-",0,'1b Historical level tables'!BJ84)</f>
        <v>0</v>
      </c>
      <c r="BK107" s="205">
        <f>((IF('1b Historical level tables'!BK100="-",0,'1b Historical level tables'!BK100)-(IF('1b Historical level tables'!BK84="-",0,'1b Historical level tables'!BK84)))*'1c Consumption adjusted levels'!$C$9/12)+IF('1b Historical level tables'!BK84="-",0,'1b Historical level tables'!BK84)</f>
        <v>0</v>
      </c>
      <c r="BL107" s="172"/>
      <c r="BM107" s="205">
        <f>((IF('1b Historical level tables'!BM100="-",0,'1b Historical level tables'!BM100)-(IF('1b Historical level tables'!BM84="-",0,'1b Historical level tables'!BM84)))*'1c Consumption adjusted levels'!$C$9/12)+IF('1b Historical level tables'!BM84="-",0,'1b Historical level tables'!BM84)</f>
        <v>2.850332490760104</v>
      </c>
      <c r="BN107" s="205">
        <f>((IF('1b Historical level tables'!BN100="-",0,'1b Historical level tables'!BN100)-(IF('1b Historical level tables'!BN84="-",0,'1b Historical level tables'!BN84)))*'1c Consumption adjusted levels'!$C$9/12)+IF('1b Historical level tables'!BN84="-",0,'1b Historical level tables'!BN84)</f>
        <v>2.850332490760104</v>
      </c>
      <c r="BO107" s="205">
        <f>((IF('1b Historical level tables'!BO100="-",0,'1b Historical level tables'!BO100)-(IF('1b Historical level tables'!BO84="-",0,'1b Historical level tables'!BO84)))*'1c Consumption adjusted levels'!$C$9/12)+IF('1b Historical level tables'!BO84="-",0,'1b Historical level tables'!BO84)</f>
        <v>2.850332490760104</v>
      </c>
      <c r="BP107" s="205">
        <f>((IF('1b Historical level tables'!BP100="-",0,'1b Historical level tables'!BP100)-(IF('1b Historical level tables'!BP84="-",0,'1b Historical level tables'!BP84)))*'1c Consumption adjusted levels'!$C$9/12)+IF('1b Historical level tables'!BP84="-",0,'1b Historical level tables'!BP84)</f>
        <v>2.850332490760104</v>
      </c>
      <c r="BQ107" s="205">
        <f>((IF('1b Historical level tables'!BQ100="-",0,'1b Historical level tables'!BQ100)-(IF('1b Historical level tables'!BQ84="-",0,'1b Historical level tables'!BQ84)))*'1c Consumption adjusted levels'!$C$9/12)+IF('1b Historical level tables'!BQ84="-",0,'1b Historical level tables'!BQ84)</f>
        <v>4.3827690078309374</v>
      </c>
      <c r="BR107" s="205">
        <f>((IF('1b Historical level tables'!BR100="-",0,'1b Historical level tables'!BR100)-(IF('1b Historical level tables'!BR84="-",0,'1b Historical level tables'!BR84)))*'1c Consumption adjusted levels'!$C$9/12)+IF('1b Historical level tables'!BR84="-",0,'1b Historical level tables'!BR84)</f>
        <v>4.3827690078309374</v>
      </c>
      <c r="BS107" s="205">
        <f>((IF('1b Historical level tables'!BS100="-",0,'1b Historical level tables'!BS100)-(IF('1b Historical level tables'!BS84="-",0,'1b Historical level tables'!BS84)))*'1c Consumption adjusted levels'!$C$9/12)+IF('1b Historical level tables'!BS84="-",0,'1b Historical level tables'!BS84)</f>
        <v>4.3827690078309374</v>
      </c>
      <c r="BT107" s="205">
        <f>((IF('1b Historical level tables'!BT100="-",0,'1b Historical level tables'!BT100)-(IF('1b Historical level tables'!BT84="-",0,'1b Historical level tables'!BT84)))*'1c Consumption adjusted levels'!$C$9/12)+IF('1b Historical level tables'!BT84="-",0,'1b Historical level tables'!BT84)</f>
        <v>4.3827690078309374</v>
      </c>
      <c r="BU107" s="205">
        <f>((IF('1b Historical level tables'!BU100="-",0,'1b Historical level tables'!BU100)-(IF('1b Historical level tables'!BU84="-",0,'1b Historical level tables'!BU84)))*'1c Consumption adjusted levels'!$C$9/12)+IF('1b Historical level tables'!BU84="-",0,'1b Historical level tables'!BU84)</f>
        <v>4.3827690078309374</v>
      </c>
      <c r="BV107" s="205">
        <f>((IF('1b Historical level tables'!BV100="-",0,'1b Historical level tables'!BV100)-(IF('1b Historical level tables'!BV84="-",0,'1b Historical level tables'!BV84)))*'1c Consumption adjusted levels'!$C$9/12)+IF('1b Historical level tables'!BV84="-",0,'1b Historical level tables'!BV84)</f>
        <v>4.3827690078309374</v>
      </c>
      <c r="BW107" s="205">
        <f>((IF('1b Historical level tables'!BW100="-",0,'1b Historical level tables'!BW100)-(IF('1b Historical level tables'!BW84="-",0,'1b Historical level tables'!BW84)))*'1c Consumption adjusted levels'!$C$9/12)+IF('1b Historical level tables'!BW84="-",0,'1b Historical level tables'!BW84)</f>
        <v>4.3827690078309374</v>
      </c>
      <c r="BX107" s="144"/>
      <c r="BY107" s="174" t="s">
        <v>551</v>
      </c>
      <c r="BZ107" s="205">
        <f t="shared" si="172"/>
        <v>0</v>
      </c>
      <c r="CA107" s="205">
        <f t="shared" si="173"/>
        <v>0</v>
      </c>
      <c r="CB107" s="205">
        <f t="shared" si="174"/>
        <v>0</v>
      </c>
      <c r="CC107" s="205">
        <f t="shared" si="175"/>
        <v>0</v>
      </c>
      <c r="CD107" s="205">
        <f t="shared" si="176"/>
        <v>0</v>
      </c>
      <c r="CE107" s="205">
        <f t="shared" si="177"/>
        <v>0</v>
      </c>
      <c r="CF107" s="205">
        <f t="shared" si="178"/>
        <v>0</v>
      </c>
      <c r="CG107" s="205">
        <f t="shared" si="179"/>
        <v>0</v>
      </c>
      <c r="CH107" s="205">
        <f t="shared" si="180"/>
        <v>0</v>
      </c>
      <c r="CI107" s="205">
        <f t="shared" si="181"/>
        <v>0</v>
      </c>
      <c r="CJ107" s="205">
        <f t="shared" si="182"/>
        <v>0</v>
      </c>
      <c r="CK107" s="172"/>
      <c r="CL107" s="205">
        <f t="shared" si="162"/>
        <v>6.0103407263640474</v>
      </c>
      <c r="CM107" s="205">
        <f t="shared" si="163"/>
        <v>6.0103407263640474</v>
      </c>
      <c r="CN107" s="205">
        <f t="shared" si="164"/>
        <v>6.0103407263640474</v>
      </c>
      <c r="CO107" s="205">
        <f t="shared" si="165"/>
        <v>13.340800678020365</v>
      </c>
      <c r="CP107" s="205">
        <f t="shared" si="166"/>
        <v>8.7655380156618747</v>
      </c>
      <c r="CQ107" s="205">
        <f t="shared" si="167"/>
        <v>8.7655380156618747</v>
      </c>
      <c r="CR107" s="205">
        <f t="shared" si="168"/>
        <v>8.7655380156618747</v>
      </c>
      <c r="CS107" s="205">
        <f t="shared" si="169"/>
        <v>8.7655380156618747</v>
      </c>
      <c r="CT107" s="205">
        <f t="shared" si="170"/>
        <v>8.7655380156618747</v>
      </c>
      <c r="CU107" s="205">
        <f t="shared" si="171"/>
        <v>8.7655380156618747</v>
      </c>
      <c r="CV107" s="205">
        <f t="shared" si="171"/>
        <v>8.7655380156618747</v>
      </c>
    </row>
    <row r="108" spans="2:100" s="159" customFormat="1" ht="10.5" customHeight="1">
      <c r="B108" s="174" t="s">
        <v>552</v>
      </c>
      <c r="C108" s="205">
        <f>((IF('1b Historical level tables'!C101="-",0,'1b Historical level tables'!C101)-(IF('1b Historical level tables'!C85="-",0,'1b Historical level tables'!C85)))*'1c Consumption adjusted levels'!$C$7/3.1)+IF('1b Historical level tables'!C85="-",0,'1b Historical level tables'!C85)</f>
        <v>78.300365586306171</v>
      </c>
      <c r="D108" s="205">
        <f>((IF('1b Historical level tables'!D101="-",0,'1b Historical level tables'!D101)-(IF('1b Historical level tables'!D85="-",0,'1b Historical level tables'!D85)))*'1c Consumption adjusted levels'!$C$7/3.1)+IF('1b Historical level tables'!D85="-",0,'1b Historical level tables'!D85)</f>
        <v>78.574663500680444</v>
      </c>
      <c r="E108" s="205">
        <f>((IF('1b Historical level tables'!E101="-",0,'1b Historical level tables'!E101)-(IF('1b Historical level tables'!E85="-",0,'1b Historical level tables'!E85)))*'1c Consumption adjusted levels'!$C$7/3.1)+IF('1b Historical level tables'!E85="-",0,'1b Historical level tables'!E85)</f>
        <v>90.791845842218635</v>
      </c>
      <c r="F108" s="205">
        <f>((IF('1b Historical level tables'!F101="-",0,'1b Historical level tables'!F101)-(IF('1b Historical level tables'!F85="-",0,'1b Historical level tables'!F85)))*'1c Consumption adjusted levels'!$C$7/3.1)+IF('1b Historical level tables'!F85="-",0,'1b Historical level tables'!F85)</f>
        <v>90.852074169151294</v>
      </c>
      <c r="G108" s="205">
        <f>((IF('1b Historical level tables'!G101="-",0,'1b Historical level tables'!G101)-(IF('1b Historical level tables'!G85="-",0,'1b Historical level tables'!G85)))*'1c Consumption adjusted levels'!$C$7/3.1)+IF('1b Historical level tables'!G85="-",0,'1b Historical level tables'!G85)</f>
        <v>97.085160415445813</v>
      </c>
      <c r="H108" s="205">
        <f>((IF('1b Historical level tables'!H101="-",0,'1b Historical level tables'!H101)-(IF('1b Historical level tables'!H85="-",0,'1b Historical level tables'!H85)))*'1c Consumption adjusted levels'!$C$7/3.1)+IF('1b Historical level tables'!H85="-",0,'1b Historical level tables'!H85)</f>
        <v>98.215756534022901</v>
      </c>
      <c r="I108" s="205">
        <f>((IF('1b Historical level tables'!I101="-",0,'1b Historical level tables'!I101)-(IF('1b Historical level tables'!I85="-",0,'1b Historical level tables'!I85)))*'1c Consumption adjusted levels'!$C$7/3.1)+IF('1b Historical level tables'!I85="-",0,'1b Historical level tables'!I85)</f>
        <v>101.02002514058842</v>
      </c>
      <c r="J108" s="205">
        <f>((IF('1b Historical level tables'!J101="-",0,'1b Historical level tables'!J101)-(IF('1b Historical level tables'!J85="-",0,'1b Historical level tables'!J85)))*'1c Consumption adjusted levels'!$C$7/3.1)+IF('1b Historical level tables'!J85="-",0,'1b Historical level tables'!J85)</f>
        <v>100.55983273551504</v>
      </c>
      <c r="K108" s="205">
        <f>((IF('1b Historical level tables'!K101="-",0,'1b Historical level tables'!K101)-(IF('1b Historical level tables'!K85="-",0,'1b Historical level tables'!K85)))*'1c Consumption adjusted levels'!$C$7/3.1)+IF('1b Historical level tables'!K85="-",0,'1b Historical level tables'!K85)</f>
        <v>106.34545437400037</v>
      </c>
      <c r="L108" s="205">
        <f>((IF('1b Historical level tables'!L101="-",0,'1b Historical level tables'!L101)-(IF('1b Historical level tables'!L85="-",0,'1b Historical level tables'!L85)))*'1c Consumption adjusted levels'!$C$7/3.1)+IF('1b Historical level tables'!L85="-",0,'1b Historical level tables'!L85)</f>
        <v>105.81446744557965</v>
      </c>
      <c r="M108" s="205">
        <f>((IF('1b Historical level tables'!M101="-",0,'1b Historical level tables'!M101)-(IF('1b Historical level tables'!M85="-",0,'1b Historical level tables'!M85)))*'1c Consumption adjusted levels'!$C$7/3.1)+IF('1b Historical level tables'!M85="-",0,'1b Historical level tables'!M85)</f>
        <v>111.47991711630441</v>
      </c>
      <c r="N108" s="172"/>
      <c r="O108" s="205">
        <f>((IF('1b Historical level tables'!O101="-",0,'1b Historical level tables'!O101)-(IF('1b Historical level tables'!O85="-",0,'1b Historical level tables'!O85)))*'1c Consumption adjusted levels'!$C$7/3.1)+IF('1b Historical level tables'!O85="-",0,'1b Historical level tables'!O85)</f>
        <v>110.5855262661711</v>
      </c>
      <c r="P108" s="205">
        <f>((IF('1b Historical level tables'!P101="-",0,'1b Historical level tables'!P101)-(IF('1b Historical level tables'!P85="-",0,'1b Historical level tables'!P85)))*'1c Consumption adjusted levels'!$C$7/3.1)+IF('1b Historical level tables'!P85="-",0,'1b Historical level tables'!P85)</f>
        <v>110.5855262661711</v>
      </c>
      <c r="Q108" s="205">
        <f>((IF('1b Historical level tables'!Q101="-",0,'1b Historical level tables'!Q101)-(IF('1b Historical level tables'!Q85="-",0,'1b Historical level tables'!Q85)))*'1c Consumption adjusted levels'!$C$7/3.1)+IF('1b Historical level tables'!Q85="-",0,'1b Historical level tables'!Q85)</f>
        <v>123.01836598332152</v>
      </c>
      <c r="R108" s="205">
        <f>((IF('1b Historical level tables'!R101="-",0,'1b Historical level tables'!R101)-(IF('1b Historical level tables'!R85="-",0,'1b Historical level tables'!R85)))*'1c Consumption adjusted levels'!$C$7/3.1)+IF('1b Historical level tables'!R85="-",0,'1b Historical level tables'!R85)</f>
        <v>123.01836598332152</v>
      </c>
      <c r="S108" s="205">
        <f>((IF('1b Historical level tables'!S101="-",0,'1b Historical level tables'!S101)-(IF('1b Historical level tables'!S85="-",0,'1b Historical level tables'!S85)))*'1c Consumption adjusted levels'!$C$7/3.1)+IF('1b Historical level tables'!S85="-",0,'1b Historical level tables'!S85)</f>
        <v>124.47789739663965</v>
      </c>
      <c r="T108" s="205">
        <f>((IF('1b Historical level tables'!T101="-",0,'1b Historical level tables'!T101)-(IF('1b Historical level tables'!T85="-",0,'1b Historical level tables'!T85)))*'1c Consumption adjusted levels'!$C$7/3.1)+IF('1b Historical level tables'!T85="-",0,'1b Historical level tables'!T85)</f>
        <v>124.47789739663965</v>
      </c>
      <c r="U108" s="205">
        <f>((IF('1b Historical level tables'!U101="-",0,'1b Historical level tables'!U101)-(IF('1b Historical level tables'!U85="-",0,'1b Historical level tables'!U85)))*'1c Consumption adjusted levels'!$C$7/3.1)+IF('1b Historical level tables'!U85="-",0,'1b Historical level tables'!U85)</f>
        <v>142.17066245575265</v>
      </c>
      <c r="V108" s="205">
        <f>((IF('1b Historical level tables'!V101="-",0,'1b Historical level tables'!V101)-(IF('1b Historical level tables'!V85="-",0,'1b Historical level tables'!V85)))*'1c Consumption adjusted levels'!$C$7/3.1)+IF('1b Historical level tables'!V85="-",0,'1b Historical level tables'!V85)</f>
        <v>142.17066245575265</v>
      </c>
      <c r="W108" s="205">
        <f>((IF('1b Historical level tables'!W101="-",0,'1b Historical level tables'!W101)-(IF('1b Historical level tables'!W85="-",0,'1b Historical level tables'!W85)))*'1c Consumption adjusted levels'!$C$7/3.1)+IF('1b Historical level tables'!W85="-",0,'1b Historical level tables'!W85)</f>
        <v>141.1687775375994</v>
      </c>
      <c r="X108" s="205">
        <f>((IF('1b Historical level tables'!X101="-",0,'1b Historical level tables'!X101)-(IF('1b Historical level tables'!X85="-",0,'1b Historical level tables'!X85)))*'1c Consumption adjusted levels'!$C$7/3.1)+IF('1b Historical level tables'!X85="-",0,'1b Historical level tables'!X85)</f>
        <v>141.1687775375994</v>
      </c>
      <c r="Y108" s="205">
        <f>((IF('1b Historical level tables'!Y101="-",0,'1b Historical level tables'!Y101)-(IF('1b Historical level tables'!Y85="-",0,'1b Historical level tables'!Y85)))*'1c Consumption adjusted levels'!$C$7/3.1)+IF('1b Historical level tables'!Y85="-",0,'1b Historical level tables'!Y85)</f>
        <v>148.2481472531361</v>
      </c>
      <c r="Z108" s="144"/>
      <c r="AA108" s="174" t="s">
        <v>552</v>
      </c>
      <c r="AB108" s="205">
        <f>((IF('1b Historical level tables'!AB101="-",0,'1b Historical level tables'!AB101)-(IF('1b Historical level tables'!AB85="-",0,'1b Historical level tables'!AB85)))*'1c Consumption adjusted levels'!$C$8/4.2)+IF('1b Historical level tables'!AB85="-",0,'1b Historical level tables'!AB85)</f>
        <v>110.12151904860768</v>
      </c>
      <c r="AC108" s="205">
        <f>((IF('1b Historical level tables'!AC101="-",0,'1b Historical level tables'!AC101)-(IF('1b Historical level tables'!AC85="-",0,'1b Historical level tables'!AC85)))*'1c Consumption adjusted levels'!$C$8/4.2)+IF('1b Historical level tables'!AC85="-",0,'1b Historical level tables'!AC85)</f>
        <v>110.51775362602426</v>
      </c>
      <c r="AD108" s="205">
        <f>((IF('1b Historical level tables'!AD101="-",0,'1b Historical level tables'!AD101)-(IF('1b Historical level tables'!AD85="-",0,'1b Historical level tables'!AD85)))*'1c Consumption adjusted levels'!$C$8/4.2)+IF('1b Historical level tables'!AD85="-",0,'1b Historical level tables'!AD85)</f>
        <v>127.98101129467588</v>
      </c>
      <c r="AE108" s="205">
        <f>((IF('1b Historical level tables'!AE101="-",0,'1b Historical level tables'!AE101)-(IF('1b Historical level tables'!AE85="-",0,'1b Historical level tables'!AE85)))*'1c Consumption adjusted levels'!$C$8/4.2)+IF('1b Historical level tables'!AE85="-",0,'1b Historical level tables'!AE85)</f>
        <v>128.0679774544349</v>
      </c>
      <c r="AF108" s="205">
        <f>((IF('1b Historical level tables'!AF101="-",0,'1b Historical level tables'!AF101)-(IF('1b Historical level tables'!AF85="-",0,'1b Historical level tables'!AF85)))*'1c Consumption adjusted levels'!$C$8/4.2)+IF('1b Historical level tables'!AF85="-",0,'1b Historical level tables'!AF85)</f>
        <v>136.99680105922835</v>
      </c>
      <c r="AG108" s="205">
        <f>((IF('1b Historical level tables'!AG101="-",0,'1b Historical level tables'!AG101)-(IF('1b Historical level tables'!AG85="-",0,'1b Historical level tables'!AG85)))*'1c Consumption adjusted levels'!$C$8/4.2)+IF('1b Historical level tables'!AG85="-",0,'1b Historical level tables'!AG85)</f>
        <v>138.66835070806692</v>
      </c>
      <c r="AH108" s="205">
        <f>((IF('1b Historical level tables'!AH101="-",0,'1b Historical level tables'!AH101)-(IF('1b Historical level tables'!AH85="-",0,'1b Historical level tables'!AH85)))*'1c Consumption adjusted levels'!$C$8/4.2)+IF('1b Historical level tables'!AH85="-",0,'1b Historical level tables'!AH85)</f>
        <v>142.64517982899204</v>
      </c>
      <c r="AI108" s="205">
        <f>((IF('1b Historical level tables'!AI101="-",0,'1b Historical level tables'!AI101)-(IF('1b Historical level tables'!AI85="-",0,'1b Historical level tables'!AI85)))*'1c Consumption adjusted levels'!$C$8/4.2)+IF('1b Historical level tables'!AI85="-",0,'1b Historical level tables'!AI85)</f>
        <v>142.11801635159634</v>
      </c>
      <c r="AJ108" s="205">
        <f>((IF('1b Historical level tables'!AJ101="-",0,'1b Historical level tables'!AJ101)-(IF('1b Historical level tables'!AJ85="-",0,'1b Historical level tables'!AJ85)))*'1c Consumption adjusted levels'!$C$8/4.2)+IF('1b Historical level tables'!AJ85="-",0,'1b Historical level tables'!AJ85)</f>
        <v>150.44779966790696</v>
      </c>
      <c r="AK108" s="205">
        <f>((IF('1b Historical level tables'!AK101="-",0,'1b Historical level tables'!AK101)-(IF('1b Historical level tables'!AK85="-",0,'1b Historical level tables'!AK85)))*'1c Consumption adjusted levels'!$C$8/4.2)+IF('1b Historical level tables'!AK85="-",0,'1b Historical level tables'!AK85)</f>
        <v>149.73706458353601</v>
      </c>
      <c r="AL108" s="205">
        <f>((IF('1b Historical level tables'!AL101="-",0,'1b Historical level tables'!AL101)-(IF('1b Historical level tables'!AL85="-",0,'1b Historical level tables'!AL85)))*'1c Consumption adjusted levels'!$C$8/4.2)+IF('1b Historical level tables'!AL85="-",0,'1b Historical level tables'!AL85)</f>
        <v>156.74527535065894</v>
      </c>
      <c r="AM108" s="172"/>
      <c r="AN108" s="205">
        <f>((IF('1b Historical level tables'!AN101="-",0,'1b Historical level tables'!AN101)-(IF('1b Historical level tables'!AN85="-",0,'1b Historical level tables'!AN85)))*'1c Consumption adjusted levels'!$C$8/4.2)+IF('1b Historical level tables'!AN85="-",0,'1b Historical level tables'!AN85)</f>
        <v>155.30977206933755</v>
      </c>
      <c r="AO108" s="205">
        <f>((IF('1b Historical level tables'!AO101="-",0,'1b Historical level tables'!AO101)-(IF('1b Historical level tables'!AO85="-",0,'1b Historical level tables'!AO85)))*'1c Consumption adjusted levels'!$C$8/4.2)+IF('1b Historical level tables'!AO85="-",0,'1b Historical level tables'!AO85)</f>
        <v>155.30977206933755</v>
      </c>
      <c r="AP108" s="205">
        <f>((IF('1b Historical level tables'!AP101="-",0,'1b Historical level tables'!AP101)-(IF('1b Historical level tables'!AP85="-",0,'1b Historical level tables'!AP85)))*'1c Consumption adjusted levels'!$C$8/4.2)+IF('1b Historical level tables'!AP85="-",0,'1b Historical level tables'!AP85)</f>
        <v>173.1133391920346</v>
      </c>
      <c r="AQ108" s="205">
        <f>((IF('1b Historical level tables'!AQ101="-",0,'1b Historical level tables'!AQ101)-(IF('1b Historical level tables'!AQ85="-",0,'1b Historical level tables'!AQ85)))*'1c Consumption adjusted levels'!$C$8/4.2)+IF('1b Historical level tables'!AQ85="-",0,'1b Historical level tables'!AQ85)</f>
        <v>173.1133391920346</v>
      </c>
      <c r="AR108" s="205">
        <f>((IF('1b Historical level tables'!AR101="-",0,'1b Historical level tables'!AR101)-(IF('1b Historical level tables'!AR85="-",0,'1b Historical level tables'!AR85)))*'1c Consumption adjusted levels'!$C$8/4.2)+IF('1b Historical level tables'!AR85="-",0,'1b Historical level tables'!AR85)</f>
        <v>175.22211382324343</v>
      </c>
      <c r="AS108" s="205">
        <f>((IF('1b Historical level tables'!AS101="-",0,'1b Historical level tables'!AS101)-(IF('1b Historical level tables'!AS85="-",0,'1b Historical level tables'!AS85)))*'1c Consumption adjusted levels'!$C$8/4.2)+IF('1b Historical level tables'!AS85="-",0,'1b Historical level tables'!AS85)</f>
        <v>175.22211382324343</v>
      </c>
      <c r="AT108" s="205">
        <f>((IF('1b Historical level tables'!AT101="-",0,'1b Historical level tables'!AT101)-(IF('1b Historical level tables'!AT85="-",0,'1b Historical level tables'!AT85)))*'1c Consumption adjusted levels'!$C$8/4.2)+IF('1b Historical level tables'!AT85="-",0,'1b Historical level tables'!AT85)</f>
        <v>200.50675579158167</v>
      </c>
      <c r="AU108" s="205">
        <f>((IF('1b Historical level tables'!AU101="-",0,'1b Historical level tables'!AU101)-(IF('1b Historical level tables'!AU85="-",0,'1b Historical level tables'!AU85)))*'1c Consumption adjusted levels'!$C$8/4.2)+IF('1b Historical level tables'!AU85="-",0,'1b Historical level tables'!AU85)</f>
        <v>200.50675579158167</v>
      </c>
      <c r="AV108" s="205">
        <f>((IF('1b Historical level tables'!AV101="-",0,'1b Historical level tables'!AV101)-(IF('1b Historical level tables'!AV85="-",0,'1b Historical level tables'!AV85)))*'1c Consumption adjusted levels'!$C$8/4.2)+IF('1b Historical level tables'!AV85="-",0,'1b Historical level tables'!AV85)</f>
        <v>199.05955118244276</v>
      </c>
      <c r="AW108" s="205">
        <f>((IF('1b Historical level tables'!AW101="-",0,'1b Historical level tables'!AW101)-(IF('1b Historical level tables'!AW85="-",0,'1b Historical level tables'!AW85)))*'1c Consumption adjusted levels'!$C$8/4.2)+IF('1b Historical level tables'!AW85="-",0,'1b Historical level tables'!AW85)</f>
        <v>199.05955118244276</v>
      </c>
      <c r="AX108" s="205">
        <f>((IF('1b Historical level tables'!AX101="-",0,'1b Historical level tables'!AX101)-(IF('1b Historical level tables'!AX85="-",0,'1b Historical level tables'!AX85)))*'1c Consumption adjusted levels'!$C$8/4.2)+IF('1b Historical level tables'!AX85="-",0,'1b Historical level tables'!AX85)</f>
        <v>209.24734667101851</v>
      </c>
      <c r="AZ108" s="174" t="s">
        <v>552</v>
      </c>
      <c r="BA108" s="205">
        <f>((IF('1b Historical level tables'!BA101="-",0,'1b Historical level tables'!BA101)-(IF('1b Historical level tables'!BA85="-",0,'1b Historical level tables'!BA85)))*'1c Consumption adjusted levels'!$C$9/12)+IF('1b Historical level tables'!BA85="-",0,'1b Historical level tables'!BA85)</f>
        <v>18.589347462596031</v>
      </c>
      <c r="BB108" s="205">
        <f>((IF('1b Historical level tables'!BB101="-",0,'1b Historical level tables'!BB101)-(IF('1b Historical level tables'!BB85="-",0,'1b Historical level tables'!BB85)))*'1c Consumption adjusted levels'!$C$9/12)+IF('1b Historical level tables'!BB85="-",0,'1b Historical level tables'!BB85)</f>
        <v>18.589347462596031</v>
      </c>
      <c r="BC108" s="205">
        <f>((IF('1b Historical level tables'!BC101="-",0,'1b Historical level tables'!BC101)-(IF('1b Historical level tables'!BC85="-",0,'1b Historical level tables'!BC85)))*'1c Consumption adjusted levels'!$C$9/12)+IF('1b Historical level tables'!BC85="-",0,'1b Historical level tables'!BC85)</f>
        <v>20.27992348825952</v>
      </c>
      <c r="BD108" s="205">
        <f>((IF('1b Historical level tables'!BD101="-",0,'1b Historical level tables'!BD101)-(IF('1b Historical level tables'!BD85="-",0,'1b Historical level tables'!BD85)))*'1c Consumption adjusted levels'!$C$9/12)+IF('1b Historical level tables'!BD85="-",0,'1b Historical level tables'!BD85)</f>
        <v>20.277026602134171</v>
      </c>
      <c r="BE108" s="205">
        <f>((IF('1b Historical level tables'!BE101="-",0,'1b Historical level tables'!BE101)-(IF('1b Historical level tables'!BE85="-",0,'1b Historical level tables'!BE85)))*'1c Consumption adjusted levels'!$C$9/12)+IF('1b Historical level tables'!BE85="-",0,'1b Historical level tables'!BE85)</f>
        <v>20.91057942413557</v>
      </c>
      <c r="BF108" s="205">
        <f>((IF('1b Historical level tables'!BF101="-",0,'1b Historical level tables'!BF101)-(IF('1b Historical level tables'!BF85="-",0,'1b Historical level tables'!BF85)))*'1c Consumption adjusted levels'!$C$9/12)+IF('1b Historical level tables'!BF85="-",0,'1b Historical level tables'!BF85)</f>
        <v>21.210069154821277</v>
      </c>
      <c r="BG108" s="205">
        <f>((IF('1b Historical level tables'!BG101="-",0,'1b Historical level tables'!BG101)-(IF('1b Historical level tables'!BG85="-",0,'1b Historical level tables'!BG85)))*'1c Consumption adjusted levels'!$C$9/12)+IF('1b Historical level tables'!BG85="-",0,'1b Historical level tables'!BG85)</f>
        <v>24.510994414041289</v>
      </c>
      <c r="BH108" s="205">
        <f>((IF('1b Historical level tables'!BH101="-",0,'1b Historical level tables'!BH101)-(IF('1b Historical level tables'!BH85="-",0,'1b Historical level tables'!BH85)))*'1c Consumption adjusted levels'!$C$9/12)+IF('1b Historical level tables'!BH85="-",0,'1b Historical level tables'!BH85)</f>
        <v>23.454049927225501</v>
      </c>
      <c r="BI108" s="205">
        <f>((IF('1b Historical level tables'!BI101="-",0,'1b Historical level tables'!BI101)-(IF('1b Historical level tables'!BI85="-",0,'1b Historical level tables'!BI85)))*'1c Consumption adjusted levels'!$C$9/12)+IF('1b Historical level tables'!BI85="-",0,'1b Historical level tables'!BI85)</f>
        <v>23.260281711596061</v>
      </c>
      <c r="BJ108" s="205">
        <f>((IF('1b Historical level tables'!BJ101="-",0,'1b Historical level tables'!BJ101)-(IF('1b Historical level tables'!BJ85="-",0,'1b Historical level tables'!BJ85)))*'1c Consumption adjusted levels'!$C$9/12)+IF('1b Historical level tables'!BJ85="-",0,'1b Historical level tables'!BJ85)</f>
        <v>23.15549455171432</v>
      </c>
      <c r="BK108" s="205">
        <f>((IF('1b Historical level tables'!BK101="-",0,'1b Historical level tables'!BK101)-(IF('1b Historical level tables'!BK85="-",0,'1b Historical level tables'!BK85)))*'1c Consumption adjusted levels'!$C$9/12)+IF('1b Historical level tables'!BK85="-",0,'1b Historical level tables'!BK85)</f>
        <v>32.489829807946336</v>
      </c>
      <c r="BL108" s="172"/>
      <c r="BM108" s="205">
        <f>((IF('1b Historical level tables'!BM101="-",0,'1b Historical level tables'!BM101)-(IF('1b Historical level tables'!BM85="-",0,'1b Historical level tables'!BM85)))*'1c Consumption adjusted levels'!$C$9/12)+IF('1b Historical level tables'!BM85="-",0,'1b Historical level tables'!BM85)</f>
        <v>32.60785013397534</v>
      </c>
      <c r="BN108" s="205">
        <f>((IF('1b Historical level tables'!BN101="-",0,'1b Historical level tables'!BN101)-(IF('1b Historical level tables'!BN85="-",0,'1b Historical level tables'!BN85)))*'1c Consumption adjusted levels'!$C$9/12)+IF('1b Historical level tables'!BN85="-",0,'1b Historical level tables'!BN85)</f>
        <v>32.60785013397534</v>
      </c>
      <c r="BO108" s="205">
        <f>((IF('1b Historical level tables'!BO101="-",0,'1b Historical level tables'!BO101)-(IF('1b Historical level tables'!BO85="-",0,'1b Historical level tables'!BO85)))*'1c Consumption adjusted levels'!$C$9/12)+IF('1b Historical level tables'!BO85="-",0,'1b Historical level tables'!BO85)</f>
        <v>32.984693405124489</v>
      </c>
      <c r="BP108" s="205">
        <f>((IF('1b Historical level tables'!BP101="-",0,'1b Historical level tables'!BP101)-(IF('1b Historical level tables'!BP85="-",0,'1b Historical level tables'!BP85)))*'1c Consumption adjusted levels'!$C$9/12)+IF('1b Historical level tables'!BP85="-",0,'1b Historical level tables'!BP85)</f>
        <v>32.984693405124489</v>
      </c>
      <c r="BQ108" s="205">
        <f>((IF('1b Historical level tables'!BQ101="-",0,'1b Historical level tables'!BQ101)-(IF('1b Historical level tables'!BQ85="-",0,'1b Historical level tables'!BQ85)))*'1c Consumption adjusted levels'!$C$9/12)+IF('1b Historical level tables'!BQ85="-",0,'1b Historical level tables'!BQ85)</f>
        <v>32.982648073145015</v>
      </c>
      <c r="BR108" s="205">
        <f>((IF('1b Historical level tables'!BR101="-",0,'1b Historical level tables'!BR101)-(IF('1b Historical level tables'!BR85="-",0,'1b Historical level tables'!BR85)))*'1c Consumption adjusted levels'!$C$9/12)+IF('1b Historical level tables'!BR85="-",0,'1b Historical level tables'!BR85)</f>
        <v>32.982648073145015</v>
      </c>
      <c r="BS108" s="205">
        <f>((IF('1b Historical level tables'!BS101="-",0,'1b Historical level tables'!BS101)-(IF('1b Historical level tables'!BS85="-",0,'1b Historical level tables'!BS85)))*'1c Consumption adjusted levels'!$C$9/12)+IF('1b Historical level tables'!BS85="-",0,'1b Historical level tables'!BS85)</f>
        <v>45.724751066233196</v>
      </c>
      <c r="BT108" s="205">
        <f>((IF('1b Historical level tables'!BT101="-",0,'1b Historical level tables'!BT101)-(IF('1b Historical level tables'!BT85="-",0,'1b Historical level tables'!BT85)))*'1c Consumption adjusted levels'!$C$9/12)+IF('1b Historical level tables'!BT85="-",0,'1b Historical level tables'!BT85)</f>
        <v>45.724751066233196</v>
      </c>
      <c r="BU108" s="205">
        <f>((IF('1b Historical level tables'!BU101="-",0,'1b Historical level tables'!BU101)-(IF('1b Historical level tables'!BU85="-",0,'1b Historical level tables'!BU85)))*'1c Consumption adjusted levels'!$C$9/12)+IF('1b Historical level tables'!BU85="-",0,'1b Historical level tables'!BU85)</f>
        <v>45.674089666460191</v>
      </c>
      <c r="BV108" s="205">
        <f>((IF('1b Historical level tables'!BV101="-",0,'1b Historical level tables'!BV101)-(IF('1b Historical level tables'!BV85="-",0,'1b Historical level tables'!BV85)))*'1c Consumption adjusted levels'!$C$9/12)+IF('1b Historical level tables'!BV85="-",0,'1b Historical level tables'!BV85)</f>
        <v>45.674089666460191</v>
      </c>
      <c r="BW108" s="205">
        <f>((IF('1b Historical level tables'!BW101="-",0,'1b Historical level tables'!BW101)-(IF('1b Historical level tables'!BW85="-",0,'1b Historical level tables'!BW85)))*'1c Consumption adjusted levels'!$C$9/12)+IF('1b Historical level tables'!BW85="-",0,'1b Historical level tables'!BW85)</f>
        <v>49.494141074666238</v>
      </c>
      <c r="BX108" s="144"/>
      <c r="BY108" s="174" t="s">
        <v>552</v>
      </c>
      <c r="BZ108" s="205">
        <f t="shared" si="172"/>
        <v>96.889713048902195</v>
      </c>
      <c r="CA108" s="205">
        <f t="shared" si="173"/>
        <v>97.164010963276468</v>
      </c>
      <c r="CB108" s="205">
        <f t="shared" si="174"/>
        <v>111.07176933047816</v>
      </c>
      <c r="CC108" s="205">
        <f t="shared" si="175"/>
        <v>111.12910077128547</v>
      </c>
      <c r="CD108" s="205">
        <f t="shared" si="176"/>
        <v>117.99573983958138</v>
      </c>
      <c r="CE108" s="205">
        <f t="shared" si="177"/>
        <v>119.42582568884418</v>
      </c>
      <c r="CF108" s="205">
        <f t="shared" si="178"/>
        <v>125.53101955462971</v>
      </c>
      <c r="CG108" s="205">
        <f t="shared" si="179"/>
        <v>124.01388266274054</v>
      </c>
      <c r="CH108" s="205">
        <f t="shared" si="180"/>
        <v>129.60573608559642</v>
      </c>
      <c r="CI108" s="205">
        <f t="shared" si="181"/>
        <v>128.96996199729398</v>
      </c>
      <c r="CJ108" s="205">
        <f t="shared" si="182"/>
        <v>143.96974692425073</v>
      </c>
      <c r="CK108" s="172"/>
      <c r="CL108" s="205">
        <f t="shared" si="162"/>
        <v>143.19337640014643</v>
      </c>
      <c r="CM108" s="205">
        <f t="shared" si="163"/>
        <v>143.19337640014643</v>
      </c>
      <c r="CN108" s="205">
        <f t="shared" si="164"/>
        <v>156.00305938844599</v>
      </c>
      <c r="CO108" s="205">
        <f t="shared" si="165"/>
        <v>156.00305938844599</v>
      </c>
      <c r="CP108" s="205">
        <f t="shared" si="166"/>
        <v>157.46054546978468</v>
      </c>
      <c r="CQ108" s="205">
        <f t="shared" si="167"/>
        <v>157.46054546978468</v>
      </c>
      <c r="CR108" s="205">
        <f t="shared" si="168"/>
        <v>187.89541352198586</v>
      </c>
      <c r="CS108" s="205">
        <f t="shared" si="169"/>
        <v>187.89541352198586</v>
      </c>
      <c r="CT108" s="205">
        <f t="shared" si="170"/>
        <v>186.84286720405959</v>
      </c>
      <c r="CU108" s="205">
        <f t="shared" si="171"/>
        <v>186.84286720405959</v>
      </c>
      <c r="CV108" s="205">
        <f t="shared" si="171"/>
        <v>197.74228832780233</v>
      </c>
    </row>
    <row r="109" spans="2:100" s="159" customFormat="1" ht="10.5" customHeight="1">
      <c r="B109" s="174" t="s">
        <v>553</v>
      </c>
      <c r="C109" s="205">
        <f>((IF('1b Historical level tables'!C102="-",0,'1b Historical level tables'!C102)-(IF('1b Historical level tables'!C86="-",0,'1b Historical level tables'!C86)))*'1c Consumption adjusted levels'!$C$7/3.1)+IF('1b Historical level tables'!C86="-",0,'1b Historical level tables'!C86)</f>
        <v>119.65420827879916</v>
      </c>
      <c r="D109" s="205">
        <f>((IF('1b Historical level tables'!D102="-",0,'1b Historical level tables'!D102)-(IF('1b Historical level tables'!D86="-",0,'1b Historical level tables'!D86)))*'1c Consumption adjusted levels'!$C$7/3.1)+IF('1b Historical level tables'!D86="-",0,'1b Historical level tables'!D86)</f>
        <v>120.43017548377533</v>
      </c>
      <c r="E109" s="205">
        <f>((IF('1b Historical level tables'!E102="-",0,'1b Historical level tables'!E102)-(IF('1b Historical level tables'!E86="-",0,'1b Historical level tables'!E86)))*'1c Consumption adjusted levels'!$C$7/3.1)+IF('1b Historical level tables'!E86="-",0,'1b Historical level tables'!E86)</f>
        <v>116.84599104720263</v>
      </c>
      <c r="F109" s="205">
        <f>((IF('1b Historical level tables'!F102="-",0,'1b Historical level tables'!F102)-(IF('1b Historical level tables'!F86="-",0,'1b Historical level tables'!F86)))*'1c Consumption adjusted levels'!$C$7/3.1)+IF('1b Historical level tables'!F86="-",0,'1b Historical level tables'!F86)</f>
        <v>116.50272864181775</v>
      </c>
      <c r="G109" s="205">
        <f>((IF('1b Historical level tables'!G102="-",0,'1b Historical level tables'!G102)-(IF('1b Historical level tables'!G86="-",0,'1b Historical level tables'!G86)))*'1c Consumption adjusted levels'!$C$7/3.1)+IF('1b Historical level tables'!G86="-",0,'1b Historical level tables'!G86)</f>
        <v>122.77780180608403</v>
      </c>
      <c r="H109" s="205">
        <f>((IF('1b Historical level tables'!H102="-",0,'1b Historical level tables'!H102)-(IF('1b Historical level tables'!H86="-",0,'1b Historical level tables'!H86)))*'1c Consumption adjusted levels'!$C$7/3.1)+IF('1b Historical level tables'!H86="-",0,'1b Historical level tables'!H86)</f>
        <v>124.27712261135555</v>
      </c>
      <c r="I109" s="205">
        <f>((IF('1b Historical level tables'!I102="-",0,'1b Historical level tables'!I102)-(IF('1b Historical level tables'!I86="-",0,'1b Historical level tables'!I86)))*'1c Consumption adjusted levels'!$C$7/3.1)+IF('1b Historical level tables'!I86="-",0,'1b Historical level tables'!I86)</f>
        <v>124.61634031534872</v>
      </c>
      <c r="J109" s="205">
        <f>((IF('1b Historical level tables'!J102="-",0,'1b Historical level tables'!J102)-(IF('1b Historical level tables'!J86="-",0,'1b Historical level tables'!J86)))*'1c Consumption adjusted levels'!$C$7/3.1)+IF('1b Historical level tables'!J86="-",0,'1b Historical level tables'!J86)</f>
        <v>127.65147306888983</v>
      </c>
      <c r="K109" s="205">
        <f>((IF('1b Historical level tables'!K102="-",0,'1b Historical level tables'!K102)-(IF('1b Historical level tables'!K86="-",0,'1b Historical level tables'!K86)))*'1c Consumption adjusted levels'!$C$7/3.1)+IF('1b Historical level tables'!K86="-",0,'1b Historical level tables'!K86)</f>
        <v>135.64030276956268</v>
      </c>
      <c r="L109" s="205">
        <f>((IF('1b Historical level tables'!L102="-",0,'1b Historical level tables'!L102)-(IF('1b Historical level tables'!L86="-",0,'1b Historical level tables'!L86)))*'1c Consumption adjusted levels'!$C$7/3.1)+IF('1b Historical level tables'!L86="-",0,'1b Historical level tables'!L86)</f>
        <v>135.74046380309898</v>
      </c>
      <c r="M109" s="205">
        <f>((IF('1b Historical level tables'!M102="-",0,'1b Historical level tables'!M102)-(IF('1b Historical level tables'!M86="-",0,'1b Historical level tables'!M86)))*'1c Consumption adjusted levels'!$C$7/3.1)+IF('1b Historical level tables'!M86="-",0,'1b Historical level tables'!M86)</f>
        <v>186.60371118906642</v>
      </c>
      <c r="N109" s="172"/>
      <c r="O109" s="205">
        <f>((IF('1b Historical level tables'!O102="-",0,'1b Historical level tables'!O102)-(IF('1b Historical level tables'!O86="-",0,'1b Historical level tables'!O86)))*'1c Consumption adjusted levels'!$C$7/3.1)+IF('1b Historical level tables'!O86="-",0,'1b Historical level tables'!O86)</f>
        <v>191.31244731621609</v>
      </c>
      <c r="P109" s="205">
        <f>((IF('1b Historical level tables'!P102="-",0,'1b Historical level tables'!P102)-(IF('1b Historical level tables'!P86="-",0,'1b Historical level tables'!P86)))*'1c Consumption adjusted levels'!$C$7/3.1)+IF('1b Historical level tables'!P86="-",0,'1b Historical level tables'!P86)</f>
        <v>191.31244731621609</v>
      </c>
      <c r="Q109" s="205">
        <f>((IF('1b Historical level tables'!Q102="-",0,'1b Historical level tables'!Q102)-(IF('1b Historical level tables'!Q86="-",0,'1b Historical level tables'!Q86)))*'1c Consumption adjusted levels'!$C$7/3.1)+IF('1b Historical level tables'!Q86="-",0,'1b Historical level tables'!Q86)</f>
        <v>210.12740172038917</v>
      </c>
      <c r="R109" s="205">
        <f>((IF('1b Historical level tables'!R102="-",0,'1b Historical level tables'!R102)-(IF('1b Historical level tables'!R86="-",0,'1b Historical level tables'!R86)))*'1c Consumption adjusted levels'!$C$7/3.1)+IF('1b Historical level tables'!R86="-",0,'1b Historical level tables'!R86)</f>
        <v>215.54625370060393</v>
      </c>
      <c r="S109" s="205">
        <f>((IF('1b Historical level tables'!S102="-",0,'1b Historical level tables'!S102)-(IF('1b Historical level tables'!S86="-",0,'1b Historical level tables'!S86)))*'1c Consumption adjusted levels'!$C$7/3.1)+IF('1b Historical level tables'!S86="-",0,'1b Historical level tables'!S86)</f>
        <v>216.41057763184469</v>
      </c>
      <c r="T109" s="205">
        <f>((IF('1b Historical level tables'!T102="-",0,'1b Historical level tables'!T102)-(IF('1b Historical level tables'!T86="-",0,'1b Historical level tables'!T86)))*'1c Consumption adjusted levels'!$C$7/3.1)+IF('1b Historical level tables'!T86="-",0,'1b Historical level tables'!T86)</f>
        <v>216.41057763184469</v>
      </c>
      <c r="U109" s="205">
        <f>((IF('1b Historical level tables'!U102="-",0,'1b Historical level tables'!U102)-(IF('1b Historical level tables'!U86="-",0,'1b Historical level tables'!U86)))*'1c Consumption adjusted levels'!$C$7/3.1)+IF('1b Historical level tables'!U86="-",0,'1b Historical level tables'!U86)</f>
        <v>204.46172840005272</v>
      </c>
      <c r="V109" s="205">
        <f>((IF('1b Historical level tables'!V102="-",0,'1b Historical level tables'!V102)-(IF('1b Historical level tables'!V86="-",0,'1b Historical level tables'!V86)))*'1c Consumption adjusted levels'!$C$7/3.1)+IF('1b Historical level tables'!V86="-",0,'1b Historical level tables'!V86)</f>
        <v>199.01381804450449</v>
      </c>
      <c r="W109" s="205">
        <f>((IF('1b Historical level tables'!W102="-",0,'1b Historical level tables'!W102)-(IF('1b Historical level tables'!W86="-",0,'1b Historical level tables'!W86)))*'1c Consumption adjusted levels'!$C$7/3.1)+IF('1b Historical level tables'!W86="-",0,'1b Historical level tables'!W86)</f>
        <v>211.51926460849654</v>
      </c>
      <c r="X109" s="205">
        <f>((IF('1b Historical level tables'!X102="-",0,'1b Historical level tables'!X102)-(IF('1b Historical level tables'!X86="-",0,'1b Historical level tables'!X86)))*'1c Consumption adjusted levels'!$C$7/3.1)+IF('1b Historical level tables'!X86="-",0,'1b Historical level tables'!X86)</f>
        <v>211.51926460849654</v>
      </c>
      <c r="Y109" s="205">
        <f>((IF('1b Historical level tables'!Y102="-",0,'1b Historical level tables'!Y102)-(IF('1b Historical level tables'!Y86="-",0,'1b Historical level tables'!Y86)))*'1c Consumption adjusted levels'!$C$7/3.1)+IF('1b Historical level tables'!Y86="-",0,'1b Historical level tables'!Y86)</f>
        <v>198.15884474571919</v>
      </c>
      <c r="Z109" s="144"/>
      <c r="AA109" s="174" t="s">
        <v>553</v>
      </c>
      <c r="AB109" s="205">
        <f>((IF('1b Historical level tables'!AB102="-",0,'1b Historical level tables'!AB102)-(IF('1b Historical level tables'!AB86="-",0,'1b Historical level tables'!AB86)))*'1c Consumption adjusted levels'!$C$8/4.2)+IF('1b Historical level tables'!AB86="-",0,'1b Historical level tables'!AB86)</f>
        <v>131.80360217659251</v>
      </c>
      <c r="AC109" s="205">
        <f>((IF('1b Historical level tables'!AC102="-",0,'1b Historical level tables'!AC102)-(IF('1b Historical level tables'!AC86="-",0,'1b Historical level tables'!AC86)))*'1c Consumption adjusted levels'!$C$8/4.2)+IF('1b Historical level tables'!AC86="-",0,'1b Historical level tables'!AC86)</f>
        <v>132.92285579848067</v>
      </c>
      <c r="AD109" s="205">
        <f>((IF('1b Historical level tables'!AD102="-",0,'1b Historical level tables'!AD102)-(IF('1b Historical level tables'!AD86="-",0,'1b Historical level tables'!AD86)))*'1c Consumption adjusted levels'!$C$8/4.2)+IF('1b Historical level tables'!AD86="-",0,'1b Historical level tables'!AD86)</f>
        <v>137.45935893706141</v>
      </c>
      <c r="AE109" s="205">
        <f>((IF('1b Historical level tables'!AE102="-",0,'1b Historical level tables'!AE102)-(IF('1b Historical level tables'!AE86="-",0,'1b Historical level tables'!AE86)))*'1c Consumption adjusted levels'!$C$8/4.2)+IF('1b Historical level tables'!AE86="-",0,'1b Historical level tables'!AE86)</f>
        <v>136.96423313294895</v>
      </c>
      <c r="AF109" s="205">
        <f>((IF('1b Historical level tables'!AF102="-",0,'1b Historical level tables'!AF102)-(IF('1b Historical level tables'!AF86="-",0,'1b Historical level tables'!AF86)))*'1c Consumption adjusted levels'!$C$8/4.2)+IF('1b Historical level tables'!AF86="-",0,'1b Historical level tables'!AF86)</f>
        <v>145.0980523627066</v>
      </c>
      <c r="AG109" s="205">
        <f>((IF('1b Historical level tables'!AG102="-",0,'1b Historical level tables'!AG102)-(IF('1b Historical level tables'!AG86="-",0,'1b Historical level tables'!AG86)))*'1c Consumption adjusted levels'!$C$8/4.2)+IF('1b Historical level tables'!AG86="-",0,'1b Historical level tables'!AG86)</f>
        <v>145.96391081032471</v>
      </c>
      <c r="AH109" s="205">
        <f>((IF('1b Historical level tables'!AH102="-",0,'1b Historical level tables'!AH102)-(IF('1b Historical level tables'!AH86="-",0,'1b Historical level tables'!AH86)))*'1c Consumption adjusted levels'!$C$8/4.2)+IF('1b Historical level tables'!AH86="-",0,'1b Historical level tables'!AH86)</f>
        <v>146.85312858700027</v>
      </c>
      <c r="AI109" s="205">
        <f>((IF('1b Historical level tables'!AI102="-",0,'1b Historical level tables'!AI102)-(IF('1b Historical level tables'!AI86="-",0,'1b Historical level tables'!AI86)))*'1c Consumption adjusted levels'!$C$8/4.2)+IF('1b Historical level tables'!AI86="-",0,'1b Historical level tables'!AI86)</f>
        <v>149.85432611460479</v>
      </c>
      <c r="AJ109" s="205">
        <f>((IF('1b Historical level tables'!AJ102="-",0,'1b Historical level tables'!AJ102)-(IF('1b Historical level tables'!AJ86="-",0,'1b Historical level tables'!AJ86)))*'1c Consumption adjusted levels'!$C$8/4.2)+IF('1b Historical level tables'!AJ86="-",0,'1b Historical level tables'!AJ86)</f>
        <v>160.08509717193974</v>
      </c>
      <c r="AK109" s="205">
        <f>((IF('1b Historical level tables'!AK102="-",0,'1b Historical level tables'!AK102)-(IF('1b Historical level tables'!AK86="-",0,'1b Historical level tables'!AK86)))*'1c Consumption adjusted levels'!$C$8/4.2)+IF('1b Historical level tables'!AK86="-",0,'1b Historical level tables'!AK86)</f>
        <v>159.1733906583697</v>
      </c>
      <c r="AL109" s="205">
        <f>((IF('1b Historical level tables'!AL102="-",0,'1b Historical level tables'!AL102)-(IF('1b Historical level tables'!AL86="-",0,'1b Historical level tables'!AL86)))*'1c Consumption adjusted levels'!$C$8/4.2)+IF('1b Historical level tables'!AL86="-",0,'1b Historical level tables'!AL86)</f>
        <v>202.12848997534746</v>
      </c>
      <c r="AM109" s="172"/>
      <c r="AN109" s="205">
        <f>((IF('1b Historical level tables'!AN102="-",0,'1b Historical level tables'!AN102)-(IF('1b Historical level tables'!AN86="-",0,'1b Historical level tables'!AN86)))*'1c Consumption adjusted levels'!$C$8/4.2)+IF('1b Historical level tables'!AN86="-",0,'1b Historical level tables'!AN86)</f>
        <v>212.10602371861245</v>
      </c>
      <c r="AO109" s="205">
        <f>((IF('1b Historical level tables'!AO102="-",0,'1b Historical level tables'!AO102)-(IF('1b Historical level tables'!AO86="-",0,'1b Historical level tables'!AO86)))*'1c Consumption adjusted levels'!$C$8/4.2)+IF('1b Historical level tables'!AO86="-",0,'1b Historical level tables'!AO86)</f>
        <v>212.10602371861245</v>
      </c>
      <c r="AP109" s="205">
        <f>((IF('1b Historical level tables'!AP102="-",0,'1b Historical level tables'!AP102)-(IF('1b Historical level tables'!AP86="-",0,'1b Historical level tables'!AP86)))*'1c Consumption adjusted levels'!$C$8/4.2)+IF('1b Historical level tables'!AP86="-",0,'1b Historical level tables'!AP86)</f>
        <v>241.61685165601995</v>
      </c>
      <c r="AQ109" s="205">
        <f>((IF('1b Historical level tables'!AQ102="-",0,'1b Historical level tables'!AQ102)-(IF('1b Historical level tables'!AQ86="-",0,'1b Historical level tables'!AQ86)))*'1c Consumption adjusted levels'!$C$8/4.2)+IF('1b Historical level tables'!AQ86="-",0,'1b Historical level tables'!AQ86)</f>
        <v>248.96480289969946</v>
      </c>
      <c r="AR109" s="205">
        <f>((IF('1b Historical level tables'!AR102="-",0,'1b Historical level tables'!AR102)-(IF('1b Historical level tables'!AR86="-",0,'1b Historical level tables'!AR86)))*'1c Consumption adjusted levels'!$C$8/4.2)+IF('1b Historical level tables'!AR86="-",0,'1b Historical level tables'!AR86)</f>
        <v>252.57889383419959</v>
      </c>
      <c r="AS109" s="205">
        <f>((IF('1b Historical level tables'!AS102="-",0,'1b Historical level tables'!AS102)-(IF('1b Historical level tables'!AS86="-",0,'1b Historical level tables'!AS86)))*'1c Consumption adjusted levels'!$C$8/4.2)+IF('1b Historical level tables'!AS86="-",0,'1b Historical level tables'!AS86)</f>
        <v>252.57889383419959</v>
      </c>
      <c r="AT109" s="205">
        <f>((IF('1b Historical level tables'!AT102="-",0,'1b Historical level tables'!AT102)-(IF('1b Historical level tables'!AT86="-",0,'1b Historical level tables'!AT86)))*'1c Consumption adjusted levels'!$C$8/4.2)+IF('1b Historical level tables'!AT86="-",0,'1b Historical level tables'!AT86)</f>
        <v>227.1652563917923</v>
      </c>
      <c r="AU109" s="205">
        <f>((IF('1b Historical level tables'!AU102="-",0,'1b Historical level tables'!AU102)-(IF('1b Historical level tables'!AU86="-",0,'1b Historical level tables'!AU86)))*'1c Consumption adjusted levels'!$C$8/4.2)+IF('1b Historical level tables'!AU86="-",0,'1b Historical level tables'!AU86)</f>
        <v>219.77598138526602</v>
      </c>
      <c r="AV109" s="205">
        <f>((IF('1b Historical level tables'!AV102="-",0,'1b Historical level tables'!AV102)-(IF('1b Historical level tables'!AV86="-",0,'1b Historical level tables'!AV86)))*'1c Consumption adjusted levels'!$C$8/4.2)+IF('1b Historical level tables'!AV86="-",0,'1b Historical level tables'!AV86)</f>
        <v>239.19551262149673</v>
      </c>
      <c r="AW109" s="205">
        <f>((IF('1b Historical level tables'!AW102="-",0,'1b Historical level tables'!AW102)-(IF('1b Historical level tables'!AW86="-",0,'1b Historical level tables'!AW86)))*'1c Consumption adjusted levels'!$C$8/4.2)+IF('1b Historical level tables'!AW86="-",0,'1b Historical level tables'!AW86)</f>
        <v>239.19551262149673</v>
      </c>
      <c r="AX109" s="205">
        <f>((IF('1b Historical level tables'!AX102="-",0,'1b Historical level tables'!AX102)-(IF('1b Historical level tables'!AX86="-",0,'1b Historical level tables'!AX86)))*'1c Consumption adjusted levels'!$C$8/4.2)+IF('1b Historical level tables'!AX86="-",0,'1b Historical level tables'!AX86)</f>
        <v>227.62131909966047</v>
      </c>
      <c r="AZ109" s="174" t="s">
        <v>553</v>
      </c>
      <c r="BA109" s="205">
        <f>((IF('1b Historical level tables'!BA102="-",0,'1b Historical level tables'!BA102)-(IF('1b Historical level tables'!BA86="-",0,'1b Historical level tables'!BA86)))*'1c Consumption adjusted levels'!$C$9/12)+IF('1b Historical level tables'!BA86="-",0,'1b Historical level tables'!BA86)</f>
        <v>117.33789721068213</v>
      </c>
      <c r="BB109" s="205">
        <f>((IF('1b Historical level tables'!BB102="-",0,'1b Historical level tables'!BB102)-(IF('1b Historical level tables'!BB86="-",0,'1b Historical level tables'!BB86)))*'1c Consumption adjusted levels'!$C$9/12)+IF('1b Historical level tables'!BB86="-",0,'1b Historical level tables'!BB86)</f>
        <v>117.3608972104455</v>
      </c>
      <c r="BC109" s="205">
        <f>((IF('1b Historical level tables'!BC102="-",0,'1b Historical level tables'!BC102)-(IF('1b Historical level tables'!BC86="-",0,'1b Historical level tables'!BC86)))*'1c Consumption adjusted levels'!$C$9/12)+IF('1b Historical level tables'!BC86="-",0,'1b Historical level tables'!BC86)</f>
        <v>121.00867205716027</v>
      </c>
      <c r="BD109" s="205">
        <f>((IF('1b Historical level tables'!BD102="-",0,'1b Historical level tables'!BD102)-(IF('1b Historical level tables'!BD86="-",0,'1b Historical level tables'!BD86)))*'1c Consumption adjusted levels'!$C$9/12)+IF('1b Historical level tables'!BD86="-",0,'1b Historical level tables'!BD86)</f>
        <v>121.07767205645042</v>
      </c>
      <c r="BE109" s="205">
        <f>((IF('1b Historical level tables'!BE102="-",0,'1b Historical level tables'!BE102)-(IF('1b Historical level tables'!BE86="-",0,'1b Historical level tables'!BE86)))*'1c Consumption adjusted levels'!$C$9/12)+IF('1b Historical level tables'!BE86="-",0,'1b Historical level tables'!BE86)</f>
        <v>126.25535696967951</v>
      </c>
      <c r="BF109" s="205">
        <f>((IF('1b Historical level tables'!BF102="-",0,'1b Historical level tables'!BF102)-(IF('1b Historical level tables'!BF86="-",0,'1b Historical level tables'!BF86)))*'1c Consumption adjusted levels'!$C$9/12)+IF('1b Historical level tables'!BF86="-",0,'1b Historical level tables'!BF86)</f>
        <v>125.82985697405668</v>
      </c>
      <c r="BG109" s="205">
        <f>((IF('1b Historical level tables'!BG102="-",0,'1b Historical level tables'!BG102)-(IF('1b Historical level tables'!BG86="-",0,'1b Historical level tables'!BG86)))*'1c Consumption adjusted levels'!$C$9/12)+IF('1b Historical level tables'!BG86="-",0,'1b Historical level tables'!BG86)</f>
        <v>126.73530093007265</v>
      </c>
      <c r="BH109" s="205">
        <f>((IF('1b Historical level tables'!BH102="-",0,'1b Historical level tables'!BH102)-(IF('1b Historical level tables'!BH86="-",0,'1b Historical level tables'!BH86)))*'1c Consumption adjusted levels'!$C$9/12)+IF('1b Historical level tables'!BH86="-",0,'1b Historical level tables'!BH86)</f>
        <v>124.18230095633567</v>
      </c>
      <c r="BI109" s="205">
        <f>((IF('1b Historical level tables'!BI102="-",0,'1b Historical level tables'!BI102)-(IF('1b Historical level tables'!BI86="-",0,'1b Historical level tables'!BI86)))*'1c Consumption adjusted levels'!$C$9/12)+IF('1b Historical level tables'!BI86="-",0,'1b Historical level tables'!BI86)</f>
        <v>118.52511961338128</v>
      </c>
      <c r="BJ109" s="205">
        <f>((IF('1b Historical level tables'!BJ102="-",0,'1b Historical level tables'!BJ102)-(IF('1b Historical level tables'!BJ86="-",0,'1b Historical level tables'!BJ86)))*'1c Consumption adjusted levels'!$C$9/12)+IF('1b Historical level tables'!BJ86="-",0,'1b Historical level tables'!BJ86)</f>
        <v>118.1111196176402</v>
      </c>
      <c r="BK109" s="205">
        <f>((IF('1b Historical level tables'!BK102="-",0,'1b Historical level tables'!BK102)-(IF('1b Historical level tables'!BK86="-",0,'1b Historical level tables'!BK86)))*'1c Consumption adjusted levels'!$C$9/12)+IF('1b Historical level tables'!BK86="-",0,'1b Historical level tables'!BK86)</f>
        <v>153.41327421708556</v>
      </c>
      <c r="BL109" s="172"/>
      <c r="BM109" s="205">
        <f>((IF('1b Historical level tables'!BM102="-",0,'1b Historical level tables'!BM102)-(IF('1b Historical level tables'!BM86="-",0,'1b Historical level tables'!BM86)))*'1c Consumption adjusted levels'!$C$9/12)+IF('1b Historical level tables'!BM86="-",0,'1b Historical level tables'!BM86)</f>
        <v>149.8500140433047</v>
      </c>
      <c r="BN109" s="205">
        <f>((IF('1b Historical level tables'!BN102="-",0,'1b Historical level tables'!BN102)-(IF('1b Historical level tables'!BN86="-",0,'1b Historical level tables'!BN86)))*'1c Consumption adjusted levels'!$C$9/12)+IF('1b Historical level tables'!BN86="-",0,'1b Historical level tables'!BN86)</f>
        <v>149.8500140433047</v>
      </c>
      <c r="BO109" s="205">
        <f>((IF('1b Historical level tables'!BO102="-",0,'1b Historical level tables'!BO102)-(IF('1b Historical level tables'!BO86="-",0,'1b Historical level tables'!BO86)))*'1c Consumption adjusted levels'!$C$9/12)+IF('1b Historical level tables'!BO86="-",0,'1b Historical level tables'!BO86)</f>
        <v>151.82759120481313</v>
      </c>
      <c r="BP109" s="205">
        <f>((IF('1b Historical level tables'!BP102="-",0,'1b Historical level tables'!BP102)-(IF('1b Historical level tables'!BP86="-",0,'1b Historical level tables'!BP86)))*'1c Consumption adjusted levels'!$C$9/12)+IF('1b Historical level tables'!BP86="-",0,'1b Historical level tables'!BP86)</f>
        <v>151.82759120481313</v>
      </c>
      <c r="BQ109" s="205">
        <f>((IF('1b Historical level tables'!BQ102="-",0,'1b Historical level tables'!BQ102)-(IF('1b Historical level tables'!BQ86="-",0,'1b Historical level tables'!BQ86)))*'1c Consumption adjusted levels'!$C$9/12)+IF('1b Historical level tables'!BQ86="-",0,'1b Historical level tables'!BQ86)</f>
        <v>154.01259118233574</v>
      </c>
      <c r="BR109" s="205">
        <f>((IF('1b Historical level tables'!BR102="-",0,'1b Historical level tables'!BR102)-(IF('1b Historical level tables'!BR86="-",0,'1b Historical level tables'!BR86)))*'1c Consumption adjusted levels'!$C$9/12)+IF('1b Historical level tables'!BR86="-",0,'1b Historical level tables'!BR86)</f>
        <v>154.01259118233574</v>
      </c>
      <c r="BS109" s="205">
        <f>((IF('1b Historical level tables'!BS102="-",0,'1b Historical level tables'!BS102)-(IF('1b Historical level tables'!BS86="-",0,'1b Historical level tables'!BS86)))*'1c Consumption adjusted levels'!$C$9/12)+IF('1b Historical level tables'!BS86="-",0,'1b Historical level tables'!BS86)</f>
        <v>156.32431958394497</v>
      </c>
      <c r="BT109" s="205">
        <f>((IF('1b Historical level tables'!BT102="-",0,'1b Historical level tables'!BT102)-(IF('1b Historical level tables'!BT86="-",0,'1b Historical level tables'!BT86)))*'1c Consumption adjusted levels'!$C$9/12)+IF('1b Historical level tables'!BT86="-",0,'1b Historical level tables'!BT86)</f>
        <v>156.32431958394497</v>
      </c>
      <c r="BU109" s="205">
        <f>((IF('1b Historical level tables'!BU102="-",0,'1b Historical level tables'!BU102)-(IF('1b Historical level tables'!BU86="-",0,'1b Historical level tables'!BU86)))*'1c Consumption adjusted levels'!$C$9/12)+IF('1b Historical level tables'!BU86="-",0,'1b Historical level tables'!BU86)</f>
        <v>151.05731963812724</v>
      </c>
      <c r="BV109" s="205">
        <f>((IF('1b Historical level tables'!BV102="-",0,'1b Historical level tables'!BV102)-(IF('1b Historical level tables'!BV86="-",0,'1b Historical level tables'!BV86)))*'1c Consumption adjusted levels'!$C$9/12)+IF('1b Historical level tables'!BV86="-",0,'1b Historical level tables'!BV86)</f>
        <v>151.05731963812724</v>
      </c>
      <c r="BW109" s="205">
        <f>((IF('1b Historical level tables'!BW102="-",0,'1b Historical level tables'!BW102)-(IF('1b Historical level tables'!BW86="-",0,'1b Historical level tables'!BW86)))*'1c Consumption adjusted levels'!$C$9/12)+IF('1b Historical level tables'!BW86="-",0,'1b Historical level tables'!BW86)</f>
        <v>168.33062622900169</v>
      </c>
      <c r="BX109" s="144"/>
      <c r="BY109" s="174" t="s">
        <v>553</v>
      </c>
      <c r="BZ109" s="205">
        <f t="shared" si="172"/>
        <v>236.99210548948128</v>
      </c>
      <c r="CA109" s="205">
        <f t="shared" si="173"/>
        <v>237.79107269422082</v>
      </c>
      <c r="CB109" s="205">
        <f t="shared" si="174"/>
        <v>237.85466310436288</v>
      </c>
      <c r="CC109" s="205">
        <f t="shared" si="175"/>
        <v>237.58040069826819</v>
      </c>
      <c r="CD109" s="205">
        <f t="shared" si="176"/>
        <v>249.03315877576352</v>
      </c>
      <c r="CE109" s="205">
        <f t="shared" si="177"/>
        <v>250.10697958541223</v>
      </c>
      <c r="CF109" s="205">
        <f t="shared" si="178"/>
        <v>251.35164124542138</v>
      </c>
      <c r="CG109" s="205">
        <f t="shared" si="179"/>
        <v>251.83377402522549</v>
      </c>
      <c r="CH109" s="205">
        <f t="shared" si="180"/>
        <v>254.16542238294397</v>
      </c>
      <c r="CI109" s="205">
        <f t="shared" si="181"/>
        <v>253.85158342073919</v>
      </c>
      <c r="CJ109" s="205">
        <f t="shared" si="182"/>
        <v>340.016985406152</v>
      </c>
      <c r="CK109" s="172"/>
      <c r="CL109" s="205">
        <f t="shared" si="162"/>
        <v>341.16246135952076</v>
      </c>
      <c r="CM109" s="205">
        <f t="shared" si="163"/>
        <v>341.16246135952076</v>
      </c>
      <c r="CN109" s="205">
        <f t="shared" si="164"/>
        <v>361.9549929252023</v>
      </c>
      <c r="CO109" s="205">
        <f t="shared" si="165"/>
        <v>367.37384490541706</v>
      </c>
      <c r="CP109" s="205">
        <f t="shared" si="166"/>
        <v>370.42316881418043</v>
      </c>
      <c r="CQ109" s="205">
        <f t="shared" si="167"/>
        <v>370.42316881418043</v>
      </c>
      <c r="CR109" s="205">
        <f t="shared" si="168"/>
        <v>360.78604798399772</v>
      </c>
      <c r="CS109" s="205">
        <f t="shared" si="169"/>
        <v>355.33813762844943</v>
      </c>
      <c r="CT109" s="205">
        <f t="shared" si="170"/>
        <v>362.57658424662378</v>
      </c>
      <c r="CU109" s="205">
        <f t="shared" si="171"/>
        <v>362.57658424662378</v>
      </c>
      <c r="CV109" s="205">
        <f t="shared" si="171"/>
        <v>366.48947097472092</v>
      </c>
    </row>
    <row r="110" spans="2:100" s="159" customFormat="1" ht="10.5" customHeight="1">
      <c r="B110" s="174" t="s">
        <v>554</v>
      </c>
      <c r="C110" s="205">
        <f>((IF('1b Historical level tables'!C103="-",0,'1b Historical level tables'!C103)-(IF('1b Historical level tables'!C87="-",0,'1b Historical level tables'!C87)))*'1c Consumption adjusted levels'!$C$7/3.1)+IF('1b Historical level tables'!C87="-",0,'1b Historical level tables'!C87)</f>
        <v>73.283458064516125</v>
      </c>
      <c r="D110" s="205">
        <f>((IF('1b Historical level tables'!D103="-",0,'1b Historical level tables'!D103)-(IF('1b Historical level tables'!D87="-",0,'1b Historical level tables'!D87)))*'1c Consumption adjusted levels'!$C$7/3.1)+IF('1b Historical level tables'!D87="-",0,'1b Historical level tables'!D87)</f>
        <v>74.215635124045207</v>
      </c>
      <c r="E110" s="205">
        <f>((IF('1b Historical level tables'!E103="-",0,'1b Historical level tables'!E103)-(IF('1b Historical level tables'!E87="-",0,'1b Historical level tables'!E87)))*'1c Consumption adjusted levels'!$C$7/3.1)+IF('1b Historical level tables'!E87="-",0,'1b Historical level tables'!E87)</f>
        <v>75.291224038886426</v>
      </c>
      <c r="F110" s="205">
        <f>((IF('1b Historical level tables'!F103="-",0,'1b Historical level tables'!F103)-(IF('1b Historical level tables'!F87="-",0,'1b Historical level tables'!F87)))*'1c Consumption adjusted levels'!$C$7/3.1)+IF('1b Historical level tables'!F87="-",0,'1b Historical level tables'!F87)</f>
        <v>75.936577387791175</v>
      </c>
      <c r="G110" s="205">
        <f>((IF('1b Historical level tables'!G103="-",0,'1b Historical level tables'!G103)-(IF('1b Historical level tables'!G87="-",0,'1b Historical level tables'!G87)))*'1c Consumption adjusted levels'!$C$7/3.1)+IF('1b Historical level tables'!G87="-",0,'1b Historical level tables'!G87)</f>
        <v>76.797048519664145</v>
      </c>
      <c r="H110" s="205">
        <f>((IF('1b Historical level tables'!H103="-",0,'1b Historical level tables'!H103)-(IF('1b Historical level tables'!H87="-",0,'1b Historical level tables'!H87)))*'1c Consumption adjusted levels'!$C$7/3.1)+IF('1b Historical level tables'!H87="-",0,'1b Historical level tables'!H87)</f>
        <v>77.37069594091281</v>
      </c>
      <c r="I110" s="205">
        <f>((IF('1b Historical level tables'!I103="-",0,'1b Historical level tables'!I103)-(IF('1b Historical level tables'!I87="-",0,'1b Historical level tables'!I87)))*'1c Consumption adjusted levels'!$C$7/3.1)+IF('1b Historical level tables'!I87="-",0,'1b Historical level tables'!I87)</f>
        <v>77.800931506849309</v>
      </c>
      <c r="J110" s="205">
        <f>((IF('1b Historical level tables'!J103="-",0,'1b Historical level tables'!J103)-(IF('1b Historical level tables'!J87="-",0,'1b Historical level tables'!J87)))*'1c Consumption adjusted levels'!$C$7/3.1)+IF('1b Historical level tables'!J87="-",0,'1b Historical level tables'!J87)</f>
        <v>78.016049289817545</v>
      </c>
      <c r="K110" s="205">
        <f>((IF('1b Historical level tables'!K103="-",0,'1b Historical level tables'!K103)-(IF('1b Historical level tables'!K87="-",0,'1b Historical level tables'!K87)))*'1c Consumption adjusted levels'!$C$7/3.1)+IF('1b Historical level tables'!K87="-",0,'1b Historical level tables'!K87)</f>
        <v>78.446284855754072</v>
      </c>
      <c r="L110" s="205">
        <f>((IF('1b Historical level tables'!L103="-",0,'1b Historical level tables'!L103)-(IF('1b Historical level tables'!L87="-",0,'1b Historical level tables'!L87)))*'1c Consumption adjusted levels'!$C$7/3.1)+IF('1b Historical level tables'!L87="-",0,'1b Historical level tables'!L87)</f>
        <v>79.880403408875679</v>
      </c>
      <c r="M110" s="205">
        <f>((IF('1b Historical level tables'!M103="-",0,'1b Historical level tables'!M103)-(IF('1b Historical level tables'!M87="-",0,'1b Historical level tables'!M87)))*'1c Consumption adjusted levels'!$C$7/3.1)+IF('1b Historical level tables'!M87="-",0,'1b Historical level tables'!M87)</f>
        <v>82.24669902152641</v>
      </c>
      <c r="N110" s="172"/>
      <c r="O110" s="205">
        <f>((IF('1b Historical level tables'!O103="-",0,'1b Historical level tables'!O103)-(IF('1b Historical level tables'!O87="-",0,'1b Historical level tables'!O87)))*'1c Consumption adjusted levels'!$C$7/3.1)+IF('1b Historical level tables'!O87="-",0,'1b Historical level tables'!O87)</f>
        <v>86.405642825579179</v>
      </c>
      <c r="P110" s="205">
        <f>((IF('1b Historical level tables'!P103="-",0,'1b Historical level tables'!P103)-(IF('1b Historical level tables'!P87="-",0,'1b Historical level tables'!P87)))*'1c Consumption adjusted levels'!$C$7/3.1)+IF('1b Historical level tables'!P87="-",0,'1b Historical level tables'!P87)</f>
        <v>86.405642825579179</v>
      </c>
      <c r="Q110" s="205">
        <f>((IF('1b Historical level tables'!Q103="-",0,'1b Historical level tables'!Q103)-(IF('1b Historical level tables'!Q87="-",0,'1b Historical level tables'!Q87)))*'1c Consumption adjusted levels'!$C$7/3.1)+IF('1b Historical level tables'!Q87="-",0,'1b Historical level tables'!Q87)</f>
        <v>89.847527353071115</v>
      </c>
      <c r="R110" s="205">
        <f>((IF('1b Historical level tables'!R103="-",0,'1b Historical level tables'!R103)-(IF('1b Historical level tables'!R87="-",0,'1b Historical level tables'!R87)))*'1c Consumption adjusted levels'!$C$7/3.1)+IF('1b Historical level tables'!R87="-",0,'1b Historical level tables'!R87)</f>
        <v>89.847527353071115</v>
      </c>
      <c r="S110" s="205">
        <f>((IF('1b Historical level tables'!S103="-",0,'1b Historical level tables'!S103)-(IF('1b Historical level tables'!S87="-",0,'1b Historical level tables'!S87)))*'1c Consumption adjusted levels'!$C$7/3.1)+IF('1b Historical level tables'!S87="-",0,'1b Historical level tables'!S87)</f>
        <v>92.787470386970512</v>
      </c>
      <c r="T110" s="205">
        <f>((IF('1b Historical level tables'!T103="-",0,'1b Historical level tables'!T103)-(IF('1b Historical level tables'!T87="-",0,'1b Historical level tables'!T87)))*'1c Consumption adjusted levels'!$C$7/3.1)+IF('1b Historical level tables'!T87="-",0,'1b Historical level tables'!T87)</f>
        <v>92.787470386970512</v>
      </c>
      <c r="U110" s="205">
        <f>((IF('1b Historical level tables'!U103="-",0,'1b Historical level tables'!U103)-(IF('1b Historical level tables'!U87="-",0,'1b Historical level tables'!U87)))*'1c Consumption adjusted levels'!$C$7/3.1)+IF('1b Historical level tables'!U87="-",0,'1b Historical level tables'!U87)</f>
        <v>93.576235591187384</v>
      </c>
      <c r="V110" s="205">
        <f>((IF('1b Historical level tables'!V103="-",0,'1b Historical level tables'!V103)-(IF('1b Historical level tables'!V87="-",0,'1b Historical level tables'!V87)))*'1c Consumption adjusted levels'!$C$7/3.1)+IF('1b Historical level tables'!V87="-",0,'1b Historical level tables'!V87)</f>
        <v>93.576235591187384</v>
      </c>
      <c r="W110" s="205">
        <f>((IF('1b Historical level tables'!W103="-",0,'1b Historical level tables'!W103)-(IF('1b Historical level tables'!W87="-",0,'1b Historical level tables'!W87)))*'1c Consumption adjusted levels'!$C$7/3.1)+IF('1b Historical level tables'!W87="-",0,'1b Historical level tables'!W87)</f>
        <v>95.368883782589506</v>
      </c>
      <c r="X110" s="205">
        <f>((IF('1b Historical level tables'!X103="-",0,'1b Historical level tables'!X103)-(IF('1b Historical level tables'!X87="-",0,'1b Historical level tables'!X87)))*'1c Consumption adjusted levels'!$C$7/3.1)+IF('1b Historical level tables'!X87="-",0,'1b Historical level tables'!X87)</f>
        <v>95.368883782589506</v>
      </c>
      <c r="Y110" s="205">
        <f>((IF('1b Historical level tables'!Y103="-",0,'1b Historical level tables'!Y103)-(IF('1b Historical level tables'!Y87="-",0,'1b Historical level tables'!Y87)))*'1c Consumption adjusted levels'!$C$7/3.1)+IF('1b Historical level tables'!Y87="-",0,'1b Historical level tables'!Y87)</f>
        <v>96.874708263367239</v>
      </c>
      <c r="Z110" s="144"/>
      <c r="AA110" s="174" t="s">
        <v>554</v>
      </c>
      <c r="AB110" s="205">
        <f>((IF('1b Historical level tables'!AB103="-",0,'1b Historical level tables'!AB103)-(IF('1b Historical level tables'!AB87="-",0,'1b Historical level tables'!AB87)))*'1c Consumption adjusted levels'!$C$8/4.2)+IF('1b Historical level tables'!AB87="-",0,'1b Historical level tables'!AB87)</f>
        <v>75.526085714285699</v>
      </c>
      <c r="AC110" s="205">
        <f>((IF('1b Historical level tables'!AC103="-",0,'1b Historical level tables'!AC103)-(IF('1b Historical level tables'!AC87="-",0,'1b Historical level tables'!AC87)))*'1c Consumption adjusted levels'!$C$8/4.2)+IF('1b Historical level tables'!AC87="-",0,'1b Historical level tables'!AC87)</f>
        <v>76.486789348616156</v>
      </c>
      <c r="AD110" s="205">
        <f>((IF('1b Historical level tables'!AD103="-",0,'1b Historical level tables'!AD103)-(IF('1b Historical level tables'!AD87="-",0,'1b Historical level tables'!AD87)))*'1c Consumption adjusted levels'!$C$8/4.2)+IF('1b Historical level tables'!AD87="-",0,'1b Historical level tables'!AD87)</f>
        <v>77.595293542074359</v>
      </c>
      <c r="AE110" s="205">
        <f>((IF('1b Historical level tables'!AE103="-",0,'1b Historical level tables'!AE103)-(IF('1b Historical level tables'!AE87="-",0,'1b Historical level tables'!AE87)))*'1c Consumption adjusted levels'!$C$8/4.2)+IF('1b Historical level tables'!AE87="-",0,'1b Historical level tables'!AE87)</f>
        <v>78.260396058149283</v>
      </c>
      <c r="AF110" s="205">
        <f>((IF('1b Historical level tables'!AF103="-",0,'1b Historical level tables'!AF103)-(IF('1b Historical level tables'!AF87="-",0,'1b Historical level tables'!AF87)))*'1c Consumption adjusted levels'!$C$8/4.2)+IF('1b Historical level tables'!AF87="-",0,'1b Historical level tables'!AF87)</f>
        <v>79.147199412915825</v>
      </c>
      <c r="AG110" s="205">
        <f>((IF('1b Historical level tables'!AG103="-",0,'1b Historical level tables'!AG103)-(IF('1b Historical level tables'!AG87="-",0,'1b Historical level tables'!AG87)))*'1c Consumption adjusted levels'!$C$8/4.2)+IF('1b Historical level tables'!AG87="-",0,'1b Historical level tables'!AG87)</f>
        <v>79.738401649426862</v>
      </c>
      <c r="AH110" s="205">
        <f>((IF('1b Historical level tables'!AH103="-",0,'1b Historical level tables'!AH103)-(IF('1b Historical level tables'!AH87="-",0,'1b Historical level tables'!AH87)))*'1c Consumption adjusted levels'!$C$8/4.2)+IF('1b Historical level tables'!AH87="-",0,'1b Historical level tables'!AH87)</f>
        <v>80.181803326810169</v>
      </c>
      <c r="AI110" s="205">
        <f>((IF('1b Historical level tables'!AI103="-",0,'1b Historical level tables'!AI103)-(IF('1b Historical level tables'!AI87="-",0,'1b Historical level tables'!AI87)))*'1c Consumption adjusted levels'!$C$8/4.2)+IF('1b Historical level tables'!AI87="-",0,'1b Historical level tables'!AI87)</f>
        <v>80.403504165501801</v>
      </c>
      <c r="AJ110" s="205">
        <f>((IF('1b Historical level tables'!AJ103="-",0,'1b Historical level tables'!AJ103)-(IF('1b Historical level tables'!AJ87="-",0,'1b Historical level tables'!AJ87)))*'1c Consumption adjusted levels'!$C$8/4.2)+IF('1b Historical level tables'!AJ87="-",0,'1b Historical level tables'!AJ87)</f>
        <v>80.846905842885107</v>
      </c>
      <c r="AK110" s="205">
        <f>((IF('1b Historical level tables'!AK103="-",0,'1b Historical level tables'!AK103)-(IF('1b Historical level tables'!AK87="-",0,'1b Historical level tables'!AK87)))*'1c Consumption adjusted levels'!$C$8/4.2)+IF('1b Historical level tables'!AK87="-",0,'1b Historical level tables'!AK87)</f>
        <v>82.324911434162686</v>
      </c>
      <c r="AL110" s="205">
        <f>((IF('1b Historical level tables'!AL103="-",0,'1b Historical level tables'!AL103)-(IF('1b Historical level tables'!AL87="-",0,'1b Historical level tables'!AL87)))*'1c Consumption adjusted levels'!$C$8/4.2)+IF('1b Historical level tables'!AL87="-",0,'1b Historical level tables'!AL87)</f>
        <v>84.763620659770751</v>
      </c>
      <c r="AM110" s="172"/>
      <c r="AN110" s="205">
        <f>((IF('1b Historical level tables'!AN103="-",0,'1b Historical level tables'!AN103)-(IF('1b Historical level tables'!AN87="-",0,'1b Historical level tables'!AN87)))*'1c Consumption adjusted levels'!$C$8/4.2)+IF('1b Historical level tables'!AN87="-",0,'1b Historical level tables'!AN87)</f>
        <v>89.049836874475787</v>
      </c>
      <c r="AO110" s="205">
        <f>((IF('1b Historical level tables'!AO103="-",0,'1b Historical level tables'!AO103)-(IF('1b Historical level tables'!AO87="-",0,'1b Historical level tables'!AO87)))*'1c Consumption adjusted levels'!$C$8/4.2)+IF('1b Historical level tables'!AO87="-",0,'1b Historical level tables'!AO87)</f>
        <v>89.049836874475787</v>
      </c>
      <c r="AP110" s="205">
        <f>((IF('1b Historical level tables'!AP103="-",0,'1b Historical level tables'!AP103)-(IF('1b Historical level tables'!AP87="-",0,'1b Historical level tables'!AP87)))*'1c Consumption adjusted levels'!$C$8/4.2)+IF('1b Historical level tables'!AP87="-",0,'1b Historical level tables'!AP87)</f>
        <v>92.597050293542054</v>
      </c>
      <c r="AQ110" s="205">
        <f>((IF('1b Historical level tables'!AQ103="-",0,'1b Historical level tables'!AQ103)-(IF('1b Historical level tables'!AQ87="-",0,'1b Historical level tables'!AQ87)))*'1c Consumption adjusted levels'!$C$8/4.2)+IF('1b Historical level tables'!AQ87="-",0,'1b Historical level tables'!AQ87)</f>
        <v>92.597050293542054</v>
      </c>
      <c r="AR110" s="205">
        <f>((IF('1b Historical level tables'!AR103="-",0,'1b Historical level tables'!AR103)-(IF('1b Historical level tables'!AR87="-",0,'1b Historical level tables'!AR87)))*'1c Consumption adjusted levels'!$C$8/4.2)+IF('1b Historical level tables'!AR87="-",0,'1b Historical level tables'!AR87)</f>
        <v>95.626961755661156</v>
      </c>
      <c r="AS110" s="205">
        <f>((IF('1b Historical level tables'!AS103="-",0,'1b Historical level tables'!AS103)-(IF('1b Historical level tables'!AS87="-",0,'1b Historical level tables'!AS87)))*'1c Consumption adjusted levels'!$C$8/4.2)+IF('1b Historical level tables'!AS87="-",0,'1b Historical level tables'!AS87)</f>
        <v>95.626961755661156</v>
      </c>
      <c r="AT110" s="205">
        <f>((IF('1b Historical level tables'!AT103="-",0,'1b Historical level tables'!AT103)-(IF('1b Historical level tables'!AT87="-",0,'1b Historical level tables'!AT87)))*'1c Consumption adjusted levels'!$C$8/4.2)+IF('1b Historical level tables'!AT87="-",0,'1b Historical level tables'!AT87)</f>
        <v>96.439864830863812</v>
      </c>
      <c r="AU110" s="205">
        <f>((IF('1b Historical level tables'!AU103="-",0,'1b Historical level tables'!AU103)-(IF('1b Historical level tables'!AU87="-",0,'1b Historical level tables'!AU87)))*'1c Consumption adjusted levels'!$C$8/4.2)+IF('1b Historical level tables'!AU87="-",0,'1b Historical level tables'!AU87)</f>
        <v>96.439864830863812</v>
      </c>
      <c r="AV110" s="205">
        <f>((IF('1b Historical level tables'!AV103="-",0,'1b Historical level tables'!AV103)-(IF('1b Historical level tables'!AV87="-",0,'1b Historical level tables'!AV87)))*'1c Consumption adjusted levels'!$C$8/4.2)+IF('1b Historical level tables'!AV87="-",0,'1b Historical level tables'!AV87)</f>
        <v>98.287371819960867</v>
      </c>
      <c r="AW110" s="205">
        <f>((IF('1b Historical level tables'!AW103="-",0,'1b Historical level tables'!AW103)-(IF('1b Historical level tables'!AW87="-",0,'1b Historical level tables'!AW87)))*'1c Consumption adjusted levels'!$C$8/4.2)+IF('1b Historical level tables'!AW87="-",0,'1b Historical level tables'!AW87)</f>
        <v>98.287371819960867</v>
      </c>
      <c r="AX110" s="205">
        <f>((IF('1b Historical level tables'!AX103="-",0,'1b Historical level tables'!AX103)-(IF('1b Historical level tables'!AX87="-",0,'1b Historical level tables'!AX87)))*'1c Consumption adjusted levels'!$C$8/4.2)+IF('1b Historical level tables'!AX87="-",0,'1b Historical level tables'!AX87)</f>
        <v>99.839277690802362</v>
      </c>
      <c r="AZ110" s="174" t="s">
        <v>554</v>
      </c>
      <c r="BA110" s="205">
        <f>((IF('1b Historical level tables'!BA103="-",0,'1b Historical level tables'!BA103)-(IF('1b Historical level tables'!BA87="-",0,'1b Historical level tables'!BA87)))*'1c Consumption adjusted levels'!$C$9/12)+IF('1b Historical level tables'!BA87="-",0,'1b Historical level tables'!BA87)</f>
        <v>88.191366666666653</v>
      </c>
      <c r="BB110" s="205">
        <f>((IF('1b Historical level tables'!BB103="-",0,'1b Historical level tables'!BB103)-(IF('1b Historical level tables'!BB87="-",0,'1b Historical level tables'!BB87)))*'1c Consumption adjusted levels'!$C$9/12)+IF('1b Historical level tables'!BB87="-",0,'1b Historical level tables'!BB87)</f>
        <v>89.313174657534248</v>
      </c>
      <c r="BC110" s="205">
        <f>((IF('1b Historical level tables'!BC103="-",0,'1b Historical level tables'!BC103)-(IF('1b Historical level tables'!BC87="-",0,'1b Historical level tables'!BC87)))*'1c Consumption adjusted levels'!$C$9/12)+IF('1b Historical level tables'!BC87="-",0,'1b Historical level tables'!BC87)</f>
        <v>90.60756849315068</v>
      </c>
      <c r="BD110" s="205">
        <f>((IF('1b Historical level tables'!BD103="-",0,'1b Historical level tables'!BD103)-(IF('1b Historical level tables'!BD87="-",0,'1b Historical level tables'!BD87)))*'1c Consumption adjusted levels'!$C$9/12)+IF('1b Historical level tables'!BD87="-",0,'1b Historical level tables'!BD87)</f>
        <v>91.384204794520542</v>
      </c>
      <c r="BE110" s="205">
        <f>((IF('1b Historical level tables'!BE103="-",0,'1b Historical level tables'!BE103)-(IF('1b Historical level tables'!BE87="-",0,'1b Historical level tables'!BE87)))*'1c Consumption adjusted levels'!$C$9/12)+IF('1b Historical level tables'!BE87="-",0,'1b Historical level tables'!BE87)</f>
        <v>92.419719863013711</v>
      </c>
      <c r="BF110" s="205">
        <f>((IF('1b Historical level tables'!BF103="-",0,'1b Historical level tables'!BF103)-(IF('1b Historical level tables'!BF87="-",0,'1b Historical level tables'!BF87)))*'1c Consumption adjusted levels'!$C$9/12)+IF('1b Historical level tables'!BF87="-",0,'1b Historical level tables'!BF87)</f>
        <v>93.110063242009105</v>
      </c>
      <c r="BG110" s="205">
        <f>((IF('1b Historical level tables'!BG103="-",0,'1b Historical level tables'!BG103)-(IF('1b Historical level tables'!BG87="-",0,'1b Historical level tables'!BG87)))*'1c Consumption adjusted levels'!$C$9/12)+IF('1b Historical level tables'!BG87="-",0,'1b Historical level tables'!BG87)</f>
        <v>93.627820776255717</v>
      </c>
      <c r="BH110" s="205">
        <f>((IF('1b Historical level tables'!BH103="-",0,'1b Historical level tables'!BH103)-(IF('1b Historical level tables'!BH87="-",0,'1b Historical level tables'!BH87)))*'1c Consumption adjusted levels'!$C$9/12)+IF('1b Historical level tables'!BH87="-",0,'1b Historical level tables'!BH87)</f>
        <v>93.886699543378981</v>
      </c>
      <c r="BI110" s="205">
        <f>((IF('1b Historical level tables'!BI103="-",0,'1b Historical level tables'!BI103)-(IF('1b Historical level tables'!BI87="-",0,'1b Historical level tables'!BI87)))*'1c Consumption adjusted levels'!$C$9/12)+IF('1b Historical level tables'!BI87="-",0,'1b Historical level tables'!BI87)</f>
        <v>94.404457077625565</v>
      </c>
      <c r="BJ110" s="205">
        <f>((IF('1b Historical level tables'!BJ103="-",0,'1b Historical level tables'!BJ103)-(IF('1b Historical level tables'!BJ87="-",0,'1b Historical level tables'!BJ87)))*'1c Consumption adjusted levels'!$C$9/12)+IF('1b Historical level tables'!BJ87="-",0,'1b Historical level tables'!BJ87)</f>
        <v>96.13031552511417</v>
      </c>
      <c r="BK110" s="205">
        <f>((IF('1b Historical level tables'!BK103="-",0,'1b Historical level tables'!BK103)-(IF('1b Historical level tables'!BK87="-",0,'1b Historical level tables'!BK87)))*'1c Consumption adjusted levels'!$C$9/12)+IF('1b Historical level tables'!BK87="-",0,'1b Historical level tables'!BK87)</f>
        <v>98.977981963470313</v>
      </c>
      <c r="BL110" s="172"/>
      <c r="BM110" s="205">
        <f>((IF('1b Historical level tables'!BM103="-",0,'1b Historical level tables'!BM103)-(IF('1b Historical level tables'!BM87="-",0,'1b Historical level tables'!BM87)))*'1c Consumption adjusted levels'!$C$9/12)+IF('1b Historical level tables'!BM87="-",0,'1b Historical level tables'!BM87)</f>
        <v>103.98297146118722</v>
      </c>
      <c r="BN110" s="205">
        <f>((IF('1b Historical level tables'!BN103="-",0,'1b Historical level tables'!BN103)-(IF('1b Historical level tables'!BN87="-",0,'1b Historical level tables'!BN87)))*'1c Consumption adjusted levels'!$C$9/12)+IF('1b Historical level tables'!BN87="-",0,'1b Historical level tables'!BN87)</f>
        <v>103.98297146118722</v>
      </c>
      <c r="BO110" s="205">
        <f>((IF('1b Historical level tables'!BO103="-",0,'1b Historical level tables'!BO103)-(IF('1b Historical level tables'!BO87="-",0,'1b Historical level tables'!BO87)))*'1c Consumption adjusted levels'!$C$9/12)+IF('1b Historical level tables'!BO87="-",0,'1b Historical level tables'!BO87)</f>
        <v>108.12503173515982</v>
      </c>
      <c r="BP110" s="205">
        <f>((IF('1b Historical level tables'!BP103="-",0,'1b Historical level tables'!BP103)-(IF('1b Historical level tables'!BP87="-",0,'1b Historical level tables'!BP87)))*'1c Consumption adjusted levels'!$C$9/12)+IF('1b Historical level tables'!BP87="-",0,'1b Historical level tables'!BP87)</f>
        <v>108.12503173515982</v>
      </c>
      <c r="BQ110" s="205">
        <f>((IF('1b Historical level tables'!BQ103="-",0,'1b Historical level tables'!BQ103)-(IF('1b Historical level tables'!BQ87="-",0,'1b Historical level tables'!BQ87)))*'1c Consumption adjusted levels'!$C$9/12)+IF('1b Historical level tables'!BQ87="-",0,'1b Historical level tables'!BQ87)</f>
        <v>111.66304155251142</v>
      </c>
      <c r="BR110" s="205">
        <f>((IF('1b Historical level tables'!BR103="-",0,'1b Historical level tables'!BR103)-(IF('1b Historical level tables'!BR87="-",0,'1b Historical level tables'!BR87)))*'1c Consumption adjusted levels'!$C$9/12)+IF('1b Historical level tables'!BR87="-",0,'1b Historical level tables'!BR87)</f>
        <v>111.66304155251142</v>
      </c>
      <c r="BS110" s="205">
        <f>((IF('1b Historical level tables'!BS103="-",0,'1b Historical level tables'!BS103)-(IF('1b Historical level tables'!BS87="-",0,'1b Historical level tables'!BS87)))*'1c Consumption adjusted levels'!$C$9/12)+IF('1b Historical level tables'!BS87="-",0,'1b Historical level tables'!BS87)</f>
        <v>112.61226369863016</v>
      </c>
      <c r="BT110" s="205">
        <f>((IF('1b Historical level tables'!BT103="-",0,'1b Historical level tables'!BT103)-(IF('1b Historical level tables'!BT87="-",0,'1b Historical level tables'!BT87)))*'1c Consumption adjusted levels'!$C$9/12)+IF('1b Historical level tables'!BT87="-",0,'1b Historical level tables'!BT87)</f>
        <v>112.61226369863016</v>
      </c>
      <c r="BU110" s="205">
        <f>((IF('1b Historical level tables'!BU103="-",0,'1b Historical level tables'!BU103)-(IF('1b Historical level tables'!BU87="-",0,'1b Historical level tables'!BU87)))*'1c Consumption adjusted levels'!$C$9/12)+IF('1b Historical level tables'!BU87="-",0,'1b Historical level tables'!BU87)</f>
        <v>114.76958675799084</v>
      </c>
      <c r="BV110" s="205">
        <f>((IF('1b Historical level tables'!BV103="-",0,'1b Historical level tables'!BV103)-(IF('1b Historical level tables'!BV87="-",0,'1b Historical level tables'!BV87)))*'1c Consumption adjusted levels'!$C$9/12)+IF('1b Historical level tables'!BV87="-",0,'1b Historical level tables'!BV87)</f>
        <v>114.76958675799084</v>
      </c>
      <c r="BW110" s="205">
        <f>((IF('1b Historical level tables'!BW103="-",0,'1b Historical level tables'!BW103)-(IF('1b Historical level tables'!BW87="-",0,'1b Historical level tables'!BW87)))*'1c Consumption adjusted levels'!$C$9/12)+IF('1b Historical level tables'!BW87="-",0,'1b Historical level tables'!BW87)</f>
        <v>116.58173812785391</v>
      </c>
      <c r="BX110" s="144"/>
      <c r="BY110" s="174" t="s">
        <v>554</v>
      </c>
      <c r="BZ110" s="205">
        <f t="shared" si="172"/>
        <v>161.47482473118276</v>
      </c>
      <c r="CA110" s="205">
        <f t="shared" si="173"/>
        <v>163.52880978157947</v>
      </c>
      <c r="CB110" s="205">
        <f t="shared" si="174"/>
        <v>165.89879253203711</v>
      </c>
      <c r="CC110" s="205">
        <f t="shared" si="175"/>
        <v>167.32078218231172</v>
      </c>
      <c r="CD110" s="205">
        <f t="shared" si="176"/>
        <v>169.21676838267786</v>
      </c>
      <c r="CE110" s="205">
        <f t="shared" si="177"/>
        <v>170.48075918292193</v>
      </c>
      <c r="CF110" s="205">
        <f t="shared" si="178"/>
        <v>171.42875228310504</v>
      </c>
      <c r="CG110" s="205">
        <f t="shared" si="179"/>
        <v>171.90274883319654</v>
      </c>
      <c r="CH110" s="205">
        <f t="shared" si="180"/>
        <v>172.85074193337965</v>
      </c>
      <c r="CI110" s="205">
        <f t="shared" si="181"/>
        <v>176.01071893398984</v>
      </c>
      <c r="CJ110" s="205">
        <f t="shared" si="182"/>
        <v>181.22468098499672</v>
      </c>
      <c r="CK110" s="172"/>
      <c r="CL110" s="205">
        <f t="shared" si="162"/>
        <v>190.3886142867664</v>
      </c>
      <c r="CM110" s="205">
        <f t="shared" si="163"/>
        <v>190.3886142867664</v>
      </c>
      <c r="CN110" s="205">
        <f t="shared" si="164"/>
        <v>197.97255908823092</v>
      </c>
      <c r="CO110" s="205">
        <f t="shared" si="165"/>
        <v>197.97255908823092</v>
      </c>
      <c r="CP110" s="205">
        <f t="shared" si="166"/>
        <v>204.45051193948194</v>
      </c>
      <c r="CQ110" s="205">
        <f t="shared" si="167"/>
        <v>204.45051193948194</v>
      </c>
      <c r="CR110" s="205">
        <f t="shared" si="168"/>
        <v>206.18849928981754</v>
      </c>
      <c r="CS110" s="205">
        <f t="shared" si="169"/>
        <v>206.18849928981754</v>
      </c>
      <c r="CT110" s="205">
        <f t="shared" si="170"/>
        <v>210.13847054058033</v>
      </c>
      <c r="CU110" s="205">
        <f t="shared" si="171"/>
        <v>210.13847054058033</v>
      </c>
      <c r="CV110" s="205">
        <f t="shared" si="171"/>
        <v>213.45644639122116</v>
      </c>
    </row>
    <row r="111" spans="2:100" s="159" customFormat="1" ht="10.5" customHeight="1">
      <c r="B111" s="174" t="s">
        <v>555</v>
      </c>
      <c r="C111" s="205">
        <f>((IF('1b Historical level tables'!C104="-",0,'1b Historical level tables'!C104)-(IF('1b Historical level tables'!C88="-",0,'1b Historical level tables'!C88)))*'1c Consumption adjusted levels'!$C$7/3.1)+IF('1b Historical level tables'!C88="-",0,'1b Historical level tables'!C88)</f>
        <v>0</v>
      </c>
      <c r="D111" s="205">
        <f>((IF('1b Historical level tables'!D104="-",0,'1b Historical level tables'!D104)-(IF('1b Historical level tables'!D88="-",0,'1b Historical level tables'!D88)))*'1c Consumption adjusted levels'!$C$7/3.1)+IF('1b Historical level tables'!D88="-",0,'1b Historical level tables'!D88)</f>
        <v>-0.1823530679916732</v>
      </c>
      <c r="E111" s="205">
        <f>((IF('1b Historical level tables'!E104="-",0,'1b Historical level tables'!E104)-(IF('1b Historical level tables'!E88="-",0,'1b Historical level tables'!E88)))*'1c Consumption adjusted levels'!$C$7/3.1)+IF('1b Historical level tables'!E88="-",0,'1b Historical level tables'!E88)</f>
        <v>2.294291555592245</v>
      </c>
      <c r="F111" s="205">
        <f>((IF('1b Historical level tables'!F104="-",0,'1b Historical level tables'!F104)-(IF('1b Historical level tables'!F88="-",0,'1b Historical level tables'!F88)))*'1c Consumption adjusted levels'!$C$7/3.1)+IF('1b Historical level tables'!F88="-",0,'1b Historical level tables'!F88)</f>
        <v>2.3668622021800139</v>
      </c>
      <c r="G111" s="205">
        <f>((IF('1b Historical level tables'!G104="-",0,'1b Historical level tables'!G104)-(IF('1b Historical level tables'!G88="-",0,'1b Historical level tables'!G88)))*'1c Consumption adjusted levels'!$C$7/3.1)+IF('1b Historical level tables'!G88="-",0,'1b Historical level tables'!G88)</f>
        <v>4.6896917726224974</v>
      </c>
      <c r="H111" s="205">
        <f>((IF('1b Historical level tables'!H104="-",0,'1b Historical level tables'!H104)-(IF('1b Historical level tables'!H88="-",0,'1b Historical level tables'!H88)))*'1c Consumption adjusted levels'!$C$7/3.1)+IF('1b Historical level tables'!H88="-",0,'1b Historical level tables'!H88)</f>
        <v>4.5580956890654498</v>
      </c>
      <c r="I111" s="205">
        <f>((IF('1b Historical level tables'!I104="-",0,'1b Historical level tables'!I104)-(IF('1b Historical level tables'!I88="-",0,'1b Historical level tables'!I88)))*'1c Consumption adjusted levels'!$C$7/3.1)+IF('1b Historical level tables'!I88="-",0,'1b Historical level tables'!I88)</f>
        <v>6.8098963174451459</v>
      </c>
      <c r="J111" s="205">
        <f>((IF('1b Historical level tables'!J104="-",0,'1b Historical level tables'!J104)-(IF('1b Historical level tables'!J88="-",0,'1b Historical level tables'!J88)))*'1c Consumption adjusted levels'!$C$7/3.1)+IF('1b Historical level tables'!J88="-",0,'1b Historical level tables'!J88)</f>
        <v>5.9669664784491765</v>
      </c>
      <c r="K111" s="205">
        <f>((IF('1b Historical level tables'!K104="-",0,'1b Historical level tables'!K104)-(IF('1b Historical level tables'!K88="-",0,'1b Historical level tables'!K88)))*'1c Consumption adjusted levels'!$C$7/3.1)+IF('1b Historical level tables'!K88="-",0,'1b Historical level tables'!K88)</f>
        <v>5.612121151781384</v>
      </c>
      <c r="L111" s="205">
        <f>((IF('1b Historical level tables'!L104="-",0,'1b Historical level tables'!L104)-(IF('1b Historical level tables'!L88="-",0,'1b Historical level tables'!L88)))*'1c Consumption adjusted levels'!$C$7/3.1)+IF('1b Historical level tables'!L88="-",0,'1b Historical level tables'!L88)</f>
        <v>6.0188983914214633</v>
      </c>
      <c r="M111" s="205">
        <f>((IF('1b Historical level tables'!M104="-",0,'1b Historical level tables'!M104)-(IF('1b Historical level tables'!M88="-",0,'1b Historical level tables'!M88)))*'1c Consumption adjusted levels'!$C$7/3.1)+IF('1b Historical level tables'!M88="-",0,'1b Historical level tables'!M88)</f>
        <v>5.8456877049887463</v>
      </c>
      <c r="N111" s="172"/>
      <c r="O111" s="205">
        <f>((IF('1b Historical level tables'!O104="-",0,'1b Historical level tables'!O104)-(IF('1b Historical level tables'!O88="-",0,'1b Historical level tables'!O88)))*'1c Consumption adjusted levels'!$C$7/3.1)+IF('1b Historical level tables'!O88="-",0,'1b Historical level tables'!O88)</f>
        <v>5.6665133950675379</v>
      </c>
      <c r="P111" s="205">
        <f>((IF('1b Historical level tables'!P104="-",0,'1b Historical level tables'!P104)-(IF('1b Historical level tables'!P88="-",0,'1b Historical level tables'!P88)))*'1c Consumption adjusted levels'!$C$7/3.1)+IF('1b Historical level tables'!P88="-",0,'1b Historical level tables'!P88)</f>
        <v>5.6665133950675379</v>
      </c>
      <c r="Q111" s="205">
        <f>((IF('1b Historical level tables'!Q104="-",0,'1b Historical level tables'!Q104)-(IF('1b Historical level tables'!Q88="-",0,'1b Historical level tables'!Q88)))*'1c Consumption adjusted levels'!$C$7/3.1)+IF('1b Historical level tables'!Q88="-",0,'1b Historical level tables'!Q88)</f>
        <v>6.5004155040359652</v>
      </c>
      <c r="R111" s="205">
        <f>((IF('1b Historical level tables'!R104="-",0,'1b Historical level tables'!R104)-(IF('1b Historical level tables'!R88="-",0,'1b Historical level tables'!R88)))*'1c Consumption adjusted levels'!$C$7/3.1)+IF('1b Historical level tables'!R88="-",0,'1b Historical level tables'!R88)</f>
        <v>6.5004155040359652</v>
      </c>
      <c r="S111" s="205">
        <f>((IF('1b Historical level tables'!S104="-",0,'1b Historical level tables'!S104)-(IF('1b Historical level tables'!S88="-",0,'1b Historical level tables'!S88)))*'1c Consumption adjusted levels'!$C$7/3.1)+IF('1b Historical level tables'!S88="-",0,'1b Historical level tables'!S88)</f>
        <v>5.7848871046879022</v>
      </c>
      <c r="T111" s="205">
        <f>((IF('1b Historical level tables'!T104="-",0,'1b Historical level tables'!T104)-(IF('1b Historical level tables'!T88="-",0,'1b Historical level tables'!T88)))*'1c Consumption adjusted levels'!$C$7/3.1)+IF('1b Historical level tables'!T88="-",0,'1b Historical level tables'!T88)</f>
        <v>5.7848871046879022</v>
      </c>
      <c r="U111" s="205">
        <f>((IF('1b Historical level tables'!U104="-",0,'1b Historical level tables'!U104)-(IF('1b Historical level tables'!U88="-",0,'1b Historical level tables'!U88)))*'1c Consumption adjusted levels'!$C$7/3.1)+IF('1b Historical level tables'!U88="-",0,'1b Historical level tables'!U88)</f>
        <v>6.4908313618945304</v>
      </c>
      <c r="V111" s="205">
        <f>((IF('1b Historical level tables'!V104="-",0,'1b Historical level tables'!V104)-(IF('1b Historical level tables'!V88="-",0,'1b Historical level tables'!V88)))*'1c Consumption adjusted levels'!$C$7/3.1)+IF('1b Historical level tables'!V88="-",0,'1b Historical level tables'!V88)</f>
        <v>6.4908313618945304</v>
      </c>
      <c r="W111" s="205">
        <f>((IF('1b Historical level tables'!W104="-",0,'1b Historical level tables'!W104)-(IF('1b Historical level tables'!W88="-",0,'1b Historical level tables'!W88)))*'1c Consumption adjusted levels'!$C$7/3.1)+IF('1b Historical level tables'!W88="-",0,'1b Historical level tables'!W88)</f>
        <v>5.5477467722158949</v>
      </c>
      <c r="X111" s="205">
        <f>((IF('1b Historical level tables'!X104="-",0,'1b Historical level tables'!X104)-(IF('1b Historical level tables'!X88="-",0,'1b Historical level tables'!X88)))*'1c Consumption adjusted levels'!$C$7/3.1)+IF('1b Historical level tables'!X88="-",0,'1b Historical level tables'!X88)</f>
        <v>5.5477467722158949</v>
      </c>
      <c r="Y111" s="205">
        <f>((IF('1b Historical level tables'!Y104="-",0,'1b Historical level tables'!Y104)-(IF('1b Historical level tables'!Y88="-",0,'1b Historical level tables'!Y88)))*'1c Consumption adjusted levels'!$C$7/3.1)+IF('1b Historical level tables'!Y88="-",0,'1b Historical level tables'!Y88)</f>
        <v>5.177021494475472</v>
      </c>
      <c r="Z111" s="144"/>
      <c r="AA111" s="174" t="s">
        <v>555</v>
      </c>
      <c r="AB111" s="205">
        <f>((IF('1b Historical level tables'!AB104="-",0,'1b Historical level tables'!AB104)-(IF('1b Historical level tables'!AB88="-",0,'1b Historical level tables'!AB88)))*'1c Consumption adjusted levels'!$C$8/4.2)+IF('1b Historical level tables'!AB88="-",0,'1b Historical level tables'!AB88)</f>
        <v>0</v>
      </c>
      <c r="AC111" s="205">
        <f>((IF('1b Historical level tables'!AC104="-",0,'1b Historical level tables'!AC104)-(IF('1b Historical level tables'!AC88="-",0,'1b Historical level tables'!AC88)))*'1c Consumption adjusted levels'!$C$8/4.2)+IF('1b Historical level tables'!AC88="-",0,'1b Historical level tables'!AC88)</f>
        <v>-0.185745052143304</v>
      </c>
      <c r="AD111" s="205">
        <f>((IF('1b Historical level tables'!AD104="-",0,'1b Historical level tables'!AD104)-(IF('1b Historical level tables'!AD88="-",0,'1b Historical level tables'!AD88)))*'1c Consumption adjusted levels'!$C$8/4.2)+IF('1b Historical level tables'!AD88="-",0,'1b Historical level tables'!AD88)</f>
        <v>2.3369681098257318</v>
      </c>
      <c r="AE111" s="205">
        <f>((IF('1b Historical level tables'!AE104="-",0,'1b Historical level tables'!AE104)-(IF('1b Historical level tables'!AE88="-",0,'1b Historical level tables'!AE88)))*'1c Consumption adjusted levels'!$C$8/4.2)+IF('1b Historical level tables'!AE88="-",0,'1b Historical level tables'!AE88)</f>
        <v>2.4108886568336598</v>
      </c>
      <c r="AF111" s="205">
        <f>((IF('1b Historical level tables'!AF104="-",0,'1b Historical level tables'!AF104)-(IF('1b Historical level tables'!AF88="-",0,'1b Historical level tables'!AF88)))*'1c Consumption adjusted levels'!$C$8/4.2)+IF('1b Historical level tables'!AF88="-",0,'1b Historical level tables'!AF88)</f>
        <v>4.7769256225596726</v>
      </c>
      <c r="AG111" s="205">
        <f>((IF('1b Historical level tables'!AG104="-",0,'1b Historical level tables'!AG104)-(IF('1b Historical level tables'!AG88="-",0,'1b Historical level tables'!AG88)))*'1c Consumption adjusted levels'!$C$8/4.2)+IF('1b Historical level tables'!AG88="-",0,'1b Historical level tables'!AG88)</f>
        <v>4.6428816951864587</v>
      </c>
      <c r="AH111" s="205">
        <f>((IF('1b Historical level tables'!AH104="-",0,'1b Historical level tables'!AH104)-(IF('1b Historical level tables'!AH88="-",0,'1b Historical level tables'!AH88)))*'1c Consumption adjusted levels'!$C$8/4.2)+IF('1b Historical level tables'!AH88="-",0,'1b Historical level tables'!AH88)</f>
        <v>6.9365684959690519</v>
      </c>
      <c r="AI111" s="205">
        <f>((IF('1b Historical level tables'!AI104="-",0,'1b Historical level tables'!AI104)-(IF('1b Historical level tables'!AI88="-",0,'1b Historical level tables'!AI88)))*'1c Consumption adjusted levels'!$C$8/4.2)+IF('1b Historical level tables'!AI88="-",0,'1b Historical level tables'!AI88)</f>
        <v>6.0779591584798531</v>
      </c>
      <c r="AJ111" s="205">
        <f>((IF('1b Historical level tables'!AJ104="-",0,'1b Historical level tables'!AJ104)-(IF('1b Historical level tables'!AJ88="-",0,'1b Historical level tables'!AJ88)))*'1c Consumption adjusted levels'!$C$8/4.2)+IF('1b Historical level tables'!AJ88="-",0,'1b Historical level tables'!AJ88)</f>
        <v>5.7165132863011268</v>
      </c>
      <c r="AK111" s="205">
        <f>((IF('1b Historical level tables'!AK104="-",0,'1b Historical level tables'!AK104)-(IF('1b Historical level tables'!AK88="-",0,'1b Historical level tables'!AK88)))*'1c Consumption adjusted levels'!$C$8/4.2)+IF('1b Historical level tables'!AK88="-",0,'1b Historical level tables'!AK88)</f>
        <v>6.1308570668571303</v>
      </c>
      <c r="AL111" s="205">
        <f>((IF('1b Historical level tables'!AL104="-",0,'1b Historical level tables'!AL104)-(IF('1b Historical level tables'!AL88="-",0,'1b Historical level tables'!AL88)))*'1c Consumption adjusted levels'!$C$8/4.2)+IF('1b Historical level tables'!AL88="-",0,'1b Historical level tables'!AL88)</f>
        <v>5.9544244554535677</v>
      </c>
      <c r="AM111" s="172"/>
      <c r="AN111" s="205">
        <f>((IF('1b Historical level tables'!AN104="-",0,'1b Historical level tables'!AN104)-(IF('1b Historical level tables'!AN88="-",0,'1b Historical level tables'!AN88)))*'1c Consumption adjusted levels'!$C$8/4.2)+IF('1b Historical level tables'!AN88="-",0,'1b Historical level tables'!AN88)</f>
        <v>5.7719172900650735</v>
      </c>
      <c r="AO111" s="205">
        <f>((IF('1b Historical level tables'!AO104="-",0,'1b Historical level tables'!AO104)-(IF('1b Historical level tables'!AO88="-",0,'1b Historical level tables'!AO88)))*'1c Consumption adjusted levels'!$C$8/4.2)+IF('1b Historical level tables'!AO88="-",0,'1b Historical level tables'!AO88)</f>
        <v>5.7719172900650735</v>
      </c>
      <c r="AP111" s="205">
        <f>((IF('1b Historical level tables'!AP104="-",0,'1b Historical level tables'!AP104)-(IF('1b Historical level tables'!AP88="-",0,'1b Historical level tables'!AP88)))*'1c Consumption adjusted levels'!$C$8/4.2)+IF('1b Historical level tables'!AP88="-",0,'1b Historical level tables'!AP88)</f>
        <v>6.6213309710009192</v>
      </c>
      <c r="AQ111" s="205">
        <f>((IF('1b Historical level tables'!AQ104="-",0,'1b Historical level tables'!AQ104)-(IF('1b Historical level tables'!AQ88="-",0,'1b Historical level tables'!AQ88)))*'1c Consumption adjusted levels'!$C$8/4.2)+IF('1b Historical level tables'!AQ88="-",0,'1b Historical level tables'!AQ88)</f>
        <v>6.6213309710009192</v>
      </c>
      <c r="AR111" s="205">
        <f>((IF('1b Historical level tables'!AR104="-",0,'1b Historical level tables'!AR104)-(IF('1b Historical level tables'!AR88="-",0,'1b Historical level tables'!AR88)))*'1c Consumption adjusted levels'!$C$8/4.2)+IF('1b Historical level tables'!AR88="-",0,'1b Historical level tables'!AR88)</f>
        <v>5.8924928916054595</v>
      </c>
      <c r="AS111" s="205">
        <f>((IF('1b Historical level tables'!AS104="-",0,'1b Historical level tables'!AS104)-(IF('1b Historical level tables'!AS88="-",0,'1b Historical level tables'!AS88)))*'1c Consumption adjusted levels'!$C$8/4.2)+IF('1b Historical level tables'!AS88="-",0,'1b Historical level tables'!AS88)</f>
        <v>5.8924928916054595</v>
      </c>
      <c r="AT111" s="205">
        <f>((IF('1b Historical level tables'!AT104="-",0,'1b Historical level tables'!AT104)-(IF('1b Historical level tables'!AT88="-",0,'1b Historical level tables'!AT88)))*'1c Consumption adjusted levels'!$C$8/4.2)+IF('1b Historical level tables'!AT88="-",0,'1b Historical level tables'!AT88)</f>
        <v>6.6115685524059611</v>
      </c>
      <c r="AU111" s="205">
        <f>((IF('1b Historical level tables'!AU104="-",0,'1b Historical level tables'!AU104)-(IF('1b Historical level tables'!AU88="-",0,'1b Historical level tables'!AU88)))*'1c Consumption adjusted levels'!$C$8/4.2)+IF('1b Historical level tables'!AU88="-",0,'1b Historical level tables'!AU88)</f>
        <v>6.6115685524059611</v>
      </c>
      <c r="AV111" s="205">
        <f>((IF('1b Historical level tables'!AV104="-",0,'1b Historical level tables'!AV104)-(IF('1b Historical level tables'!AV88="-",0,'1b Historical level tables'!AV88)))*'1c Consumption adjusted levels'!$C$8/4.2)+IF('1b Historical level tables'!AV88="-",0,'1b Historical level tables'!AV88)</f>
        <v>5.6601324932214183</v>
      </c>
      <c r="AW111" s="205">
        <f>((IF('1b Historical level tables'!AW104="-",0,'1b Historical level tables'!AW104)-(IF('1b Historical level tables'!AW88="-",0,'1b Historical level tables'!AW88)))*'1c Consumption adjusted levels'!$C$8/4.2)+IF('1b Historical level tables'!AW88="-",0,'1b Historical level tables'!AW88)</f>
        <v>5.6601324932214183</v>
      </c>
      <c r="AX111" s="205">
        <f>((IF('1b Historical level tables'!AX104="-",0,'1b Historical level tables'!AX104)-(IF('1b Historical level tables'!AX88="-",0,'1b Historical level tables'!AX88)))*'1c Consumption adjusted levels'!$C$8/4.2)+IF('1b Historical level tables'!AX88="-",0,'1b Historical level tables'!AX88)</f>
        <v>5.29807385532244</v>
      </c>
      <c r="AZ111" s="174" t="s">
        <v>555</v>
      </c>
      <c r="BA111" s="205">
        <f>((IF('1b Historical level tables'!BA104="-",0,'1b Historical level tables'!BA104)-(IF('1b Historical level tables'!BA88="-",0,'1b Historical level tables'!BA88)))*'1c Consumption adjusted levels'!$C$9/12)+IF('1b Historical level tables'!BA88="-",0,'1b Historical level tables'!BA88)</f>
        <v>0</v>
      </c>
      <c r="BB111" s="205">
        <f>((IF('1b Historical level tables'!BB104="-",0,'1b Historical level tables'!BB104)-(IF('1b Historical level tables'!BB88="-",0,'1b Historical level tables'!BB88)))*'1c Consumption adjusted levels'!$C$9/12)+IF('1b Historical level tables'!BB88="-",0,'1b Historical level tables'!BB88)</f>
        <v>-0.14648049803195351</v>
      </c>
      <c r="BC111" s="205">
        <f>((IF('1b Historical level tables'!BC104="-",0,'1b Historical level tables'!BC104)-(IF('1b Historical level tables'!BC88="-",0,'1b Historical level tables'!BC88)))*'1c Consumption adjusted levels'!$C$9/12)+IF('1b Historical level tables'!BC88="-",0,'1b Historical level tables'!BC88)</f>
        <v>1.8751575258600659</v>
      </c>
      <c r="BD111" s="205">
        <f>((IF('1b Historical level tables'!BD104="-",0,'1b Historical level tables'!BD104)-(IF('1b Historical level tables'!BD88="-",0,'1b Historical level tables'!BD88)))*'1c Consumption adjusted levels'!$C$9/12)+IF('1b Historical level tables'!BD88="-",0,'1b Historical level tables'!BD88)</f>
        <v>1.9399799445114683</v>
      </c>
      <c r="BE111" s="205">
        <f>((IF('1b Historical level tables'!BE104="-",0,'1b Historical level tables'!BE104)-(IF('1b Historical level tables'!BE88="-",0,'1b Historical level tables'!BE88)))*'1c Consumption adjusted levels'!$C$9/12)+IF('1b Historical level tables'!BE88="-",0,'1b Historical level tables'!BE88)</f>
        <v>3.8898088602067062</v>
      </c>
      <c r="BF111" s="205">
        <f>((IF('1b Historical level tables'!BF104="-",0,'1b Historical level tables'!BF104)-(IF('1b Historical level tables'!BF88="-",0,'1b Historical level tables'!BF88)))*'1c Consumption adjusted levels'!$C$9/12)+IF('1b Historical level tables'!BF88="-",0,'1b Historical level tables'!BF88)</f>
        <v>3.6401532150979952</v>
      </c>
      <c r="BG111" s="205">
        <f>((IF('1b Historical level tables'!BG104="-",0,'1b Historical level tables'!BG104)-(IF('1b Historical level tables'!BG88="-",0,'1b Historical level tables'!BG88)))*'1c Consumption adjusted levels'!$C$9/12)+IF('1b Historical level tables'!BG88="-",0,'1b Historical level tables'!BG88)</f>
        <v>5.327199364161836</v>
      </c>
      <c r="BH111" s="205">
        <f>((IF('1b Historical level tables'!BH104="-",0,'1b Historical level tables'!BH104)-(IF('1b Historical level tables'!BH88="-",0,'1b Historical level tables'!BH88)))*'1c Consumption adjusted levels'!$C$9/12)+IF('1b Historical level tables'!BH88="-",0,'1b Historical level tables'!BH88)</f>
        <v>4.623265174460272</v>
      </c>
      <c r="BI111" s="205">
        <f>((IF('1b Historical level tables'!BI104="-",0,'1b Historical level tables'!BI104)-(IF('1b Historical level tables'!BI88="-",0,'1b Historical level tables'!BI88)))*'1c Consumption adjusted levels'!$C$9/12)+IF('1b Historical level tables'!BI88="-",0,'1b Historical level tables'!BI88)</f>
        <v>4.3618178717342344</v>
      </c>
      <c r="BJ111" s="205">
        <f>((IF('1b Historical level tables'!BJ104="-",0,'1b Historical level tables'!BJ104)-(IF('1b Historical level tables'!BJ88="-",0,'1b Historical level tables'!BJ88)))*'1c Consumption adjusted levels'!$C$9/12)+IF('1b Historical level tables'!BJ88="-",0,'1b Historical level tables'!BJ88)</f>
        <v>-1.4951170673828702</v>
      </c>
      <c r="BK111" s="205">
        <f>((IF('1b Historical level tables'!BK104="-",0,'1b Historical level tables'!BK104)-(IF('1b Historical level tables'!BK88="-",0,'1b Historical level tables'!BK88)))*'1c Consumption adjusted levels'!$C$9/12)+IF('1b Historical level tables'!BK88="-",0,'1b Historical level tables'!BK88)</f>
        <v>-3.1073820432556643</v>
      </c>
      <c r="BL111" s="172"/>
      <c r="BM111" s="205">
        <f>((IF('1b Historical level tables'!BM104="-",0,'1b Historical level tables'!BM104)-(IF('1b Historical level tables'!BM88="-",0,'1b Historical level tables'!BM88)))*'1c Consumption adjusted levels'!$C$9/12)+IF('1b Historical level tables'!BM88="-",0,'1b Historical level tables'!BM88)</f>
        <v>-8.652490956627517</v>
      </c>
      <c r="BN111" s="205">
        <f>((IF('1b Historical level tables'!BN104="-",0,'1b Historical level tables'!BN104)-(IF('1b Historical level tables'!BN88="-",0,'1b Historical level tables'!BN88)))*'1c Consumption adjusted levels'!$C$9/12)+IF('1b Historical level tables'!BN88="-",0,'1b Historical level tables'!BN88)</f>
        <v>-8.652490956627517</v>
      </c>
      <c r="BO111" s="205">
        <f>((IF('1b Historical level tables'!BO104="-",0,'1b Historical level tables'!BO104)-(IF('1b Historical level tables'!BO88="-",0,'1b Historical level tables'!BO88)))*'1c Consumption adjusted levels'!$C$9/12)+IF('1b Historical level tables'!BO88="-",0,'1b Historical level tables'!BO88)</f>
        <v>-10.499257504375233</v>
      </c>
      <c r="BP111" s="205">
        <f>((IF('1b Historical level tables'!BP104="-",0,'1b Historical level tables'!BP104)-(IF('1b Historical level tables'!BP88="-",0,'1b Historical level tables'!BP88)))*'1c Consumption adjusted levels'!$C$9/12)+IF('1b Historical level tables'!BP88="-",0,'1b Historical level tables'!BP88)</f>
        <v>-10.499257504375233</v>
      </c>
      <c r="BQ111" s="205">
        <f>((IF('1b Historical level tables'!BQ104="-",0,'1b Historical level tables'!BQ104)-(IF('1b Historical level tables'!BQ88="-",0,'1b Historical level tables'!BQ88)))*'1c Consumption adjusted levels'!$C$9/12)+IF('1b Historical level tables'!BQ88="-",0,'1b Historical level tables'!BQ88)</f>
        <v>-11.1369709144323</v>
      </c>
      <c r="BR111" s="205">
        <f>((IF('1b Historical level tables'!BR104="-",0,'1b Historical level tables'!BR104)-(IF('1b Historical level tables'!BR88="-",0,'1b Historical level tables'!BR88)))*'1c Consumption adjusted levels'!$C$9/12)+IF('1b Historical level tables'!BR88="-",0,'1b Historical level tables'!BR88)</f>
        <v>-11.1369709144323</v>
      </c>
      <c r="BS111" s="205">
        <f>((IF('1b Historical level tables'!BS104="-",0,'1b Historical level tables'!BS104)-(IF('1b Historical level tables'!BS88="-",0,'1b Historical level tables'!BS88)))*'1c Consumption adjusted levels'!$C$9/12)+IF('1b Historical level tables'!BS88="-",0,'1b Historical level tables'!BS88)</f>
        <v>-15.196153067920964</v>
      </c>
      <c r="BT111" s="205">
        <f>((IF('1b Historical level tables'!BT104="-",0,'1b Historical level tables'!BT104)-(IF('1b Historical level tables'!BT88="-",0,'1b Historical level tables'!BT88)))*'1c Consumption adjusted levels'!$C$9/12)+IF('1b Historical level tables'!BT88="-",0,'1b Historical level tables'!BT88)</f>
        <v>-15.196153067920964</v>
      </c>
      <c r="BU111" s="205">
        <f>((IF('1b Historical level tables'!BU104="-",0,'1b Historical level tables'!BU104)-(IF('1b Historical level tables'!BU88="-",0,'1b Historical level tables'!BU88)))*'1c Consumption adjusted levels'!$C$9/12)+IF('1b Historical level tables'!BU88="-",0,'1b Historical level tables'!BU88)</f>
        <v>-29.028284102475261</v>
      </c>
      <c r="BV111" s="205">
        <f>((IF('1b Historical level tables'!BV104="-",0,'1b Historical level tables'!BV104)-(IF('1b Historical level tables'!BV88="-",0,'1b Historical level tables'!BV88)))*'1c Consumption adjusted levels'!$C$9/12)+IF('1b Historical level tables'!BV88="-",0,'1b Historical level tables'!BV88)</f>
        <v>-29.028284102475261</v>
      </c>
      <c r="BW111" s="205">
        <f>((IF('1b Historical level tables'!BW104="-",0,'1b Historical level tables'!BW104)-(IF('1b Historical level tables'!BW88="-",0,'1b Historical level tables'!BW88)))*'1c Consumption adjusted levels'!$C$9/12)+IF('1b Historical level tables'!BW88="-",0,'1b Historical level tables'!BW88)</f>
        <v>-32.198091268710002</v>
      </c>
      <c r="BX111" s="144"/>
      <c r="BY111" s="174" t="s">
        <v>555</v>
      </c>
      <c r="BZ111" s="205">
        <f t="shared" si="172"/>
        <v>0</v>
      </c>
      <c r="CA111" s="205">
        <f t="shared" si="173"/>
        <v>-0.32883356602362668</v>
      </c>
      <c r="CB111" s="205">
        <f t="shared" si="174"/>
        <v>4.1694490814523109</v>
      </c>
      <c r="CC111" s="205">
        <f t="shared" si="175"/>
        <v>4.3068421466914817</v>
      </c>
      <c r="CD111" s="205">
        <f t="shared" si="176"/>
        <v>8.5795006328292036</v>
      </c>
      <c r="CE111" s="205">
        <f t="shared" si="177"/>
        <v>8.1982489041634459</v>
      </c>
      <c r="CF111" s="205">
        <f t="shared" si="178"/>
        <v>12.137095681606983</v>
      </c>
      <c r="CG111" s="205">
        <f t="shared" si="179"/>
        <v>10.590231652909448</v>
      </c>
      <c r="CH111" s="205">
        <f t="shared" si="180"/>
        <v>9.9739390235156193</v>
      </c>
      <c r="CI111" s="205">
        <f t="shared" si="181"/>
        <v>4.5237813240385929</v>
      </c>
      <c r="CJ111" s="205">
        <f t="shared" si="182"/>
        <v>2.7383056617330821</v>
      </c>
      <c r="CK111" s="172"/>
      <c r="CL111" s="205">
        <f t="shared" si="162"/>
        <v>-2.9859775615599791</v>
      </c>
      <c r="CM111" s="205">
        <f t="shared" si="163"/>
        <v>-2.9859775615599791</v>
      </c>
      <c r="CN111" s="205">
        <f t="shared" si="164"/>
        <v>-3.998842000339268</v>
      </c>
      <c r="CO111" s="205">
        <f t="shared" si="165"/>
        <v>-3.998842000339268</v>
      </c>
      <c r="CP111" s="205">
        <f t="shared" si="166"/>
        <v>-5.3520838097443981</v>
      </c>
      <c r="CQ111" s="205">
        <f t="shared" si="167"/>
        <v>-5.3520838097443981</v>
      </c>
      <c r="CR111" s="205">
        <f t="shared" si="168"/>
        <v>-8.7053217060264334</v>
      </c>
      <c r="CS111" s="205">
        <f t="shared" si="169"/>
        <v>-8.7053217060264334</v>
      </c>
      <c r="CT111" s="205">
        <f t="shared" si="170"/>
        <v>-23.480537330259367</v>
      </c>
      <c r="CU111" s="205">
        <f t="shared" si="171"/>
        <v>-23.480537330259367</v>
      </c>
      <c r="CV111" s="205">
        <f t="shared" si="171"/>
        <v>-27.02106977423453</v>
      </c>
    </row>
    <row r="112" spans="2:100" s="159" customFormat="1" ht="10.5" customHeight="1">
      <c r="B112" s="174" t="s">
        <v>556</v>
      </c>
      <c r="C112" s="205">
        <f>((IF('1b Historical level tables'!C105="-",0,'1b Historical level tables'!C105)-(IF('1b Historical level tables'!C89="-",0,'1b Historical level tables'!C89)))*'1c Consumption adjusted levels'!$C$7/3.1)+IF('1b Historical level tables'!C89="-",0,'1b Historical level tables'!C89)</f>
        <v>24.407199999999992</v>
      </c>
      <c r="D112" s="205">
        <f>((IF('1b Historical level tables'!D105="-",0,'1b Historical level tables'!D105)-(IF('1b Historical level tables'!D89="-",0,'1b Historical level tables'!D89)))*'1c Consumption adjusted levels'!$C$7/3.1)+IF('1b Historical level tables'!D89="-",0,'1b Historical level tables'!D89)</f>
        <v>24.717663405088064</v>
      </c>
      <c r="E112" s="205">
        <f>((IF('1b Historical level tables'!E105="-",0,'1b Historical level tables'!E105)-(IF('1b Historical level tables'!E89="-",0,'1b Historical level tables'!E89)))*'1c Consumption adjusted levels'!$C$7/3.1)+IF('1b Historical level tables'!E89="-",0,'1b Historical level tables'!E89)</f>
        <v>25.075890410958895</v>
      </c>
      <c r="F112" s="205">
        <f>((IF('1b Historical level tables'!F105="-",0,'1b Historical level tables'!F105)-(IF('1b Historical level tables'!F89="-",0,'1b Historical level tables'!F89)))*'1c Consumption adjusted levels'!$C$7/3.1)+IF('1b Historical level tables'!F89="-",0,'1b Historical level tables'!F89)</f>
        <v>25.290826614481411</v>
      </c>
      <c r="G112" s="205">
        <f>((IF('1b Historical level tables'!G105="-",0,'1b Historical level tables'!G105)-(IF('1b Historical level tables'!G89="-",0,'1b Historical level tables'!G89)))*'1c Consumption adjusted levels'!$C$7/3.1)+IF('1b Historical level tables'!G89="-",0,'1b Historical level tables'!G89)</f>
        <v>25.577408219178089</v>
      </c>
      <c r="H112" s="205">
        <f>((IF('1b Historical level tables'!H105="-",0,'1b Historical level tables'!H105)-(IF('1b Historical level tables'!H89="-",0,'1b Historical level tables'!H89)))*'1c Consumption adjusted levels'!$C$7/3.1)+IF('1b Historical level tables'!H89="-",0,'1b Historical level tables'!H89)</f>
        <v>25.76846262230919</v>
      </c>
      <c r="I112" s="205">
        <f>((IF('1b Historical level tables'!I105="-",0,'1b Historical level tables'!I105)-(IF('1b Historical level tables'!I89="-",0,'1b Historical level tables'!I89)))*'1c Consumption adjusted levels'!$C$7/3.1)+IF('1b Historical level tables'!I89="-",0,'1b Historical level tables'!I89)</f>
        <v>25.911753424657544</v>
      </c>
      <c r="J112" s="205">
        <f>((IF('1b Historical level tables'!J105="-",0,'1b Historical level tables'!J105)-(IF('1b Historical level tables'!J89="-",0,'1b Historical level tables'!J89)))*'1c Consumption adjusted levels'!$C$7/3.1)+IF('1b Historical level tables'!J89="-",0,'1b Historical level tables'!J89)</f>
        <v>25.983398825831703</v>
      </c>
      <c r="K112" s="205">
        <f>((IF('1b Historical level tables'!K105="-",0,'1b Historical level tables'!K105)-(IF('1b Historical level tables'!K89="-",0,'1b Historical level tables'!K89)))*'1c Consumption adjusted levels'!$C$7/3.1)+IF('1b Historical level tables'!K89="-",0,'1b Historical level tables'!K89)</f>
        <v>26.126689628180035</v>
      </c>
      <c r="L112" s="205">
        <f>((IF('1b Historical level tables'!L105="-",0,'1b Historical level tables'!L105)-(IF('1b Historical level tables'!L89="-",0,'1b Historical level tables'!L89)))*'1c Consumption adjusted levels'!$C$7/3.1)+IF('1b Historical level tables'!L89="-",0,'1b Historical level tables'!L89)</f>
        <v>26.60432563600784</v>
      </c>
      <c r="M112" s="205">
        <f>((IF('1b Historical level tables'!M105="-",0,'1b Historical level tables'!M105)-(IF('1b Historical level tables'!M89="-",0,'1b Historical level tables'!M89)))*'1c Consumption adjusted levels'!$C$7/3.1)+IF('1b Historical level tables'!M89="-",0,'1b Historical level tables'!M89)</f>
        <v>27.392425048923673</v>
      </c>
      <c r="N112" s="172"/>
      <c r="O112" s="205">
        <f>((IF('1b Historical level tables'!O105="-",0,'1b Historical level tables'!O105)-(IF('1b Historical level tables'!O89="-",0,'1b Historical level tables'!O89)))*'1c Consumption adjusted levels'!$C$7/3.1)+IF('1b Historical level tables'!O89="-",0,'1b Historical level tables'!O89)</f>
        <v>28.777569471624258</v>
      </c>
      <c r="P112" s="205">
        <f>((IF('1b Historical level tables'!P105="-",0,'1b Historical level tables'!P105)-(IF('1b Historical level tables'!P89="-",0,'1b Historical level tables'!P89)))*'1c Consumption adjusted levels'!$C$7/3.1)+IF('1b Historical level tables'!P89="-",0,'1b Historical level tables'!P89)</f>
        <v>28.777569471624258</v>
      </c>
      <c r="Q112" s="205">
        <f>((IF('1b Historical level tables'!Q105="-",0,'1b Historical level tables'!Q105)-(IF('1b Historical level tables'!Q89="-",0,'1b Historical level tables'!Q89)))*'1c Consumption adjusted levels'!$C$7/3.1)+IF('1b Historical level tables'!Q89="-",0,'1b Historical level tables'!Q89)</f>
        <v>29.923895890410957</v>
      </c>
      <c r="R112" s="205">
        <f>((IF('1b Historical level tables'!R105="-",0,'1b Historical level tables'!R105)-(IF('1b Historical level tables'!R89="-",0,'1b Historical level tables'!R89)))*'1c Consumption adjusted levels'!$C$7/3.1)+IF('1b Historical level tables'!R89="-",0,'1b Historical level tables'!R89)</f>
        <v>29.923895890410957</v>
      </c>
      <c r="S112" s="205">
        <f>((IF('1b Historical level tables'!S105="-",0,'1b Historical level tables'!S105)-(IF('1b Historical level tables'!S89="-",0,'1b Historical level tables'!S89)))*'1c Consumption adjusted levels'!$C$7/3.1)+IF('1b Historical level tables'!S89="-",0,'1b Historical level tables'!S89)</f>
        <v>30.903049706457924</v>
      </c>
      <c r="T112" s="205">
        <f>((IF('1b Historical level tables'!T105="-",0,'1b Historical level tables'!T105)-(IF('1b Historical level tables'!T89="-",0,'1b Historical level tables'!T89)))*'1c Consumption adjusted levels'!$C$7/3.1)+IF('1b Historical level tables'!T89="-",0,'1b Historical level tables'!T89)</f>
        <v>30.903049706457924</v>
      </c>
      <c r="U112" s="205">
        <f>((IF('1b Historical level tables'!U105="-",0,'1b Historical level tables'!U105)-(IF('1b Historical level tables'!U89="-",0,'1b Historical level tables'!U89)))*'1c Consumption adjusted levels'!$C$7/3.1)+IF('1b Historical level tables'!U89="-",0,'1b Historical level tables'!U89)</f>
        <v>31.165749510763195</v>
      </c>
      <c r="V112" s="205">
        <f>((IF('1b Historical level tables'!V105="-",0,'1b Historical level tables'!V105)-(IF('1b Historical level tables'!V89="-",0,'1b Historical level tables'!V89)))*'1c Consumption adjusted levels'!$C$7/3.1)+IF('1b Historical level tables'!V89="-",0,'1b Historical level tables'!V89)</f>
        <v>31.165749510763195</v>
      </c>
      <c r="W112" s="205">
        <f>((IF('1b Historical level tables'!W105="-",0,'1b Historical level tables'!W105)-(IF('1b Historical level tables'!W89="-",0,'1b Historical level tables'!W89)))*'1c Consumption adjusted levels'!$C$7/3.1)+IF('1b Historical level tables'!W89="-",0,'1b Historical level tables'!W89)</f>
        <v>31.762794520547931</v>
      </c>
      <c r="X112" s="205">
        <f>((IF('1b Historical level tables'!X105="-",0,'1b Historical level tables'!X105)-(IF('1b Historical level tables'!X89="-",0,'1b Historical level tables'!X89)))*'1c Consumption adjusted levels'!$C$7/3.1)+IF('1b Historical level tables'!X89="-",0,'1b Historical level tables'!X89)</f>
        <v>31.762794520547931</v>
      </c>
      <c r="Y112" s="205">
        <f>((IF('1b Historical level tables'!Y105="-",0,'1b Historical level tables'!Y105)-(IF('1b Historical level tables'!Y89="-",0,'1b Historical level tables'!Y89)))*'1c Consumption adjusted levels'!$C$7/3.1)+IF('1b Historical level tables'!Y89="-",0,'1b Historical level tables'!Y89)</f>
        <v>32.264312328767119</v>
      </c>
      <c r="Z112" s="144"/>
      <c r="AA112" s="174" t="s">
        <v>556</v>
      </c>
      <c r="AB112" s="205">
        <f>((IF('1b Historical level tables'!AB105="-",0,'1b Historical level tables'!AB105)-(IF('1b Historical level tables'!AB89="-",0,'1b Historical level tables'!AB89)))*'1c Consumption adjusted levels'!$C$8/4.2)+IF('1b Historical level tables'!AB89="-",0,'1b Historical level tables'!AB89)</f>
        <v>24.407199999999992</v>
      </c>
      <c r="AC112" s="205">
        <f>((IF('1b Historical level tables'!AC105="-",0,'1b Historical level tables'!AC105)-(IF('1b Historical level tables'!AC89="-",0,'1b Historical level tables'!AC89)))*'1c Consumption adjusted levels'!$C$8/4.2)+IF('1b Historical level tables'!AC89="-",0,'1b Historical level tables'!AC89)</f>
        <v>24.717663405088064</v>
      </c>
      <c r="AD112" s="205">
        <f>((IF('1b Historical level tables'!AD105="-",0,'1b Historical level tables'!AD105)-(IF('1b Historical level tables'!AD89="-",0,'1b Historical level tables'!AD89)))*'1c Consumption adjusted levels'!$C$8/4.2)+IF('1b Historical level tables'!AD89="-",0,'1b Historical level tables'!AD89)</f>
        <v>25.075890410958895</v>
      </c>
      <c r="AE112" s="205">
        <f>((IF('1b Historical level tables'!AE105="-",0,'1b Historical level tables'!AE105)-(IF('1b Historical level tables'!AE89="-",0,'1b Historical level tables'!AE89)))*'1c Consumption adjusted levels'!$C$8/4.2)+IF('1b Historical level tables'!AE89="-",0,'1b Historical level tables'!AE89)</f>
        <v>25.290826614481411</v>
      </c>
      <c r="AF112" s="205">
        <f>((IF('1b Historical level tables'!AF105="-",0,'1b Historical level tables'!AF105)-(IF('1b Historical level tables'!AF89="-",0,'1b Historical level tables'!AF89)))*'1c Consumption adjusted levels'!$C$8/4.2)+IF('1b Historical level tables'!AF89="-",0,'1b Historical level tables'!AF89)</f>
        <v>25.577408219178089</v>
      </c>
      <c r="AG112" s="205">
        <f>((IF('1b Historical level tables'!AG105="-",0,'1b Historical level tables'!AG105)-(IF('1b Historical level tables'!AG89="-",0,'1b Historical level tables'!AG89)))*'1c Consumption adjusted levels'!$C$8/4.2)+IF('1b Historical level tables'!AG89="-",0,'1b Historical level tables'!AG89)</f>
        <v>25.76846262230919</v>
      </c>
      <c r="AH112" s="205">
        <f>((IF('1b Historical level tables'!AH105="-",0,'1b Historical level tables'!AH105)-(IF('1b Historical level tables'!AH89="-",0,'1b Historical level tables'!AH89)))*'1c Consumption adjusted levels'!$C$8/4.2)+IF('1b Historical level tables'!AH89="-",0,'1b Historical level tables'!AH89)</f>
        <v>25.911753424657544</v>
      </c>
      <c r="AI112" s="205">
        <f>((IF('1b Historical level tables'!AI105="-",0,'1b Historical level tables'!AI105)-(IF('1b Historical level tables'!AI89="-",0,'1b Historical level tables'!AI89)))*'1c Consumption adjusted levels'!$C$8/4.2)+IF('1b Historical level tables'!AI89="-",0,'1b Historical level tables'!AI89)</f>
        <v>25.983398825831703</v>
      </c>
      <c r="AJ112" s="205">
        <f>((IF('1b Historical level tables'!AJ105="-",0,'1b Historical level tables'!AJ105)-(IF('1b Historical level tables'!AJ89="-",0,'1b Historical level tables'!AJ89)))*'1c Consumption adjusted levels'!$C$8/4.2)+IF('1b Historical level tables'!AJ89="-",0,'1b Historical level tables'!AJ89)</f>
        <v>26.126689628180035</v>
      </c>
      <c r="AK112" s="205">
        <f>((IF('1b Historical level tables'!AK105="-",0,'1b Historical level tables'!AK105)-(IF('1b Historical level tables'!AK89="-",0,'1b Historical level tables'!AK89)))*'1c Consumption adjusted levels'!$C$8/4.2)+IF('1b Historical level tables'!AK89="-",0,'1b Historical level tables'!AK89)</f>
        <v>26.60432563600784</v>
      </c>
      <c r="AL112" s="205">
        <f>((IF('1b Historical level tables'!AL105="-",0,'1b Historical level tables'!AL105)-(IF('1b Historical level tables'!AL89="-",0,'1b Historical level tables'!AL89)))*'1c Consumption adjusted levels'!$C$8/4.2)+IF('1b Historical level tables'!AL89="-",0,'1b Historical level tables'!AL89)</f>
        <v>27.392425048923673</v>
      </c>
      <c r="AM112" s="172"/>
      <c r="AN112" s="205">
        <f>((IF('1b Historical level tables'!AN105="-",0,'1b Historical level tables'!AN105)-(IF('1b Historical level tables'!AN89="-",0,'1b Historical level tables'!AN89)))*'1c Consumption adjusted levels'!$C$8/4.2)+IF('1b Historical level tables'!AN89="-",0,'1b Historical level tables'!AN89)</f>
        <v>28.777569471624258</v>
      </c>
      <c r="AO112" s="205">
        <f>((IF('1b Historical level tables'!AO105="-",0,'1b Historical level tables'!AO105)-(IF('1b Historical level tables'!AO89="-",0,'1b Historical level tables'!AO89)))*'1c Consumption adjusted levels'!$C$8/4.2)+IF('1b Historical level tables'!AO89="-",0,'1b Historical level tables'!AO89)</f>
        <v>28.777569471624258</v>
      </c>
      <c r="AP112" s="205">
        <f>((IF('1b Historical level tables'!AP105="-",0,'1b Historical level tables'!AP105)-(IF('1b Historical level tables'!AP89="-",0,'1b Historical level tables'!AP89)))*'1c Consumption adjusted levels'!$C$8/4.2)+IF('1b Historical level tables'!AP89="-",0,'1b Historical level tables'!AP89)</f>
        <v>29.923895890410957</v>
      </c>
      <c r="AQ112" s="205">
        <f>((IF('1b Historical level tables'!AQ105="-",0,'1b Historical level tables'!AQ105)-(IF('1b Historical level tables'!AQ89="-",0,'1b Historical level tables'!AQ89)))*'1c Consumption adjusted levels'!$C$8/4.2)+IF('1b Historical level tables'!AQ89="-",0,'1b Historical level tables'!AQ89)</f>
        <v>29.923895890410957</v>
      </c>
      <c r="AR112" s="205">
        <f>((IF('1b Historical level tables'!AR105="-",0,'1b Historical level tables'!AR105)-(IF('1b Historical level tables'!AR89="-",0,'1b Historical level tables'!AR89)))*'1c Consumption adjusted levels'!$C$8/4.2)+IF('1b Historical level tables'!AR89="-",0,'1b Historical level tables'!AR89)</f>
        <v>30.903049706457924</v>
      </c>
      <c r="AS112" s="205">
        <f>((IF('1b Historical level tables'!AS105="-",0,'1b Historical level tables'!AS105)-(IF('1b Historical level tables'!AS89="-",0,'1b Historical level tables'!AS89)))*'1c Consumption adjusted levels'!$C$8/4.2)+IF('1b Historical level tables'!AS89="-",0,'1b Historical level tables'!AS89)</f>
        <v>30.903049706457924</v>
      </c>
      <c r="AT112" s="205">
        <f>((IF('1b Historical level tables'!AT105="-",0,'1b Historical level tables'!AT105)-(IF('1b Historical level tables'!AT89="-",0,'1b Historical level tables'!AT89)))*'1c Consumption adjusted levels'!$C$8/4.2)+IF('1b Historical level tables'!AT89="-",0,'1b Historical level tables'!AT89)</f>
        <v>31.165749510763195</v>
      </c>
      <c r="AU112" s="205">
        <f>((IF('1b Historical level tables'!AU105="-",0,'1b Historical level tables'!AU105)-(IF('1b Historical level tables'!AU89="-",0,'1b Historical level tables'!AU89)))*'1c Consumption adjusted levels'!$C$8/4.2)+IF('1b Historical level tables'!AU89="-",0,'1b Historical level tables'!AU89)</f>
        <v>31.165749510763195</v>
      </c>
      <c r="AV112" s="205">
        <f>((IF('1b Historical level tables'!AV105="-",0,'1b Historical level tables'!AV105)-(IF('1b Historical level tables'!AV89="-",0,'1b Historical level tables'!AV89)))*'1c Consumption adjusted levels'!$C$8/4.2)+IF('1b Historical level tables'!AV89="-",0,'1b Historical level tables'!AV89)</f>
        <v>31.762794520547931</v>
      </c>
      <c r="AW112" s="205">
        <f>((IF('1b Historical level tables'!AW105="-",0,'1b Historical level tables'!AW105)-(IF('1b Historical level tables'!AW89="-",0,'1b Historical level tables'!AW89)))*'1c Consumption adjusted levels'!$C$8/4.2)+IF('1b Historical level tables'!AW89="-",0,'1b Historical level tables'!AW89)</f>
        <v>31.762794520547931</v>
      </c>
      <c r="AX112" s="205">
        <f>((IF('1b Historical level tables'!AX105="-",0,'1b Historical level tables'!AX105)-(IF('1b Historical level tables'!AX89="-",0,'1b Historical level tables'!AX89)))*'1c Consumption adjusted levels'!$C$8/4.2)+IF('1b Historical level tables'!AX89="-",0,'1b Historical level tables'!AX89)</f>
        <v>32.264312328767119</v>
      </c>
      <c r="AZ112" s="174" t="s">
        <v>556</v>
      </c>
      <c r="BA112" s="205">
        <f>((IF('1b Historical level tables'!BA105="-",0,'1b Historical level tables'!BA105)-(IF('1b Historical level tables'!BA89="-",0,'1b Historical level tables'!BA89)))*'1c Consumption adjusted levels'!$C$9/12)+IF('1b Historical level tables'!BA89="-",0,'1b Historical level tables'!BA89)</f>
        <v>39.661700000000003</v>
      </c>
      <c r="BB112" s="205">
        <f>((IF('1b Historical level tables'!BB105="-",0,'1b Historical level tables'!BB105)-(IF('1b Historical level tables'!BB89="-",0,'1b Historical level tables'!BB89)))*'1c Consumption adjusted levels'!$C$9/12)+IF('1b Historical level tables'!BB89="-",0,'1b Historical level tables'!BB89)</f>
        <v>40.166203033268111</v>
      </c>
      <c r="BC112" s="205">
        <f>((IF('1b Historical level tables'!BC105="-",0,'1b Historical level tables'!BC105)-(IF('1b Historical level tables'!BC89="-",0,'1b Historical level tables'!BC89)))*'1c Consumption adjusted levels'!$C$9/12)+IF('1b Historical level tables'!BC89="-",0,'1b Historical level tables'!BC89)</f>
        <v>40.748321917808212</v>
      </c>
      <c r="BD112" s="205">
        <f>((IF('1b Historical level tables'!BD105="-",0,'1b Historical level tables'!BD105)-(IF('1b Historical level tables'!BD89="-",0,'1b Historical level tables'!BD89)))*'1c Consumption adjusted levels'!$C$9/12)+IF('1b Historical level tables'!BD89="-",0,'1b Historical level tables'!BD89)</f>
        <v>41.097593248532299</v>
      </c>
      <c r="BE112" s="205">
        <f>((IF('1b Historical level tables'!BE105="-",0,'1b Historical level tables'!BE105)-(IF('1b Historical level tables'!BE89="-",0,'1b Historical level tables'!BE89)))*'1c Consumption adjusted levels'!$C$9/12)+IF('1b Historical level tables'!BE89="-",0,'1b Historical level tables'!BE89)</f>
        <v>41.563288356164385</v>
      </c>
      <c r="BF112" s="205">
        <f>((IF('1b Historical level tables'!BF105="-",0,'1b Historical level tables'!BF105)-(IF('1b Historical level tables'!BF89="-",0,'1b Historical level tables'!BF89)))*'1c Consumption adjusted levels'!$C$9/12)+IF('1b Historical level tables'!BF89="-",0,'1b Historical level tables'!BF89)</f>
        <v>41.873751761252443</v>
      </c>
      <c r="BG112" s="205">
        <f>((IF('1b Historical level tables'!BG105="-",0,'1b Historical level tables'!BG105)-(IF('1b Historical level tables'!BG89="-",0,'1b Historical level tables'!BG89)))*'1c Consumption adjusted levels'!$C$9/12)+IF('1b Historical level tables'!BG89="-",0,'1b Historical level tables'!BG89)</f>
        <v>42.106599315068493</v>
      </c>
      <c r="BH112" s="205">
        <f>((IF('1b Historical level tables'!BH105="-",0,'1b Historical level tables'!BH105)-(IF('1b Historical level tables'!BH89="-",0,'1b Historical level tables'!BH89)))*'1c Consumption adjusted levels'!$C$9/12)+IF('1b Historical level tables'!BH89="-",0,'1b Historical level tables'!BH89)</f>
        <v>42.223023091976522</v>
      </c>
      <c r="BI112" s="205">
        <f>((IF('1b Historical level tables'!BI105="-",0,'1b Historical level tables'!BI105)-(IF('1b Historical level tables'!BI89="-",0,'1b Historical level tables'!BI89)))*'1c Consumption adjusted levels'!$C$9/12)+IF('1b Historical level tables'!BI89="-",0,'1b Historical level tables'!BI89)</f>
        <v>42.455870645792565</v>
      </c>
      <c r="BJ112" s="205">
        <f>((IF('1b Historical level tables'!BJ105="-",0,'1b Historical level tables'!BJ105)-(IF('1b Historical level tables'!BJ89="-",0,'1b Historical level tables'!BJ89)))*'1c Consumption adjusted levels'!$C$9/12)+IF('1b Historical level tables'!BJ89="-",0,'1b Historical level tables'!BJ89)</f>
        <v>43.232029158512731</v>
      </c>
      <c r="BK112" s="205">
        <f>((IF('1b Historical level tables'!BK105="-",0,'1b Historical level tables'!BK105)-(IF('1b Historical level tables'!BK89="-",0,'1b Historical level tables'!BK89)))*'1c Consumption adjusted levels'!$C$9/12)+IF('1b Historical level tables'!BK89="-",0,'1b Historical level tables'!BK89)</f>
        <v>44.512690704500983</v>
      </c>
      <c r="BL112" s="172"/>
      <c r="BM112" s="205">
        <f>((IF('1b Historical level tables'!BM105="-",0,'1b Historical level tables'!BM105)-(IF('1b Historical level tables'!BM89="-",0,'1b Historical level tables'!BM89)))*'1c Consumption adjusted levels'!$C$9/12)+IF('1b Historical level tables'!BM89="-",0,'1b Historical level tables'!BM89)</f>
        <v>46.763550391389451</v>
      </c>
      <c r="BN112" s="205">
        <f>((IF('1b Historical level tables'!BN105="-",0,'1b Historical level tables'!BN105)-(IF('1b Historical level tables'!BN89="-",0,'1b Historical level tables'!BN89)))*'1c Consumption adjusted levels'!$C$9/12)+IF('1b Historical level tables'!BN89="-",0,'1b Historical level tables'!BN89)</f>
        <v>46.763550391389451</v>
      </c>
      <c r="BO112" s="205">
        <f>((IF('1b Historical level tables'!BO105="-",0,'1b Historical level tables'!BO105)-(IF('1b Historical level tables'!BO89="-",0,'1b Historical level tables'!BO89)))*'1c Consumption adjusted levels'!$C$9/12)+IF('1b Historical level tables'!BO89="-",0,'1b Historical level tables'!BO89)</f>
        <v>48.626330821917811</v>
      </c>
      <c r="BP112" s="205">
        <f>((IF('1b Historical level tables'!BP105="-",0,'1b Historical level tables'!BP105)-(IF('1b Historical level tables'!BP89="-",0,'1b Historical level tables'!BP89)))*'1c Consumption adjusted levels'!$C$9/12)+IF('1b Historical level tables'!BP89="-",0,'1b Historical level tables'!BP89)</f>
        <v>48.626330821917811</v>
      </c>
      <c r="BQ112" s="205">
        <f>((IF('1b Historical level tables'!BQ105="-",0,'1b Historical level tables'!BQ105)-(IF('1b Historical level tables'!BQ89="-",0,'1b Historical level tables'!BQ89)))*'1c Consumption adjusted levels'!$C$9/12)+IF('1b Historical level tables'!BQ89="-",0,'1b Historical level tables'!BQ89)</f>
        <v>50.217455772994143</v>
      </c>
      <c r="BR112" s="205">
        <f>((IF('1b Historical level tables'!BR105="-",0,'1b Historical level tables'!BR105)-(IF('1b Historical level tables'!BR89="-",0,'1b Historical level tables'!BR89)))*'1c Consumption adjusted levels'!$C$9/12)+IF('1b Historical level tables'!BR89="-",0,'1b Historical level tables'!BR89)</f>
        <v>50.217455772994143</v>
      </c>
      <c r="BS112" s="205">
        <f>((IF('1b Historical level tables'!BS105="-",0,'1b Historical level tables'!BS105)-(IF('1b Historical level tables'!BS89="-",0,'1b Historical level tables'!BS89)))*'1c Consumption adjusted levels'!$C$9/12)+IF('1b Historical level tables'!BS89="-",0,'1b Historical level tables'!BS89)</f>
        <v>50.644342954990215</v>
      </c>
      <c r="BT112" s="205">
        <f>((IF('1b Historical level tables'!BT105="-",0,'1b Historical level tables'!BT105)-(IF('1b Historical level tables'!BT89="-",0,'1b Historical level tables'!BT89)))*'1c Consumption adjusted levels'!$C$9/12)+IF('1b Historical level tables'!BT89="-",0,'1b Historical level tables'!BT89)</f>
        <v>50.644342954990215</v>
      </c>
      <c r="BU112" s="205">
        <f>((IF('1b Historical level tables'!BU105="-",0,'1b Historical level tables'!BU105)-(IF('1b Historical level tables'!BU89="-",0,'1b Historical level tables'!BU89)))*'1c Consumption adjusted levels'!$C$9/12)+IF('1b Historical level tables'!BU89="-",0,'1b Historical level tables'!BU89)</f>
        <v>51.614541095890409</v>
      </c>
      <c r="BV112" s="205">
        <f>((IF('1b Historical level tables'!BV105="-",0,'1b Historical level tables'!BV105)-(IF('1b Historical level tables'!BV89="-",0,'1b Historical level tables'!BV89)))*'1c Consumption adjusted levels'!$C$9/12)+IF('1b Historical level tables'!BV89="-",0,'1b Historical level tables'!BV89)</f>
        <v>51.614541095890409</v>
      </c>
      <c r="BW112" s="205">
        <f>((IF('1b Historical level tables'!BW105="-",0,'1b Historical level tables'!BW105)-(IF('1b Historical level tables'!BW89="-",0,'1b Historical level tables'!BW89)))*'1c Consumption adjusted levels'!$C$9/12)+IF('1b Historical level tables'!BW89="-",0,'1b Historical level tables'!BW89)</f>
        <v>52.429507534246575</v>
      </c>
      <c r="BX112" s="144"/>
      <c r="BY112" s="174" t="s">
        <v>556</v>
      </c>
      <c r="BZ112" s="205">
        <f t="shared" si="172"/>
        <v>64.068899999999999</v>
      </c>
      <c r="CA112" s="205">
        <f t="shared" si="173"/>
        <v>64.883866438356179</v>
      </c>
      <c r="CB112" s="205">
        <f t="shared" si="174"/>
        <v>65.824212328767103</v>
      </c>
      <c r="CC112" s="205">
        <f t="shared" si="175"/>
        <v>66.388419863013709</v>
      </c>
      <c r="CD112" s="205">
        <f t="shared" si="176"/>
        <v>67.140696575342474</v>
      </c>
      <c r="CE112" s="205">
        <f t="shared" si="177"/>
        <v>67.642214383561637</v>
      </c>
      <c r="CF112" s="205">
        <f t="shared" si="178"/>
        <v>68.018352739726041</v>
      </c>
      <c r="CG112" s="205">
        <f t="shared" si="179"/>
        <v>68.206421917808228</v>
      </c>
      <c r="CH112" s="205">
        <f t="shared" si="180"/>
        <v>68.582560273972604</v>
      </c>
      <c r="CI112" s="205">
        <f t="shared" si="181"/>
        <v>69.836354794520574</v>
      </c>
      <c r="CJ112" s="205">
        <f t="shared" si="182"/>
        <v>71.905115753424653</v>
      </c>
      <c r="CK112" s="172"/>
      <c r="CL112" s="205">
        <f t="shared" si="162"/>
        <v>75.541119863013705</v>
      </c>
      <c r="CM112" s="205">
        <f t="shared" si="163"/>
        <v>75.541119863013705</v>
      </c>
      <c r="CN112" s="205">
        <f t="shared" si="164"/>
        <v>78.550226712328765</v>
      </c>
      <c r="CO112" s="205">
        <f t="shared" si="165"/>
        <v>78.550226712328765</v>
      </c>
      <c r="CP112" s="205">
        <f t="shared" si="166"/>
        <v>81.120505479452063</v>
      </c>
      <c r="CQ112" s="205">
        <f t="shared" si="167"/>
        <v>81.120505479452063</v>
      </c>
      <c r="CR112" s="205">
        <f t="shared" si="168"/>
        <v>81.810092465753414</v>
      </c>
      <c r="CS112" s="205">
        <f t="shared" si="169"/>
        <v>81.810092465753414</v>
      </c>
      <c r="CT112" s="205">
        <f t="shared" si="170"/>
        <v>83.377335616438344</v>
      </c>
      <c r="CU112" s="205">
        <f t="shared" si="171"/>
        <v>83.377335616438344</v>
      </c>
      <c r="CV112" s="205">
        <f t="shared" si="171"/>
        <v>84.693819863013687</v>
      </c>
    </row>
    <row r="113" spans="2:100" s="159" customFormat="1" ht="10.5" customHeight="1">
      <c r="B113" s="174" t="s">
        <v>557</v>
      </c>
      <c r="C113" s="205">
        <f>((IF('1b Historical level tables'!C106="-",0,'1b Historical level tables'!C106)-(IF('1b Historical level tables'!C90="-",0,'1b Historical level tables'!C90)))*'1c Consumption adjusted levels'!$C$7/3.1)+IF('1b Historical level tables'!C90="-",0,'1b Historical level tables'!C90)</f>
        <v>0</v>
      </c>
      <c r="D113" s="205">
        <f>((IF('1b Historical level tables'!D106="-",0,'1b Historical level tables'!D106)-(IF('1b Historical level tables'!D90="-",0,'1b Historical level tables'!D90)))*'1c Consumption adjusted levels'!$C$7/3.1)+IF('1b Historical level tables'!D90="-",0,'1b Historical level tables'!D90)</f>
        <v>0</v>
      </c>
      <c r="E113" s="205">
        <f>((IF('1b Historical level tables'!E106="-",0,'1b Historical level tables'!E106)-(IF('1b Historical level tables'!E90="-",0,'1b Historical level tables'!E90)))*'1c Consumption adjusted levels'!$C$7/3.1)+IF('1b Historical level tables'!E90="-",0,'1b Historical level tables'!E90)</f>
        <v>0</v>
      </c>
      <c r="F113" s="205">
        <f>((IF('1b Historical level tables'!F106="-",0,'1b Historical level tables'!F106)-(IF('1b Historical level tables'!F90="-",0,'1b Historical level tables'!F90)))*'1c Consumption adjusted levels'!$C$7/3.1)+IF('1b Historical level tables'!F90="-",0,'1b Historical level tables'!F90)</f>
        <v>0</v>
      </c>
      <c r="G113" s="205">
        <f>((IF('1b Historical level tables'!G106="-",0,'1b Historical level tables'!G106)-(IF('1b Historical level tables'!G90="-",0,'1b Historical level tables'!G90)))*'1c Consumption adjusted levels'!$C$7/3.1)+IF('1b Historical level tables'!G90="-",0,'1b Historical level tables'!G90)</f>
        <v>0</v>
      </c>
      <c r="H113" s="205">
        <f>((IF('1b Historical level tables'!H106="-",0,'1b Historical level tables'!H106)-(IF('1b Historical level tables'!H90="-",0,'1b Historical level tables'!H90)))*'1c Consumption adjusted levels'!$C$7/3.1)+IF('1b Historical level tables'!H90="-",0,'1b Historical level tables'!H90)</f>
        <v>0</v>
      </c>
      <c r="I113" s="205">
        <f>((IF('1b Historical level tables'!I106="-",0,'1b Historical level tables'!I106)-(IF('1b Historical level tables'!I90="-",0,'1b Historical level tables'!I90)))*'1c Consumption adjusted levels'!$C$7/3.1)+IF('1b Historical level tables'!I90="-",0,'1b Historical level tables'!I90)</f>
        <v>0</v>
      </c>
      <c r="J113" s="205">
        <f>((IF('1b Historical level tables'!J106="-",0,'1b Historical level tables'!J106)-(IF('1b Historical level tables'!J90="-",0,'1b Historical level tables'!J90)))*'1c Consumption adjusted levels'!$C$7/3.1)+IF('1b Historical level tables'!J90="-",0,'1b Historical level tables'!J90)</f>
        <v>0</v>
      </c>
      <c r="K113" s="205">
        <f>((IF('1b Historical level tables'!K106="-",0,'1b Historical level tables'!K106)-(IF('1b Historical level tables'!K90="-",0,'1b Historical level tables'!K90)))*'1c Consumption adjusted levels'!$C$7/3.1)+IF('1b Historical level tables'!K90="-",0,'1b Historical level tables'!K90)</f>
        <v>0</v>
      </c>
      <c r="L113" s="205">
        <f>((IF('1b Historical level tables'!L106="-",0,'1b Historical level tables'!L106)-(IF('1b Historical level tables'!L90="-",0,'1b Historical level tables'!L90)))*'1c Consumption adjusted levels'!$C$7/3.1)+IF('1b Historical level tables'!L90="-",0,'1b Historical level tables'!L90)</f>
        <v>0</v>
      </c>
      <c r="M113" s="205">
        <f>((IF('1b Historical level tables'!M106="-",0,'1b Historical level tables'!M106)-(IF('1b Historical level tables'!M90="-",0,'1b Historical level tables'!M90)))*'1c Consumption adjusted levels'!$C$7/3.1)+IF('1b Historical level tables'!M90="-",0,'1b Historical level tables'!M90)</f>
        <v>0</v>
      </c>
      <c r="N113" s="172"/>
      <c r="O113" s="205">
        <f>((IF('1b Historical level tables'!O106="-",0,'1b Historical level tables'!O106)-(IF('1b Historical level tables'!O90="-",0,'1b Historical level tables'!O90)))*'1c Consumption adjusted levels'!$C$7/3.1)+IF('1b Historical level tables'!O90="-",0,'1b Historical level tables'!O90)</f>
        <v>0</v>
      </c>
      <c r="P113" s="205">
        <f>((IF('1b Historical level tables'!P106="-",0,'1b Historical level tables'!P106)-(IF('1b Historical level tables'!P90="-",0,'1b Historical level tables'!P90)))*'1c Consumption adjusted levels'!$C$7/3.1)+IF('1b Historical level tables'!P90="-",0,'1b Historical level tables'!P90)</f>
        <v>0</v>
      </c>
      <c r="Q113" s="205">
        <f>((IF('1b Historical level tables'!Q106="-",0,'1b Historical level tables'!Q106)-(IF('1b Historical level tables'!Q90="-",0,'1b Historical level tables'!Q90)))*'1c Consumption adjusted levels'!$C$7/3.1)+IF('1b Historical level tables'!Q90="-",0,'1b Historical level tables'!Q90)</f>
        <v>0</v>
      </c>
      <c r="R113" s="205">
        <f>((IF('1b Historical level tables'!R106="-",0,'1b Historical level tables'!R106)-(IF('1b Historical level tables'!R90="-",0,'1b Historical level tables'!R90)))*'1c Consumption adjusted levels'!$C$7/3.1)+IF('1b Historical level tables'!R90="-",0,'1b Historical level tables'!R90)</f>
        <v>0</v>
      </c>
      <c r="S113" s="205">
        <f>((IF('1b Historical level tables'!S106="-",0,'1b Historical level tables'!S106)-(IF('1b Historical level tables'!S90="-",0,'1b Historical level tables'!S90)))*'1c Consumption adjusted levels'!$C$7/3.1)+IF('1b Historical level tables'!S90="-",0,'1b Historical level tables'!S90)</f>
        <v>0</v>
      </c>
      <c r="T113" s="205">
        <f>((IF('1b Historical level tables'!T106="-",0,'1b Historical level tables'!T106)-(IF('1b Historical level tables'!T90="-",0,'1b Historical level tables'!T90)))*'1c Consumption adjusted levels'!$C$7/3.1)+IF('1b Historical level tables'!T90="-",0,'1b Historical level tables'!T90)</f>
        <v>0</v>
      </c>
      <c r="U113" s="205">
        <f>((IF('1b Historical level tables'!U106="-",0,'1b Historical level tables'!U106)-(IF('1b Historical level tables'!U90="-",0,'1b Historical level tables'!U90)))*'1c Consumption adjusted levels'!$C$7/3.1)+IF('1b Historical level tables'!U90="-",0,'1b Historical level tables'!U90)</f>
        <v>0</v>
      </c>
      <c r="V113" s="205">
        <f>((IF('1b Historical level tables'!V106="-",0,'1b Historical level tables'!V106)-(IF('1b Historical level tables'!V90="-",0,'1b Historical level tables'!V90)))*'1c Consumption adjusted levels'!$C$7/3.1)+IF('1b Historical level tables'!V90="-",0,'1b Historical level tables'!V90)</f>
        <v>0</v>
      </c>
      <c r="W113" s="205">
        <f>((IF('1b Historical level tables'!W106="-",0,'1b Historical level tables'!W106)-(IF('1b Historical level tables'!W90="-",0,'1b Historical level tables'!W90)))*'1c Consumption adjusted levels'!$C$7/3.1)+IF('1b Historical level tables'!W90="-",0,'1b Historical level tables'!W90)</f>
        <v>0</v>
      </c>
      <c r="X113" s="205">
        <f>((IF('1b Historical level tables'!X106="-",0,'1b Historical level tables'!X106)-(IF('1b Historical level tables'!X90="-",0,'1b Historical level tables'!X90)))*'1c Consumption adjusted levels'!$C$7/3.1)+IF('1b Historical level tables'!X90="-",0,'1b Historical level tables'!X90)</f>
        <v>0</v>
      </c>
      <c r="Y113" s="205">
        <f>((IF('1b Historical level tables'!Y106="-",0,'1b Historical level tables'!Y106)-(IF('1b Historical level tables'!Y90="-",0,'1b Historical level tables'!Y90)))*'1c Consumption adjusted levels'!$C$7/3.1)+IF('1b Historical level tables'!Y90="-",0,'1b Historical level tables'!Y90)</f>
        <v>0</v>
      </c>
      <c r="Z113" s="144"/>
      <c r="AA113" s="174" t="s">
        <v>557</v>
      </c>
      <c r="AB113" s="205">
        <f>((IF('1b Historical level tables'!AB106="-",0,'1b Historical level tables'!AB106)-(IF('1b Historical level tables'!AB90="-",0,'1b Historical level tables'!AB90)))*'1c Consumption adjusted levels'!$C$8/4.2)+IF('1b Historical level tables'!AB90="-",0,'1b Historical level tables'!AB90)</f>
        <v>0</v>
      </c>
      <c r="AC113" s="205">
        <f>((IF('1b Historical level tables'!AC106="-",0,'1b Historical level tables'!AC106)-(IF('1b Historical level tables'!AC90="-",0,'1b Historical level tables'!AC90)))*'1c Consumption adjusted levels'!$C$8/4.2)+IF('1b Historical level tables'!AC90="-",0,'1b Historical level tables'!AC90)</f>
        <v>0</v>
      </c>
      <c r="AD113" s="205">
        <f>((IF('1b Historical level tables'!AD106="-",0,'1b Historical level tables'!AD106)-(IF('1b Historical level tables'!AD90="-",0,'1b Historical level tables'!AD90)))*'1c Consumption adjusted levels'!$C$8/4.2)+IF('1b Historical level tables'!AD90="-",0,'1b Historical level tables'!AD90)</f>
        <v>0</v>
      </c>
      <c r="AE113" s="205">
        <f>((IF('1b Historical level tables'!AE106="-",0,'1b Historical level tables'!AE106)-(IF('1b Historical level tables'!AE90="-",0,'1b Historical level tables'!AE90)))*'1c Consumption adjusted levels'!$C$8/4.2)+IF('1b Historical level tables'!AE90="-",0,'1b Historical level tables'!AE90)</f>
        <v>0</v>
      </c>
      <c r="AF113" s="205">
        <f>((IF('1b Historical level tables'!AF106="-",0,'1b Historical level tables'!AF106)-(IF('1b Historical level tables'!AF90="-",0,'1b Historical level tables'!AF90)))*'1c Consumption adjusted levels'!$C$8/4.2)+IF('1b Historical level tables'!AF90="-",0,'1b Historical level tables'!AF90)</f>
        <v>0</v>
      </c>
      <c r="AG113" s="205">
        <f>((IF('1b Historical level tables'!AG106="-",0,'1b Historical level tables'!AG106)-(IF('1b Historical level tables'!AG90="-",0,'1b Historical level tables'!AG90)))*'1c Consumption adjusted levels'!$C$8/4.2)+IF('1b Historical level tables'!AG90="-",0,'1b Historical level tables'!AG90)</f>
        <v>0</v>
      </c>
      <c r="AH113" s="205">
        <f>((IF('1b Historical level tables'!AH106="-",0,'1b Historical level tables'!AH106)-(IF('1b Historical level tables'!AH90="-",0,'1b Historical level tables'!AH90)))*'1c Consumption adjusted levels'!$C$8/4.2)+IF('1b Historical level tables'!AH90="-",0,'1b Historical level tables'!AH90)</f>
        <v>0</v>
      </c>
      <c r="AI113" s="205">
        <f>((IF('1b Historical level tables'!AI106="-",0,'1b Historical level tables'!AI106)-(IF('1b Historical level tables'!AI90="-",0,'1b Historical level tables'!AI90)))*'1c Consumption adjusted levels'!$C$8/4.2)+IF('1b Historical level tables'!AI90="-",0,'1b Historical level tables'!AI90)</f>
        <v>0</v>
      </c>
      <c r="AJ113" s="205">
        <f>((IF('1b Historical level tables'!AJ106="-",0,'1b Historical level tables'!AJ106)-(IF('1b Historical level tables'!AJ90="-",0,'1b Historical level tables'!AJ90)))*'1c Consumption adjusted levels'!$C$8/4.2)+IF('1b Historical level tables'!AJ90="-",0,'1b Historical level tables'!AJ90)</f>
        <v>0</v>
      </c>
      <c r="AK113" s="205">
        <f>((IF('1b Historical level tables'!AK106="-",0,'1b Historical level tables'!AK106)-(IF('1b Historical level tables'!AK90="-",0,'1b Historical level tables'!AK90)))*'1c Consumption adjusted levels'!$C$8/4.2)+IF('1b Historical level tables'!AK90="-",0,'1b Historical level tables'!AK90)</f>
        <v>0</v>
      </c>
      <c r="AL113" s="205">
        <f>((IF('1b Historical level tables'!AL106="-",0,'1b Historical level tables'!AL106)-(IF('1b Historical level tables'!AL90="-",0,'1b Historical level tables'!AL90)))*'1c Consumption adjusted levels'!$C$8/4.2)+IF('1b Historical level tables'!AL90="-",0,'1b Historical level tables'!AL90)</f>
        <v>0</v>
      </c>
      <c r="AM113" s="172"/>
      <c r="AN113" s="205">
        <f>((IF('1b Historical level tables'!AN106="-",0,'1b Historical level tables'!AN106)-(IF('1b Historical level tables'!AN90="-",0,'1b Historical level tables'!AN90)))*'1c Consumption adjusted levels'!$C$8/4.2)+IF('1b Historical level tables'!AN90="-",0,'1b Historical level tables'!AN90)</f>
        <v>0</v>
      </c>
      <c r="AO113" s="205">
        <f>((IF('1b Historical level tables'!AO106="-",0,'1b Historical level tables'!AO106)-(IF('1b Historical level tables'!AO90="-",0,'1b Historical level tables'!AO90)))*'1c Consumption adjusted levels'!$C$8/4.2)+IF('1b Historical level tables'!AO90="-",0,'1b Historical level tables'!AO90)</f>
        <v>0</v>
      </c>
      <c r="AP113" s="205">
        <f>((IF('1b Historical level tables'!AP106="-",0,'1b Historical level tables'!AP106)-(IF('1b Historical level tables'!AP90="-",0,'1b Historical level tables'!AP90)))*'1c Consumption adjusted levels'!$C$8/4.2)+IF('1b Historical level tables'!AP90="-",0,'1b Historical level tables'!AP90)</f>
        <v>0</v>
      </c>
      <c r="AQ113" s="205">
        <f>((IF('1b Historical level tables'!AQ106="-",0,'1b Historical level tables'!AQ106)-(IF('1b Historical level tables'!AQ90="-",0,'1b Historical level tables'!AQ90)))*'1c Consumption adjusted levels'!$C$8/4.2)+IF('1b Historical level tables'!AQ90="-",0,'1b Historical level tables'!AQ90)</f>
        <v>0</v>
      </c>
      <c r="AR113" s="205">
        <f>((IF('1b Historical level tables'!AR106="-",0,'1b Historical level tables'!AR106)-(IF('1b Historical level tables'!AR90="-",0,'1b Historical level tables'!AR90)))*'1c Consumption adjusted levels'!$C$8/4.2)+IF('1b Historical level tables'!AR90="-",0,'1b Historical level tables'!AR90)</f>
        <v>0</v>
      </c>
      <c r="AS113" s="205">
        <f>((IF('1b Historical level tables'!AS106="-",0,'1b Historical level tables'!AS106)-(IF('1b Historical level tables'!AS90="-",0,'1b Historical level tables'!AS90)))*'1c Consumption adjusted levels'!$C$8/4.2)+IF('1b Historical level tables'!AS90="-",0,'1b Historical level tables'!AS90)</f>
        <v>0</v>
      </c>
      <c r="AT113" s="205">
        <f>((IF('1b Historical level tables'!AT106="-",0,'1b Historical level tables'!AT106)-(IF('1b Historical level tables'!AT90="-",0,'1b Historical level tables'!AT90)))*'1c Consumption adjusted levels'!$C$8/4.2)+IF('1b Historical level tables'!AT90="-",0,'1b Historical level tables'!AT90)</f>
        <v>0</v>
      </c>
      <c r="AU113" s="205">
        <f>((IF('1b Historical level tables'!AU106="-",0,'1b Historical level tables'!AU106)-(IF('1b Historical level tables'!AU90="-",0,'1b Historical level tables'!AU90)))*'1c Consumption adjusted levels'!$C$8/4.2)+IF('1b Historical level tables'!AU90="-",0,'1b Historical level tables'!AU90)</f>
        <v>0</v>
      </c>
      <c r="AV113" s="205">
        <f>((IF('1b Historical level tables'!AV106="-",0,'1b Historical level tables'!AV106)-(IF('1b Historical level tables'!AV90="-",0,'1b Historical level tables'!AV90)))*'1c Consumption adjusted levels'!$C$8/4.2)+IF('1b Historical level tables'!AV90="-",0,'1b Historical level tables'!AV90)</f>
        <v>0</v>
      </c>
      <c r="AW113" s="205">
        <f>((IF('1b Historical level tables'!AW106="-",0,'1b Historical level tables'!AW106)-(IF('1b Historical level tables'!AW90="-",0,'1b Historical level tables'!AW90)))*'1c Consumption adjusted levels'!$C$8/4.2)+IF('1b Historical level tables'!AW90="-",0,'1b Historical level tables'!AW90)</f>
        <v>0</v>
      </c>
      <c r="AX113" s="205">
        <f>((IF('1b Historical level tables'!AX106="-",0,'1b Historical level tables'!AX106)-(IF('1b Historical level tables'!AX90="-",0,'1b Historical level tables'!AX90)))*'1c Consumption adjusted levels'!$C$8/4.2)+IF('1b Historical level tables'!AX90="-",0,'1b Historical level tables'!AX90)</f>
        <v>0</v>
      </c>
      <c r="AZ113" s="174" t="s">
        <v>557</v>
      </c>
      <c r="BA113" s="205">
        <f>((IF('1b Historical level tables'!BA106="-",0,'1b Historical level tables'!BA106)-(IF('1b Historical level tables'!BA90="-",0,'1b Historical level tables'!BA90)))*'1c Consumption adjusted levels'!$C$9/12)+IF('1b Historical level tables'!BA90="-",0,'1b Historical level tables'!BA90)</f>
        <v>0</v>
      </c>
      <c r="BB113" s="205">
        <f>((IF('1b Historical level tables'!BB106="-",0,'1b Historical level tables'!BB106)-(IF('1b Historical level tables'!BB90="-",0,'1b Historical level tables'!BB90)))*'1c Consumption adjusted levels'!$C$9/12)+IF('1b Historical level tables'!BB90="-",0,'1b Historical level tables'!BB90)</f>
        <v>0</v>
      </c>
      <c r="BC113" s="205">
        <f>((IF('1b Historical level tables'!BC106="-",0,'1b Historical level tables'!BC106)-(IF('1b Historical level tables'!BC90="-",0,'1b Historical level tables'!BC90)))*'1c Consumption adjusted levels'!$C$9/12)+IF('1b Historical level tables'!BC90="-",0,'1b Historical level tables'!BC90)</f>
        <v>0</v>
      </c>
      <c r="BD113" s="205">
        <f>((IF('1b Historical level tables'!BD106="-",0,'1b Historical level tables'!BD106)-(IF('1b Historical level tables'!BD90="-",0,'1b Historical level tables'!BD90)))*'1c Consumption adjusted levels'!$C$9/12)+IF('1b Historical level tables'!BD90="-",0,'1b Historical level tables'!BD90)</f>
        <v>0</v>
      </c>
      <c r="BE113" s="205">
        <f>((IF('1b Historical level tables'!BE106="-",0,'1b Historical level tables'!BE106)-(IF('1b Historical level tables'!BE90="-",0,'1b Historical level tables'!BE90)))*'1c Consumption adjusted levels'!$C$9/12)+IF('1b Historical level tables'!BE90="-",0,'1b Historical level tables'!BE90)</f>
        <v>0</v>
      </c>
      <c r="BF113" s="205">
        <f>((IF('1b Historical level tables'!BF106="-",0,'1b Historical level tables'!BF106)-(IF('1b Historical level tables'!BF90="-",0,'1b Historical level tables'!BF90)))*'1c Consumption adjusted levels'!$C$9/12)+IF('1b Historical level tables'!BF90="-",0,'1b Historical level tables'!BF90)</f>
        <v>0</v>
      </c>
      <c r="BG113" s="205">
        <f>((IF('1b Historical level tables'!BG106="-",0,'1b Historical level tables'!BG106)-(IF('1b Historical level tables'!BG90="-",0,'1b Historical level tables'!BG90)))*'1c Consumption adjusted levels'!$C$9/12)+IF('1b Historical level tables'!BG90="-",0,'1b Historical level tables'!BG90)</f>
        <v>0</v>
      </c>
      <c r="BH113" s="205">
        <f>((IF('1b Historical level tables'!BH106="-",0,'1b Historical level tables'!BH106)-(IF('1b Historical level tables'!BH90="-",0,'1b Historical level tables'!BH90)))*'1c Consumption adjusted levels'!$C$9/12)+IF('1b Historical level tables'!BH90="-",0,'1b Historical level tables'!BH90)</f>
        <v>0</v>
      </c>
      <c r="BI113" s="205">
        <f>((IF('1b Historical level tables'!BI106="-",0,'1b Historical level tables'!BI106)-(IF('1b Historical level tables'!BI90="-",0,'1b Historical level tables'!BI90)))*'1c Consumption adjusted levels'!$C$9/12)+IF('1b Historical level tables'!BI90="-",0,'1b Historical level tables'!BI90)</f>
        <v>0</v>
      </c>
      <c r="BJ113" s="205">
        <f>((IF('1b Historical level tables'!BJ106="-",0,'1b Historical level tables'!BJ106)-(IF('1b Historical level tables'!BJ90="-",0,'1b Historical level tables'!BJ90)))*'1c Consumption adjusted levels'!$C$9/12)+IF('1b Historical level tables'!BJ90="-",0,'1b Historical level tables'!BJ90)</f>
        <v>0</v>
      </c>
      <c r="BK113" s="205">
        <f>((IF('1b Historical level tables'!BK106="-",0,'1b Historical level tables'!BK106)-(IF('1b Historical level tables'!BK90="-",0,'1b Historical level tables'!BK90)))*'1c Consumption adjusted levels'!$C$9/12)+IF('1b Historical level tables'!BK90="-",0,'1b Historical level tables'!BK90)</f>
        <v>0</v>
      </c>
      <c r="BL113" s="172"/>
      <c r="BM113" s="205">
        <f>((IF('1b Historical level tables'!BM106="-",0,'1b Historical level tables'!BM106)-(IF('1b Historical level tables'!BM90="-",0,'1b Historical level tables'!BM90)))*'1c Consumption adjusted levels'!$C$9/12)+IF('1b Historical level tables'!BM90="-",0,'1b Historical level tables'!BM90)</f>
        <v>0</v>
      </c>
      <c r="BN113" s="205">
        <f>((IF('1b Historical level tables'!BN106="-",0,'1b Historical level tables'!BN106)-(IF('1b Historical level tables'!BN90="-",0,'1b Historical level tables'!BN90)))*'1c Consumption adjusted levels'!$C$9/12)+IF('1b Historical level tables'!BN90="-",0,'1b Historical level tables'!BN90)</f>
        <v>0</v>
      </c>
      <c r="BO113" s="205">
        <f>((IF('1b Historical level tables'!BO106="-",0,'1b Historical level tables'!BO106)-(IF('1b Historical level tables'!BO90="-",0,'1b Historical level tables'!BO90)))*'1c Consumption adjusted levels'!$C$9/12)+IF('1b Historical level tables'!BO90="-",0,'1b Historical level tables'!BO90)</f>
        <v>0</v>
      </c>
      <c r="BP113" s="205">
        <f>((IF('1b Historical level tables'!BP106="-",0,'1b Historical level tables'!BP106)-(IF('1b Historical level tables'!BP90="-",0,'1b Historical level tables'!BP90)))*'1c Consumption adjusted levels'!$C$9/12)+IF('1b Historical level tables'!BP90="-",0,'1b Historical level tables'!BP90)</f>
        <v>0</v>
      </c>
      <c r="BQ113" s="205">
        <f>((IF('1b Historical level tables'!BQ106="-",0,'1b Historical level tables'!BQ106)-(IF('1b Historical level tables'!BQ90="-",0,'1b Historical level tables'!BQ90)))*'1c Consumption adjusted levels'!$C$9/12)+IF('1b Historical level tables'!BQ90="-",0,'1b Historical level tables'!BQ90)</f>
        <v>0</v>
      </c>
      <c r="BR113" s="205">
        <f>((IF('1b Historical level tables'!BR106="-",0,'1b Historical level tables'!BR106)-(IF('1b Historical level tables'!BR90="-",0,'1b Historical level tables'!BR90)))*'1c Consumption adjusted levels'!$C$9/12)+IF('1b Historical level tables'!BR90="-",0,'1b Historical level tables'!BR90)</f>
        <v>0</v>
      </c>
      <c r="BS113" s="205">
        <f>((IF('1b Historical level tables'!BS106="-",0,'1b Historical level tables'!BS106)-(IF('1b Historical level tables'!BS90="-",0,'1b Historical level tables'!BS90)))*'1c Consumption adjusted levels'!$C$9/12)+IF('1b Historical level tables'!BS90="-",0,'1b Historical level tables'!BS90)</f>
        <v>0</v>
      </c>
      <c r="BT113" s="205">
        <f>((IF('1b Historical level tables'!BT106="-",0,'1b Historical level tables'!BT106)-(IF('1b Historical level tables'!BT90="-",0,'1b Historical level tables'!BT90)))*'1c Consumption adjusted levels'!$C$9/12)+IF('1b Historical level tables'!BT90="-",0,'1b Historical level tables'!BT90)</f>
        <v>0</v>
      </c>
      <c r="BU113" s="205">
        <f>((IF('1b Historical level tables'!BU106="-",0,'1b Historical level tables'!BU106)-(IF('1b Historical level tables'!BU90="-",0,'1b Historical level tables'!BU90)))*'1c Consumption adjusted levels'!$C$9/12)+IF('1b Historical level tables'!BU90="-",0,'1b Historical level tables'!BU90)</f>
        <v>0</v>
      </c>
      <c r="BV113" s="205">
        <f>((IF('1b Historical level tables'!BV106="-",0,'1b Historical level tables'!BV106)-(IF('1b Historical level tables'!BV90="-",0,'1b Historical level tables'!BV90)))*'1c Consumption adjusted levels'!$C$9/12)+IF('1b Historical level tables'!BV90="-",0,'1b Historical level tables'!BV90)</f>
        <v>0</v>
      </c>
      <c r="BW113" s="205">
        <f>((IF('1b Historical level tables'!BW106="-",0,'1b Historical level tables'!BW106)-(IF('1b Historical level tables'!BW90="-",0,'1b Historical level tables'!BW90)))*'1c Consumption adjusted levels'!$C$9/12)+IF('1b Historical level tables'!BW90="-",0,'1b Historical level tables'!BW90)</f>
        <v>0</v>
      </c>
      <c r="BX113" s="144"/>
      <c r="BY113" s="174" t="s">
        <v>557</v>
      </c>
      <c r="BZ113" s="205">
        <f t="shared" si="172"/>
        <v>0</v>
      </c>
      <c r="CA113" s="205">
        <f t="shared" si="173"/>
        <v>0</v>
      </c>
      <c r="CB113" s="205">
        <f t="shared" si="174"/>
        <v>0</v>
      </c>
      <c r="CC113" s="205">
        <f t="shared" si="175"/>
        <v>0</v>
      </c>
      <c r="CD113" s="205">
        <f t="shared" si="176"/>
        <v>0</v>
      </c>
      <c r="CE113" s="205">
        <f t="shared" si="177"/>
        <v>0</v>
      </c>
      <c r="CF113" s="205">
        <f t="shared" si="178"/>
        <v>0</v>
      </c>
      <c r="CG113" s="205">
        <f t="shared" si="179"/>
        <v>0</v>
      </c>
      <c r="CH113" s="205">
        <f t="shared" si="180"/>
        <v>0</v>
      </c>
      <c r="CI113" s="205">
        <f t="shared" si="181"/>
        <v>0</v>
      </c>
      <c r="CJ113" s="205">
        <f t="shared" si="182"/>
        <v>0</v>
      </c>
      <c r="CK113" s="172"/>
      <c r="CL113" s="205">
        <f t="shared" si="162"/>
        <v>0</v>
      </c>
      <c r="CM113" s="205">
        <f t="shared" si="163"/>
        <v>0</v>
      </c>
      <c r="CN113" s="205">
        <f t="shared" si="164"/>
        <v>0</v>
      </c>
      <c r="CO113" s="205">
        <f t="shared" si="165"/>
        <v>0</v>
      </c>
      <c r="CP113" s="205">
        <f t="shared" si="166"/>
        <v>0</v>
      </c>
      <c r="CQ113" s="205">
        <f t="shared" si="167"/>
        <v>0</v>
      </c>
      <c r="CR113" s="205">
        <f t="shared" si="168"/>
        <v>0</v>
      </c>
      <c r="CS113" s="205">
        <f t="shared" si="169"/>
        <v>0</v>
      </c>
      <c r="CT113" s="205">
        <f t="shared" si="170"/>
        <v>0</v>
      </c>
      <c r="CU113" s="205">
        <f t="shared" si="171"/>
        <v>0</v>
      </c>
      <c r="CV113" s="205">
        <f t="shared" si="171"/>
        <v>0</v>
      </c>
    </row>
    <row r="114" spans="2:100" s="159" customFormat="1" ht="10.5" customHeight="1">
      <c r="B114" s="174" t="s">
        <v>558</v>
      </c>
      <c r="C114" s="205">
        <f>((IF('1b Historical level tables'!C107="-",0,'1b Historical level tables'!C107)-(IF('1b Historical level tables'!C91="-",0,'1b Historical level tables'!C91)))*'1c Consumption adjusted levels'!$C$7/3.1)+IF('1b Historical level tables'!C91="-",0,'1b Historical level tables'!C91)</f>
        <v>8.804062404452436</v>
      </c>
      <c r="D114" s="205">
        <f>((IF('1b Historical level tables'!D107="-",0,'1b Historical level tables'!D107)-(IF('1b Historical level tables'!D91="-",0,'1b Historical level tables'!D91)))*'1c Consumption adjusted levels'!$C$7/3.1)+IF('1b Historical level tables'!D91="-",0,'1b Historical level tables'!D91)</f>
        <v>8.7130165493913339</v>
      </c>
      <c r="E114" s="205">
        <f>((IF('1b Historical level tables'!E107="-",0,'1b Historical level tables'!E107)-(IF('1b Historical level tables'!E91="-",0,'1b Historical level tables'!E91)))*'1c Consumption adjusted levels'!$C$7/3.1)+IF('1b Historical level tables'!E91="-",0,'1b Historical level tables'!E91)</f>
        <v>9.3827968363187448</v>
      </c>
      <c r="F114" s="205">
        <f>((IF('1b Historical level tables'!F107="-",0,'1b Historical level tables'!F107)-(IF('1b Historical level tables'!F91="-",0,'1b Historical level tables'!F91)))*'1c Consumption adjusted levels'!$C$7/3.1)+IF('1b Historical level tables'!F91="-",0,'1b Historical level tables'!F91)</f>
        <v>9.6783640178627337</v>
      </c>
      <c r="G114" s="205">
        <f>((IF('1b Historical level tables'!G107="-",0,'1b Historical level tables'!G107)-(IF('1b Historical level tables'!G91="-",0,'1b Historical level tables'!G91)))*'1c Consumption adjusted levels'!$C$7/3.1)+IF('1b Historical level tables'!G91="-",0,'1b Historical level tables'!G91)</f>
        <v>10.704934135467694</v>
      </c>
      <c r="H114" s="205">
        <f>((IF('1b Historical level tables'!H107="-",0,'1b Historical level tables'!H107)-(IF('1b Historical level tables'!H91="-",0,'1b Historical level tables'!H91)))*'1c Consumption adjusted levels'!$C$7/3.1)+IF('1b Historical level tables'!H91="-",0,'1b Historical level tables'!H91)</f>
        <v>10.370301764408632</v>
      </c>
      <c r="I114" s="205">
        <f>((IF('1b Historical level tables'!I107="-",0,'1b Historical level tables'!I107)-(IF('1b Historical level tables'!I91="-",0,'1b Historical level tables'!I91)))*'1c Consumption adjusted levels'!$C$7/3.1)+IF('1b Historical level tables'!I91="-",0,'1b Historical level tables'!I91)</f>
        <v>10.404565755862363</v>
      </c>
      <c r="J114" s="205">
        <f>((IF('1b Historical level tables'!J107="-",0,'1b Historical level tables'!J107)-(IF('1b Historical level tables'!J91="-",0,'1b Historical level tables'!J91)))*'1c Consumption adjusted levels'!$C$7/3.1)+IF('1b Historical level tables'!J91="-",0,'1b Historical level tables'!J91)</f>
        <v>10.007981139203206</v>
      </c>
      <c r="K114" s="205">
        <f>((IF('1b Historical level tables'!K107="-",0,'1b Historical level tables'!K107)-(IF('1b Historical level tables'!K91="-",0,'1b Historical level tables'!K91)))*'1c Consumption adjusted levels'!$C$7/3.1)+IF('1b Historical level tables'!K91="-",0,'1b Historical level tables'!K91)</f>
        <v>10.797120090175701</v>
      </c>
      <c r="L114" s="205">
        <f>((IF('1b Historical level tables'!L107="-",0,'1b Historical level tables'!L107)-(IF('1b Historical level tables'!L91="-",0,'1b Historical level tables'!L91)))*'1c Consumption adjusted levels'!$C$7/3.1)+IF('1b Historical level tables'!L91="-",0,'1b Historical level tables'!L91)</f>
        <v>11.792899858854344</v>
      </c>
      <c r="M114" s="205">
        <f>((IF('1b Historical level tables'!M107="-",0,'1b Historical level tables'!M107)-(IF('1b Historical level tables'!M91="-",0,'1b Historical level tables'!M91)))*'1c Consumption adjusted levels'!$C$7/3.1)+IF('1b Historical level tables'!M91="-",0,'1b Historical level tables'!M91)</f>
        <v>16.857789826291647</v>
      </c>
      <c r="N114" s="172"/>
      <c r="O114" s="205">
        <f>((IF('1b Historical level tables'!O107="-",0,'1b Historical level tables'!O107)-(IF('1b Historical level tables'!O91="-",0,'1b Historical level tables'!O91)))*'1c Consumption adjusted levels'!$C$7/3.1)+IF('1b Historical level tables'!O91="-",0,'1b Historical level tables'!O91)</f>
        <v>27.92064703277418</v>
      </c>
      <c r="P114" s="205">
        <f>((IF('1b Historical level tables'!P107="-",0,'1b Historical level tables'!P107)-(IF('1b Historical level tables'!P91="-",0,'1b Historical level tables'!P91)))*'1c Consumption adjusted levels'!$C$7/3.1)+IF('1b Historical level tables'!P91="-",0,'1b Historical level tables'!P91)</f>
        <v>35.38844218126026</v>
      </c>
      <c r="Q114" s="205">
        <f>((IF('1b Historical level tables'!Q107="-",0,'1b Historical level tables'!Q107)-(IF('1b Historical level tables'!Q91="-",0,'1b Historical level tables'!Q91)))*'1c Consumption adjusted levels'!$C$7/3.1)+IF('1b Historical level tables'!Q91="-",0,'1b Historical level tables'!Q91)</f>
        <v>27.649283297993197</v>
      </c>
      <c r="R114" s="205">
        <f>((IF('1b Historical level tables'!R107="-",0,'1b Historical level tables'!R107)-(IF('1b Historical level tables'!R91="-",0,'1b Historical level tables'!R91)))*'1c Consumption adjusted levels'!$C$7/3.1)+IF('1b Historical level tables'!R91="-",0,'1b Historical level tables'!R91)</f>
        <v>17.83159819743458</v>
      </c>
      <c r="S114" s="205">
        <f>((IF('1b Historical level tables'!S107="-",0,'1b Historical level tables'!S107)-(IF('1b Historical level tables'!S91="-",0,'1b Historical level tables'!S91)))*'1c Consumption adjusted levels'!$C$7/3.1)+IF('1b Historical level tables'!S91="-",0,'1b Historical level tables'!S91)</f>
        <v>21.040107324296592</v>
      </c>
      <c r="T114" s="205">
        <f>((IF('1b Historical level tables'!T107="-",0,'1b Historical level tables'!T107)-(IF('1b Historical level tables'!T91="-",0,'1b Historical level tables'!T91)))*'1c Consumption adjusted levels'!$C$7/3.1)+IF('1b Historical level tables'!T91="-",0,'1b Historical level tables'!T91)</f>
        <v>21.469222852066721</v>
      </c>
      <c r="U114" s="205">
        <f>((IF('1b Historical level tables'!U107="-",0,'1b Historical level tables'!U107)-(IF('1b Historical level tables'!U91="-",0,'1b Historical level tables'!U91)))*'1c Consumption adjusted levels'!$C$7/3.1)+IF('1b Historical level tables'!U91="-",0,'1b Historical level tables'!U91)</f>
        <v>20.24111453053515</v>
      </c>
      <c r="V114" s="205">
        <f>((IF('1b Historical level tables'!V107="-",0,'1b Historical level tables'!V107)-(IF('1b Historical level tables'!V91="-",0,'1b Historical level tables'!V91)))*'1c Consumption adjusted levels'!$C$7/3.1)+IF('1b Historical level tables'!V91="-",0,'1b Historical level tables'!V91)</f>
        <v>19.527198740306837</v>
      </c>
      <c r="W114" s="205">
        <f>((IF('1b Historical level tables'!W107="-",0,'1b Historical level tables'!W107)-(IF('1b Historical level tables'!W91="-",0,'1b Historical level tables'!W91)))*'1c Consumption adjusted levels'!$C$7/3.1)+IF('1b Historical level tables'!W91="-",0,'1b Historical level tables'!W91)</f>
        <v>21.417290263980799</v>
      </c>
      <c r="X114" s="205">
        <f>((IF('1b Historical level tables'!X107="-",0,'1b Historical level tables'!X107)-(IF('1b Historical level tables'!X91="-",0,'1b Historical level tables'!X91)))*'1c Consumption adjusted levels'!$C$7/3.1)+IF('1b Historical level tables'!X91="-",0,'1b Historical level tables'!X91)</f>
        <v>21.541707465386935</v>
      </c>
      <c r="Y114" s="205">
        <f>((IF('1b Historical level tables'!Y107="-",0,'1b Historical level tables'!Y107)-(IF('1b Historical level tables'!Y91="-",0,'1b Historical level tables'!Y91)))*'1c Consumption adjusted levels'!$C$7/3.1)+IF('1b Historical level tables'!Y91="-",0,'1b Historical level tables'!Y91)</f>
        <v>22.070887412730031</v>
      </c>
      <c r="Z114" s="144"/>
      <c r="AA114" s="174" t="s">
        <v>558</v>
      </c>
      <c r="AB114" s="205">
        <f>((IF('1b Historical level tables'!AB107="-",0,'1b Historical level tables'!AB107)-(IF('1b Historical level tables'!AB91="-",0,'1b Historical level tables'!AB91)))*'1c Consumption adjusted levels'!$C$8/4.2)+IF('1b Historical level tables'!AB91="-",0,'1b Historical level tables'!AB91)</f>
        <v>11.067977662895032</v>
      </c>
      <c r="AC114" s="205">
        <f>((IF('1b Historical level tables'!AC107="-",0,'1b Historical level tables'!AC107)-(IF('1b Historical level tables'!AC91="-",0,'1b Historical level tables'!AC91)))*'1c Consumption adjusted levels'!$C$8/4.2)+IF('1b Historical level tables'!AC91="-",0,'1b Historical level tables'!AC91)</f>
        <v>10.933337303291989</v>
      </c>
      <c r="AD114" s="205">
        <f>((IF('1b Historical level tables'!AD107="-",0,'1b Historical level tables'!AD107)-(IF('1b Historical level tables'!AD91="-",0,'1b Historical level tables'!AD91)))*'1c Consumption adjusted levels'!$C$8/4.2)+IF('1b Historical level tables'!AD91="-",0,'1b Historical level tables'!AD91)</f>
        <v>12.001795737388573</v>
      </c>
      <c r="AE114" s="205">
        <f>((IF('1b Historical level tables'!AE107="-",0,'1b Historical level tables'!AE107)-(IF('1b Historical level tables'!AE91="-",0,'1b Historical level tables'!AE91)))*'1c Consumption adjusted levels'!$C$8/4.2)+IF('1b Historical level tables'!AE91="-",0,'1b Historical level tables'!AE91)</f>
        <v>12.439912508554723</v>
      </c>
      <c r="AF114" s="205">
        <f>((IF('1b Historical level tables'!AF107="-",0,'1b Historical level tables'!AF107)-(IF('1b Historical level tables'!AF91="-",0,'1b Historical level tables'!AF91)))*'1c Consumption adjusted levels'!$C$8/4.2)+IF('1b Historical level tables'!AF91="-",0,'1b Historical level tables'!AF91)</f>
        <v>13.838700398581418</v>
      </c>
      <c r="AG114" s="205">
        <f>((IF('1b Historical level tables'!AG107="-",0,'1b Historical level tables'!AG107)-(IF('1b Historical level tables'!AG91="-",0,'1b Historical level tables'!AG91)))*'1c Consumption adjusted levels'!$C$8/4.2)+IF('1b Historical level tables'!AG91="-",0,'1b Historical level tables'!AG91)</f>
        <v>13.331155867091493</v>
      </c>
      <c r="AH114" s="205">
        <f>((IF('1b Historical level tables'!AH107="-",0,'1b Historical level tables'!AH107)-(IF('1b Historical level tables'!AH91="-",0,'1b Historical level tables'!AH91)))*'1c Consumption adjusted levels'!$C$8/4.2)+IF('1b Historical level tables'!AH91="-",0,'1b Historical level tables'!AH91)</f>
        <v>13.344365614949426</v>
      </c>
      <c r="AI114" s="205">
        <f>((IF('1b Historical level tables'!AI107="-",0,'1b Historical level tables'!AI107)-(IF('1b Historical level tables'!AI91="-",0,'1b Historical level tables'!AI91)))*'1c Consumption adjusted levels'!$C$8/4.2)+IF('1b Historical level tables'!AI91="-",0,'1b Historical level tables'!AI91)</f>
        <v>12.722448383097124</v>
      </c>
      <c r="AJ114" s="205">
        <f>((IF('1b Historical level tables'!AJ107="-",0,'1b Historical level tables'!AJ107)-(IF('1b Historical level tables'!AJ91="-",0,'1b Historical level tables'!AJ91)))*'1c Consumption adjusted levels'!$C$8/4.2)+IF('1b Historical level tables'!AJ91="-",0,'1b Historical level tables'!AJ91)</f>
        <v>13.868093893838138</v>
      </c>
      <c r="AK114" s="205">
        <f>((IF('1b Historical level tables'!AK107="-",0,'1b Historical level tables'!AK107)-(IF('1b Historical level tables'!AK91="-",0,'1b Historical level tables'!AK91)))*'1c Consumption adjusted levels'!$C$8/4.2)+IF('1b Historical level tables'!AK91="-",0,'1b Historical level tables'!AK91)</f>
        <v>15.305268322209024</v>
      </c>
      <c r="AL114" s="205">
        <f>((IF('1b Historical level tables'!AL107="-",0,'1b Historical level tables'!AL107)-(IF('1b Historical level tables'!AL91="-",0,'1b Historical level tables'!AL91)))*'1c Consumption adjusted levels'!$C$8/4.2)+IF('1b Historical level tables'!AL91="-",0,'1b Historical level tables'!AL91)</f>
        <v>21.754113050452855</v>
      </c>
      <c r="AM114" s="172"/>
      <c r="AN114" s="205">
        <f>((IF('1b Historical level tables'!AN107="-",0,'1b Historical level tables'!AN107)-(IF('1b Historical level tables'!AN91="-",0,'1b Historical level tables'!AN91)))*'1c Consumption adjusted levels'!$C$8/4.2)+IF('1b Historical level tables'!AN91="-",0,'1b Historical level tables'!AN91)</f>
        <v>36.998332508831041</v>
      </c>
      <c r="AO114" s="205">
        <f>((IF('1b Historical level tables'!AO107="-",0,'1b Historical level tables'!AO107)-(IF('1b Historical level tables'!AO91="-",0,'1b Historical level tables'!AO91)))*'1c Consumption adjusted levels'!$C$8/4.2)+IF('1b Historical level tables'!AO91="-",0,'1b Historical level tables'!AO91)</f>
        <v>49.507129386342093</v>
      </c>
      <c r="AP114" s="205">
        <f>((IF('1b Historical level tables'!AP107="-",0,'1b Historical level tables'!AP107)-(IF('1b Historical level tables'!AP91="-",0,'1b Historical level tables'!AP91)))*'1c Consumption adjusted levels'!$C$8/4.2)+IF('1b Historical level tables'!AP91="-",0,'1b Historical level tables'!AP91)</f>
        <v>37.804364081925478</v>
      </c>
      <c r="AQ114" s="205">
        <f>((IF('1b Historical level tables'!AQ107="-",0,'1b Historical level tables'!AQ107)-(IF('1b Historical level tables'!AQ91="-",0,'1b Historical level tables'!AQ91)))*'1c Consumption adjusted levels'!$C$8/4.2)+IF('1b Historical level tables'!AQ91="-",0,'1b Historical level tables'!AQ91)</f>
        <v>23.268610695834649</v>
      </c>
      <c r="AR114" s="205">
        <f>((IF('1b Historical level tables'!AR107="-",0,'1b Historical level tables'!AR107)-(IF('1b Historical level tables'!AR91="-",0,'1b Historical level tables'!AR91)))*'1c Consumption adjusted levels'!$C$8/4.2)+IF('1b Historical level tables'!AR91="-",0,'1b Historical level tables'!AR91)</f>
        <v>25.134176693058642</v>
      </c>
      <c r="AS114" s="205">
        <f>((IF('1b Historical level tables'!AS107="-",0,'1b Historical level tables'!AS107)-(IF('1b Historical level tables'!AS91="-",0,'1b Historical level tables'!AS91)))*'1c Consumption adjusted levels'!$C$8/4.2)+IF('1b Historical level tables'!AS91="-",0,'1b Historical level tables'!AS91)</f>
        <v>25.807597967197118</v>
      </c>
      <c r="AT114" s="205">
        <f>((IF('1b Historical level tables'!AT107="-",0,'1b Historical level tables'!AT107)-(IF('1b Historical level tables'!AT91="-",0,'1b Historical level tables'!AT91)))*'1c Consumption adjusted levels'!$C$8/4.2)+IF('1b Historical level tables'!AT91="-",0,'1b Historical level tables'!AT91)</f>
        <v>23.732991263272076</v>
      </c>
      <c r="AU114" s="205">
        <f>((IF('1b Historical level tables'!AU107="-",0,'1b Historical level tables'!AU107)-(IF('1b Historical level tables'!AU91="-",0,'1b Historical level tables'!AU91)))*'1c Consumption adjusted levels'!$C$8/4.2)+IF('1b Historical level tables'!AU91="-",0,'1b Historical level tables'!AU91)</f>
        <v>22.63210533671376</v>
      </c>
      <c r="AV114" s="205">
        <f>((IF('1b Historical level tables'!AV107="-",0,'1b Historical level tables'!AV107)-(IF('1b Historical level tables'!AV91="-",0,'1b Historical level tables'!AV91)))*'1c Consumption adjusted levels'!$C$8/4.2)+IF('1b Historical level tables'!AV91="-",0,'1b Historical level tables'!AV91)</f>
        <v>25.141577855793457</v>
      </c>
      <c r="AW114" s="205">
        <f>((IF('1b Historical level tables'!AW107="-",0,'1b Historical level tables'!AW107)-(IF('1b Historical level tables'!AW91="-",0,'1b Historical level tables'!AW91)))*'1c Consumption adjusted levels'!$C$8/4.2)+IF('1b Historical level tables'!AW91="-",0,'1b Historical level tables'!AW91)</f>
        <v>25.393565772491485</v>
      </c>
      <c r="AX114" s="205">
        <f>((IF('1b Historical level tables'!AX107="-",0,'1b Historical level tables'!AX107)-(IF('1b Historical level tables'!AX91="-",0,'1b Historical level tables'!AX91)))*'1c Consumption adjusted levels'!$C$8/4.2)+IF('1b Historical level tables'!AX91="-",0,'1b Historical level tables'!AX91)</f>
        <v>26.210145162301792</v>
      </c>
      <c r="AZ114" s="174" t="s">
        <v>558</v>
      </c>
      <c r="BA114" s="205">
        <f>((IF('1b Historical level tables'!BA107="-",0,'1b Historical level tables'!BA107)-(IF('1b Historical level tables'!BA91="-",0,'1b Historical level tables'!BA91)))*'1c Consumption adjusted levels'!$C$9/12)+IF('1b Historical level tables'!BA91="-",0,'1b Historical level tables'!BA91)</f>
        <v>8.8350178200320499</v>
      </c>
      <c r="BB114" s="205">
        <f>((IF('1b Historical level tables'!BB107="-",0,'1b Historical level tables'!BB107)-(IF('1b Historical level tables'!BB91="-",0,'1b Historical level tables'!BB91)))*'1c Consumption adjusted levels'!$C$9/12)+IF('1b Historical level tables'!BB91="-",0,'1b Historical level tables'!BB91)</f>
        <v>8.8327565516570452</v>
      </c>
      <c r="BC114" s="205">
        <f>((IF('1b Historical level tables'!BC107="-",0,'1b Historical level tables'!BC107)-(IF('1b Historical level tables'!BC91="-",0,'1b Historical level tables'!BC91)))*'1c Consumption adjusted levels'!$C$9/12)+IF('1b Historical level tables'!BC91="-",0,'1b Historical level tables'!BC91)</f>
        <v>9.3218034249639974</v>
      </c>
      <c r="BD114" s="205">
        <f>((IF('1b Historical level tables'!BD107="-",0,'1b Historical level tables'!BD107)-(IF('1b Historical level tables'!BD91="-",0,'1b Historical level tables'!BD91)))*'1c Consumption adjusted levels'!$C$9/12)+IF('1b Historical level tables'!BD91="-",0,'1b Historical level tables'!BD91)</f>
        <v>9.8582437596826153</v>
      </c>
      <c r="BE114" s="205">
        <f>((IF('1b Historical level tables'!BE107="-",0,'1b Historical level tables'!BE107)-(IF('1b Historical level tables'!BE91="-",0,'1b Historical level tables'!BE91)))*'1c Consumption adjusted levels'!$C$9/12)+IF('1b Historical level tables'!BE91="-",0,'1b Historical level tables'!BE91)</f>
        <v>10.739612557268938</v>
      </c>
      <c r="BF114" s="205">
        <f>((IF('1b Historical level tables'!BF107="-",0,'1b Historical level tables'!BF107)-(IF('1b Historical level tables'!BF91="-",0,'1b Historical level tables'!BF91)))*'1c Consumption adjusted levels'!$C$9/12)+IF('1b Historical level tables'!BF91="-",0,'1b Historical level tables'!BF91)</f>
        <v>9.8162458857172972</v>
      </c>
      <c r="BG114" s="205">
        <f>((IF('1b Historical level tables'!BG107="-",0,'1b Historical level tables'!BG107)-(IF('1b Historical level tables'!BG91="-",0,'1b Historical level tables'!BG91)))*'1c Consumption adjusted levels'!$C$9/12)+IF('1b Historical level tables'!BG91="-",0,'1b Historical level tables'!BG91)</f>
        <v>9.4909252138386506</v>
      </c>
      <c r="BH114" s="205">
        <f>((IF('1b Historical level tables'!BH107="-",0,'1b Historical level tables'!BH107)-(IF('1b Historical level tables'!BH91="-",0,'1b Historical level tables'!BH91)))*'1c Consumption adjusted levels'!$C$9/12)+IF('1b Historical level tables'!BH91="-",0,'1b Historical level tables'!BH91)</f>
        <v>8.2788952818133268</v>
      </c>
      <c r="BI114" s="205">
        <f>((IF('1b Historical level tables'!BI107="-",0,'1b Historical level tables'!BI107)-(IF('1b Historical level tables'!BI91="-",0,'1b Historical level tables'!BI91)))*'1c Consumption adjusted levels'!$C$9/12)+IF('1b Historical level tables'!BI91="-",0,'1b Historical level tables'!BI91)</f>
        <v>8.9534964387490739</v>
      </c>
      <c r="BJ114" s="205">
        <f>((IF('1b Historical level tables'!BJ107="-",0,'1b Historical level tables'!BJ107)-(IF('1b Historical level tables'!BJ91="-",0,'1b Historical level tables'!BJ91)))*'1c Consumption adjusted levels'!$C$9/12)+IF('1b Historical level tables'!BJ91="-",0,'1b Historical level tables'!BJ91)</f>
        <v>10.538566357703473</v>
      </c>
      <c r="BK114" s="205">
        <f>((IF('1b Historical level tables'!BK107="-",0,'1b Historical level tables'!BK107)-(IF('1b Historical level tables'!BK91="-",0,'1b Historical level tables'!BK91)))*'1c Consumption adjusted levels'!$C$9/12)+IF('1b Historical level tables'!BK91="-",0,'1b Historical level tables'!BK91)</f>
        <v>17.557086731576316</v>
      </c>
      <c r="BL114" s="172"/>
      <c r="BM114" s="205">
        <f>((IF('1b Historical level tables'!BM107="-",0,'1b Historical level tables'!BM107)-(IF('1b Historical level tables'!BM91="-",0,'1b Historical level tables'!BM91)))*'1c Consumption adjusted levels'!$C$9/12)+IF('1b Historical level tables'!BM91="-",0,'1b Historical level tables'!BM91)</f>
        <v>33.365156020366996</v>
      </c>
      <c r="BN114" s="205">
        <f>((IF('1b Historical level tables'!BN107="-",0,'1b Historical level tables'!BN107)-(IF('1b Historical level tables'!BN91="-",0,'1b Historical level tables'!BN91)))*'1c Consumption adjusted levels'!$C$9/12)+IF('1b Historical level tables'!BN91="-",0,'1b Historical level tables'!BN91)</f>
        <v>38.499455543454822</v>
      </c>
      <c r="BO114" s="205">
        <f>((IF('1b Historical level tables'!BO107="-",0,'1b Historical level tables'!BO107)-(IF('1b Historical level tables'!BO91="-",0,'1b Historical level tables'!BO91)))*'1c Consumption adjusted levels'!$C$9/12)+IF('1b Historical level tables'!BO91="-",0,'1b Historical level tables'!BO91)</f>
        <v>28.835642669541951</v>
      </c>
      <c r="BP114" s="205">
        <f>((IF('1b Historical level tables'!BP107="-",0,'1b Historical level tables'!BP107)-(IF('1b Historical level tables'!BP91="-",0,'1b Historical level tables'!BP91)))*'1c Consumption adjusted levels'!$C$9/12)+IF('1b Historical level tables'!BP91="-",0,'1b Historical level tables'!BP91)</f>
        <v>17.62194206416218</v>
      </c>
      <c r="BQ114" s="205">
        <f>((IF('1b Historical level tables'!BQ107="-",0,'1b Historical level tables'!BQ107)-(IF('1b Historical level tables'!BQ91="-",0,'1b Historical level tables'!BQ91)))*'1c Consumption adjusted levels'!$C$9/12)+IF('1b Historical level tables'!BQ91="-",0,'1b Historical level tables'!BQ91)</f>
        <v>21.262785297318334</v>
      </c>
      <c r="BR114" s="205">
        <f>((IF('1b Historical level tables'!BR107="-",0,'1b Historical level tables'!BR107)-(IF('1b Historical level tables'!BR91="-",0,'1b Historical level tables'!BR91)))*'1c Consumption adjusted levels'!$C$9/12)+IF('1b Historical level tables'!BR91="-",0,'1b Historical level tables'!BR91)</f>
        <v>22.100106510040916</v>
      </c>
      <c r="BS114" s="205">
        <f>((IF('1b Historical level tables'!BS107="-",0,'1b Historical level tables'!BS107)-(IF('1b Historical level tables'!BS91="-",0,'1b Historical level tables'!BS91)))*'1c Consumption adjusted levels'!$C$9/12)+IF('1b Historical level tables'!BS91="-",0,'1b Historical level tables'!BS91)</f>
        <v>19.981084845572862</v>
      </c>
      <c r="BT114" s="205">
        <f>((IF('1b Historical level tables'!BT107="-",0,'1b Historical level tables'!BT107)-(IF('1b Historical level tables'!BT91="-",0,'1b Historical level tables'!BT91)))*'1c Consumption adjusted levels'!$C$9/12)+IF('1b Historical level tables'!BT91="-",0,'1b Historical level tables'!BT91)</f>
        <v>19.165678805334018</v>
      </c>
      <c r="BU114" s="205">
        <f>((IF('1b Historical level tables'!BU107="-",0,'1b Historical level tables'!BU107)-(IF('1b Historical level tables'!BU91="-",0,'1b Historical level tables'!BU91)))*'1c Consumption adjusted levels'!$C$9/12)+IF('1b Historical level tables'!BU91="-",0,'1b Historical level tables'!BU91)</f>
        <v>21.274867814138592</v>
      </c>
      <c r="BV114" s="205">
        <f>((IF('1b Historical level tables'!BV107="-",0,'1b Historical level tables'!BV107)-(IF('1b Historical level tables'!BV91="-",0,'1b Historical level tables'!BV91)))*'1c Consumption adjusted levels'!$C$9/12)+IF('1b Historical level tables'!BV91="-",0,'1b Historical level tables'!BV91)</f>
        <v>21.429231139139119</v>
      </c>
      <c r="BW114" s="205">
        <f>((IF('1b Historical level tables'!BW107="-",0,'1b Historical level tables'!BW107)-(IF('1b Historical level tables'!BW91="-",0,'1b Historical level tables'!BW91)))*'1c Consumption adjusted levels'!$C$9/12)+IF('1b Historical level tables'!BW91="-",0,'1b Historical level tables'!BW91)</f>
        <v>22.651642895801526</v>
      </c>
      <c r="BX114" s="144"/>
      <c r="BY114" s="174" t="s">
        <v>558</v>
      </c>
      <c r="BZ114" s="205">
        <f t="shared" si="172"/>
        <v>17.639080224484488</v>
      </c>
      <c r="CA114" s="205">
        <f t="shared" si="173"/>
        <v>17.545773101048379</v>
      </c>
      <c r="CB114" s="205">
        <f t="shared" si="174"/>
        <v>18.704600261282742</v>
      </c>
      <c r="CC114" s="205">
        <f t="shared" si="175"/>
        <v>19.536607777545349</v>
      </c>
      <c r="CD114" s="205">
        <f t="shared" si="176"/>
        <v>21.44454669273663</v>
      </c>
      <c r="CE114" s="205">
        <f t="shared" si="177"/>
        <v>20.186547650125931</v>
      </c>
      <c r="CF114" s="205">
        <f t="shared" si="178"/>
        <v>19.895490969701015</v>
      </c>
      <c r="CG114" s="205">
        <f t="shared" si="179"/>
        <v>18.286876421016533</v>
      </c>
      <c r="CH114" s="205">
        <f t="shared" si="180"/>
        <v>19.750616528924773</v>
      </c>
      <c r="CI114" s="205">
        <f t="shared" si="181"/>
        <v>22.331466216557818</v>
      </c>
      <c r="CJ114" s="205">
        <f t="shared" si="182"/>
        <v>34.414876557867963</v>
      </c>
      <c r="CK114" s="172"/>
      <c r="CL114" s="205">
        <f t="shared" si="162"/>
        <v>61.28580305314118</v>
      </c>
      <c r="CM114" s="205">
        <f t="shared" si="163"/>
        <v>73.887897724715089</v>
      </c>
      <c r="CN114" s="205">
        <f t="shared" si="164"/>
        <v>56.484925967535148</v>
      </c>
      <c r="CO114" s="205">
        <f t="shared" si="165"/>
        <v>35.453540261596757</v>
      </c>
      <c r="CP114" s="205">
        <f t="shared" si="166"/>
        <v>42.30289262161493</v>
      </c>
      <c r="CQ114" s="205">
        <f t="shared" si="167"/>
        <v>43.569329362107638</v>
      </c>
      <c r="CR114" s="205">
        <f t="shared" si="168"/>
        <v>40.222199376108009</v>
      </c>
      <c r="CS114" s="205">
        <f t="shared" si="169"/>
        <v>38.692877545640854</v>
      </c>
      <c r="CT114" s="205">
        <f t="shared" si="170"/>
        <v>42.692158078119391</v>
      </c>
      <c r="CU114" s="205">
        <f t="shared" si="171"/>
        <v>42.970938604526054</v>
      </c>
      <c r="CV114" s="205">
        <f t="shared" si="171"/>
        <v>44.72253030853156</v>
      </c>
    </row>
    <row r="115" spans="2:100" s="159" customFormat="1" ht="10.5" customHeight="1">
      <c r="B115" s="175" t="s">
        <v>559</v>
      </c>
      <c r="C115" s="205">
        <f>((IF('1b Historical level tables'!C108="-",0,'1b Historical level tables'!C108)-(IF('1b Historical level tables'!C92="-",0,'1b Historical level tables'!C92)))*'1c Consumption adjusted levels'!$C$7/3.1)+IF('1b Historical level tables'!C92="-",0,'1b Historical level tables'!C92)</f>
        <v>5.0323650745380837</v>
      </c>
      <c r="D115" s="205">
        <f>((IF('1b Historical level tables'!D108="-",0,'1b Historical level tables'!D108)-(IF('1b Historical level tables'!D92="-",0,'1b Historical level tables'!D92)))*'1c Consumption adjusted levels'!$C$7/3.1)+IF('1b Historical level tables'!D92="-",0,'1b Historical level tables'!D92)</f>
        <v>4.9508461485137243</v>
      </c>
      <c r="E115" s="205">
        <f>((IF('1b Historical level tables'!E108="-",0,'1b Historical level tables'!E108)-(IF('1b Historical level tables'!E92="-",0,'1b Historical level tables'!E92)))*'1c Consumption adjusted levels'!$C$7/3.1)+IF('1b Historical level tables'!E92="-",0,'1b Historical level tables'!E92)</f>
        <v>5.5194405681341792</v>
      </c>
      <c r="F115" s="205">
        <f>((IF('1b Historical level tables'!F108="-",0,'1b Historical level tables'!F108)-(IF('1b Historical level tables'!F92="-",0,'1b Historical level tables'!F92)))*'1c Consumption adjusted levels'!$C$7/3.1)+IF('1b Historical level tables'!F92="-",0,'1b Historical level tables'!F92)</f>
        <v>5.7522240265662976</v>
      </c>
      <c r="G115" s="205">
        <f>((IF('1b Historical level tables'!G108="-",0,'1b Historical level tables'!G108)-(IF('1b Historical level tables'!G92="-",0,'1b Historical level tables'!G92)))*'1c Consumption adjusted levels'!$C$7/3.1)+IF('1b Historical level tables'!G92="-",0,'1b Historical level tables'!G92)</f>
        <v>6.4514036742456629</v>
      </c>
      <c r="H115" s="205">
        <f>((IF('1b Historical level tables'!H108="-",0,'1b Historical level tables'!H108)-(IF('1b Historical level tables'!H92="-",0,'1b Historical level tables'!H92)))*'1c Consumption adjusted levels'!$C$7/3.1)+IF('1b Historical level tables'!H92="-",0,'1b Historical level tables'!H92)</f>
        <v>6.1715915645995709</v>
      </c>
      <c r="I115" s="205">
        <f>((IF('1b Historical level tables'!I108="-",0,'1b Historical level tables'!I108)-(IF('1b Historical level tables'!I92="-",0,'1b Historical level tables'!I92)))*'1c Consumption adjusted levels'!$C$7/3.1)+IF('1b Historical level tables'!I92="-",0,'1b Historical level tables'!I92)</f>
        <v>6.1930281777565943</v>
      </c>
      <c r="J115" s="205">
        <f>((IF('1b Historical level tables'!J108="-",0,'1b Historical level tables'!J108)-(IF('1b Historical level tables'!J92="-",0,'1b Historical level tables'!J92)))*'1c Consumption adjusted levels'!$C$7/3.1)+IF('1b Historical level tables'!J92="-",0,'1b Historical level tables'!J92)</f>
        <v>5.8429911688930094</v>
      </c>
      <c r="K115" s="205">
        <f>((IF('1b Historical level tables'!K108="-",0,'1b Historical level tables'!K108)-(IF('1b Historical level tables'!K92="-",0,'1b Historical level tables'!K92)))*'1c Consumption adjusted levels'!$C$7/3.1)+IF('1b Historical level tables'!K92="-",0,'1b Historical level tables'!K92)</f>
        <v>6.3341203242385955</v>
      </c>
      <c r="L115" s="205">
        <f>((IF('1b Historical level tables'!L108="-",0,'1b Historical level tables'!L108)-(IF('1b Historical level tables'!L92="-",0,'1b Historical level tables'!L92)))*'1c Consumption adjusted levels'!$C$7/3.1)+IF('1b Historical level tables'!L92="-",0,'1b Historical level tables'!L92)</f>
        <v>7.0999804755594802</v>
      </c>
      <c r="M115" s="205">
        <f>((IF('1b Historical level tables'!M108="-",0,'1b Historical level tables'!M108)-(IF('1b Historical level tables'!M92="-",0,'1b Historical level tables'!M92)))*'1c Consumption adjusted levels'!$C$7/3.1)+IF('1b Historical level tables'!M92="-",0,'1b Historical level tables'!M92)</f>
        <v>10.258187638124809</v>
      </c>
      <c r="N115" s="172"/>
      <c r="O115" s="205">
        <f>((IF('1b Historical level tables'!O108="-",0,'1b Historical level tables'!O108)-(IF('1b Historical level tables'!O92="-",0,'1b Historical level tables'!O92)))*'1c Consumption adjusted levels'!$C$7/3.1)+IF('1b Historical level tables'!O92="-",0,'1b Historical level tables'!O92)</f>
        <v>18.71404837235406</v>
      </c>
      <c r="P115" s="205">
        <f>((IF('1b Historical level tables'!P108="-",0,'1b Historical level tables'!P108)-(IF('1b Historical level tables'!P92="-",0,'1b Historical level tables'!P92)))*'1c Consumption adjusted levels'!$C$7/3.1)+IF('1b Historical level tables'!P92="-",0,'1b Historical level tables'!P92)</f>
        <v>24.468571720116479</v>
      </c>
      <c r="Q115" s="205">
        <f>((IF('1b Historical level tables'!Q108="-",0,'1b Historical level tables'!Q108)-(IF('1b Historical level tables'!Q92="-",0,'1b Historical level tables'!Q92)))*'1c Consumption adjusted levels'!$C$7/3.1)+IF('1b Historical level tables'!Q92="-",0,'1b Historical level tables'!Q92)</f>
        <v>18.229471530193315</v>
      </c>
      <c r="R115" s="205">
        <f>((IF('1b Historical level tables'!R108="-",0,'1b Historical level tables'!R108)-(IF('1b Historical level tables'!R92="-",0,'1b Historical level tables'!R92)))*'1c Consumption adjusted levels'!$C$7/3.1)+IF('1b Historical level tables'!R92="-",0,'1b Historical level tables'!R92)</f>
        <v>10.584835792834257</v>
      </c>
      <c r="S115" s="205">
        <f>((IF('1b Historical level tables'!S108="-",0,'1b Historical level tables'!S108)-(IF('1b Historical level tables'!S92="-",0,'1b Historical level tables'!S92)))*'1c Consumption adjusted levels'!$C$7/3.1)+IF('1b Historical level tables'!S92="-",0,'1b Historical level tables'!S92)</f>
        <v>9.8881049835752677</v>
      </c>
      <c r="T115" s="205">
        <f>((IF('1b Historical level tables'!T108="-",0,'1b Historical level tables'!T108)-(IF('1b Historical level tables'!T92="-",0,'1b Historical level tables'!T92)))*'1c Consumption adjusted levels'!$C$7/3.1)+IF('1b Historical level tables'!T92="-",0,'1b Historical level tables'!T92)</f>
        <v>10.353950811520198</v>
      </c>
      <c r="U115" s="205">
        <f>((IF('1b Historical level tables'!U108="-",0,'1b Historical level tables'!U108)-(IF('1b Historical level tables'!U92="-",0,'1b Historical level tables'!U92)))*'1c Consumption adjusted levels'!$C$7/3.1)+IF('1b Historical level tables'!U92="-",0,'1b Historical level tables'!U92)</f>
        <v>9.1617706920677158</v>
      </c>
      <c r="V115" s="205">
        <f>((IF('1b Historical level tables'!V108="-",0,'1b Historical level tables'!V108)-(IF('1b Historical level tables'!V92="-",0,'1b Historical level tables'!V92)))*'1c Consumption adjusted levels'!$C$7/3.1)+IF('1b Historical level tables'!V92="-",0,'1b Historical level tables'!V92)</f>
        <v>8.4537559150400767</v>
      </c>
      <c r="W115" s="205">
        <f>((IF('1b Historical level tables'!W108="-",0,'1b Historical level tables'!W108)-(IF('1b Historical level tables'!W92="-",0,'1b Historical level tables'!W92)))*'1c Consumption adjusted levels'!$C$7/3.1)+IF('1b Historical level tables'!W92="-",0,'1b Historical level tables'!W92)</f>
        <v>9.0624294523419238</v>
      </c>
      <c r="X115" s="205">
        <f>((IF('1b Historical level tables'!X108="-",0,'1b Historical level tables'!X108)-(IF('1b Historical level tables'!X92="-",0,'1b Historical level tables'!X92)))*'1c Consumption adjusted levels'!$C$7/3.1)+IF('1b Historical level tables'!X92="-",0,'1b Historical level tables'!X92)</f>
        <v>9.1926571365645398</v>
      </c>
      <c r="Y115" s="205">
        <f>((IF('1b Historical level tables'!Y108="-",0,'1b Historical level tables'!Y108)-(IF('1b Historical level tables'!Y92="-",0,'1b Historical level tables'!Y92)))*'1c Consumption adjusted levels'!$C$7/3.1)+IF('1b Historical level tables'!Y92="-",0,'1b Historical level tables'!Y92)</f>
        <v>9.8242125881391988</v>
      </c>
      <c r="Z115" s="144"/>
      <c r="AA115" s="175" t="s">
        <v>559</v>
      </c>
      <c r="AB115" s="205">
        <f>((IF('1b Historical level tables'!AB108="-",0,'1b Historical level tables'!AB108)-(IF('1b Historical level tables'!AB92="-",0,'1b Historical level tables'!AB92)))*'1c Consumption adjusted levels'!$C$8/4.2)+IF('1b Historical level tables'!AB92="-",0,'1b Historical level tables'!AB92)</f>
        <v>6.5990105146819751</v>
      </c>
      <c r="AC115" s="205">
        <f>((IF('1b Historical level tables'!AC108="-",0,'1b Historical level tables'!AC108)-(IF('1b Historical level tables'!AC92="-",0,'1b Historical level tables'!AC92)))*'1c Consumption adjusted levels'!$C$8/4.2)+IF('1b Historical level tables'!AC92="-",0,'1b Historical level tables'!AC92)</f>
        <v>6.4788725386823076</v>
      </c>
      <c r="AD115" s="205">
        <f>((IF('1b Historical level tables'!AD108="-",0,'1b Historical level tables'!AD108)-(IF('1b Historical level tables'!AD92="-",0,'1b Historical level tables'!AD92)))*'1c Consumption adjusted levels'!$C$8/4.2)+IF('1b Historical level tables'!AD92="-",0,'1b Historical level tables'!AD92)</f>
        <v>7.2357848316042723</v>
      </c>
      <c r="AE115" s="205">
        <f>((IF('1b Historical level tables'!AE108="-",0,'1b Historical level tables'!AE108)-(IF('1b Historical level tables'!AE92="-",0,'1b Historical level tables'!AE92)))*'1c Consumption adjusted levels'!$C$8/4.2)+IF('1b Historical level tables'!AE92="-",0,'1b Historical level tables'!AE92)</f>
        <v>7.580637389403968</v>
      </c>
      <c r="AF115" s="205">
        <f>((IF('1b Historical level tables'!AF108="-",0,'1b Historical level tables'!AF108)-(IF('1b Historical level tables'!AF92="-",0,'1b Historical level tables'!AF92)))*'1c Consumption adjusted levels'!$C$8/4.2)+IF('1b Historical level tables'!AF92="-",0,'1b Historical level tables'!AF92)</f>
        <v>8.5394261967300125</v>
      </c>
      <c r="AG115" s="205">
        <f>((IF('1b Historical level tables'!AG108="-",0,'1b Historical level tables'!AG108)-(IF('1b Historical level tables'!AG92="-",0,'1b Historical level tables'!AG92)))*'1c Consumption adjusted levels'!$C$8/4.2)+IF('1b Historical level tables'!AG92="-",0,'1b Historical level tables'!AG92)</f>
        <v>8.1356461939264406</v>
      </c>
      <c r="AH115" s="205">
        <f>((IF('1b Historical level tables'!AH108="-",0,'1b Historical level tables'!AH108)-(IF('1b Historical level tables'!AH92="-",0,'1b Historical level tables'!AH92)))*'1c Consumption adjusted levels'!$C$8/4.2)+IF('1b Historical level tables'!AH92="-",0,'1b Historical level tables'!AH92)</f>
        <v>8.1328063058529771</v>
      </c>
      <c r="AI115" s="205">
        <f>((IF('1b Historical level tables'!AI108="-",0,'1b Historical level tables'!AI108)-(IF('1b Historical level tables'!AI92="-",0,'1b Historical level tables'!AI92)))*'1c Consumption adjusted levels'!$C$8/4.2)+IF('1b Historical level tables'!AI92="-",0,'1b Historical level tables'!AI92)</f>
        <v>7.6096296449300302</v>
      </c>
      <c r="AJ115" s="205">
        <f>((IF('1b Historical level tables'!AJ108="-",0,'1b Historical level tables'!AJ108)-(IF('1b Historical level tables'!AJ92="-",0,'1b Historical level tables'!AJ92)))*'1c Consumption adjusted levels'!$C$8/4.2)+IF('1b Historical level tables'!AJ92="-",0,'1b Historical level tables'!AJ92)</f>
        <v>8.3426508729567885</v>
      </c>
      <c r="AK115" s="205">
        <f>((IF('1b Historical level tables'!AK108="-",0,'1b Historical level tables'!AK108)-(IF('1b Historical level tables'!AK92="-",0,'1b Historical level tables'!AK92)))*'1c Consumption adjusted levels'!$C$8/4.2)+IF('1b Historical level tables'!AK92="-",0,'1b Historical level tables'!AK92)</f>
        <v>9.4634550687832473</v>
      </c>
      <c r="AL115" s="205">
        <f>((IF('1b Historical level tables'!AL108="-",0,'1b Historical level tables'!AL108)-(IF('1b Historical level tables'!AL92="-",0,'1b Historical level tables'!AL92)))*'1c Consumption adjusted levels'!$C$8/4.2)+IF('1b Historical level tables'!AL92="-",0,'1b Historical level tables'!AL92)</f>
        <v>13.803891389516153</v>
      </c>
      <c r="AM115" s="172"/>
      <c r="AN115" s="205">
        <f>((IF('1b Historical level tables'!AN108="-",0,'1b Historical level tables'!AN108)-(IF('1b Historical level tables'!AN92="-",0,'1b Historical level tables'!AN92)))*'1c Consumption adjusted levels'!$C$8/4.2)+IF('1b Historical level tables'!AN92="-",0,'1b Historical level tables'!AN92)</f>
        <v>25.404680049595854</v>
      </c>
      <c r="AO115" s="205">
        <f>((IF('1b Historical level tables'!AO108="-",0,'1b Historical level tables'!AO108)-(IF('1b Historical level tables'!AO92="-",0,'1b Historical level tables'!AO92)))*'1c Consumption adjusted levels'!$C$8/4.2)+IF('1b Historical level tables'!AO92="-",0,'1b Historical level tables'!AO92)</f>
        <v>35.043691598894668</v>
      </c>
      <c r="AP115" s="205">
        <f>((IF('1b Historical level tables'!AP108="-",0,'1b Historical level tables'!AP108)-(IF('1b Historical level tables'!AP92="-",0,'1b Historical level tables'!AP92)))*'1c Consumption adjusted levels'!$C$8/4.2)+IF('1b Historical level tables'!AP92="-",0,'1b Historical level tables'!AP92)</f>
        <v>25.593722722353686</v>
      </c>
      <c r="AQ115" s="205">
        <f>((IF('1b Historical level tables'!AQ108="-",0,'1b Historical level tables'!AQ108)-(IF('1b Historical level tables'!AQ92="-",0,'1b Historical level tables'!AQ92)))*'1c Consumption adjusted levels'!$C$8/4.2)+IF('1b Historical level tables'!AQ92="-",0,'1b Historical level tables'!AQ92)</f>
        <v>14.28520045131223</v>
      </c>
      <c r="AR115" s="205">
        <f>((IF('1b Historical level tables'!AR108="-",0,'1b Historical level tables'!AR108)-(IF('1b Historical level tables'!AR92="-",0,'1b Historical level tables'!AR92)))*'1c Consumption adjusted levels'!$C$8/4.2)+IF('1b Historical level tables'!AR92="-",0,'1b Historical level tables'!AR92)</f>
        <v>13.266191537460523</v>
      </c>
      <c r="AS115" s="205">
        <f>((IF('1b Historical level tables'!AS108="-",0,'1b Historical level tables'!AS108)-(IF('1b Historical level tables'!AS92="-",0,'1b Historical level tables'!AS92)))*'1c Consumption adjusted levels'!$C$8/4.2)+IF('1b Historical level tables'!AS92="-",0,'1b Historical level tables'!AS92)</f>
        <v>13.986743212600494</v>
      </c>
      <c r="AT115" s="205">
        <f>((IF('1b Historical level tables'!AT108="-",0,'1b Historical level tables'!AT108)-(IF('1b Historical level tables'!AT92="-",0,'1b Historical level tables'!AT92)))*'1c Consumption adjusted levels'!$C$8/4.2)+IF('1b Historical level tables'!AT92="-",0,'1b Historical level tables'!AT92)</f>
        <v>12.140875587556794</v>
      </c>
      <c r="AU115" s="205">
        <f>((IF('1b Historical level tables'!AU108="-",0,'1b Historical level tables'!AU108)-(IF('1b Historical level tables'!AU92="-",0,'1b Historical level tables'!AU92)))*'1c Consumption adjusted levels'!$C$8/4.2)+IF('1b Historical level tables'!AU92="-",0,'1b Historical level tables'!AU92)</f>
        <v>11.058910842678989</v>
      </c>
      <c r="AV115" s="205">
        <f>((IF('1b Historical level tables'!AV108="-",0,'1b Historical level tables'!AV108)-(IF('1b Historical level tables'!AV92="-",0,'1b Historical level tables'!AV92)))*'1c Consumption adjusted levels'!$C$8/4.2)+IF('1b Historical level tables'!AV92="-",0,'1b Historical level tables'!AV92)</f>
        <v>12.016141674808827</v>
      </c>
      <c r="AW115" s="205">
        <f>((IF('1b Historical level tables'!AW108="-",0,'1b Historical level tables'!AW108)-(IF('1b Historical level tables'!AW92="-",0,'1b Historical level tables'!AW92)))*'1c Consumption adjusted levels'!$C$8/4.2)+IF('1b Historical level tables'!AW92="-",0,'1b Historical level tables'!AW92)</f>
        <v>12.27482679163027</v>
      </c>
      <c r="AX115" s="205">
        <f>((IF('1b Historical level tables'!AX108="-",0,'1b Historical level tables'!AX108)-(IF('1b Historical level tables'!AX92="-",0,'1b Historical level tables'!AX92)))*'1c Consumption adjusted levels'!$C$8/4.2)+IF('1b Historical level tables'!AX92="-",0,'1b Historical level tables'!AX92)</f>
        <v>13.138900382686796</v>
      </c>
      <c r="AZ115" s="175" t="s">
        <v>559</v>
      </c>
      <c r="BA115" s="205">
        <f>((IF('1b Historical level tables'!BA108="-",0,'1b Historical level tables'!BA108)-(IF('1b Historical level tables'!BA92="-",0,'1b Historical level tables'!BA92)))*'1c Consumption adjusted levels'!$C$9/12)+IF('1b Historical level tables'!BA92="-",0,'1b Historical level tables'!BA92)</f>
        <v>5.0901317665862909</v>
      </c>
      <c r="BB115" s="205">
        <f>((IF('1b Historical level tables'!BB108="-",0,'1b Historical level tables'!BB108)-(IF('1b Historical level tables'!BB92="-",0,'1b Historical level tables'!BB92)))*'1c Consumption adjusted levels'!$C$9/12)+IF('1b Historical level tables'!BB92="-",0,'1b Historical level tables'!BB92)</f>
        <v>5.0880525385053632</v>
      </c>
      <c r="BC115" s="205">
        <f>((IF('1b Historical level tables'!BC108="-",0,'1b Historical level tables'!BC108)-(IF('1b Historical level tables'!BC92="-",0,'1b Historical level tables'!BC92)))*'1c Consumption adjusted levels'!$C$9/12)+IF('1b Historical level tables'!BC92="-",0,'1b Historical level tables'!BC92)</f>
        <v>5.4114945361628042</v>
      </c>
      <c r="BD115" s="205">
        <f>((IF('1b Historical level tables'!BD108="-",0,'1b Historical level tables'!BD108)-(IF('1b Historical level tables'!BD92="-",0,'1b Historical level tables'!BD92)))*'1c Consumption adjusted levels'!$C$9/12)+IF('1b Historical level tables'!BD92="-",0,'1b Historical level tables'!BD92)</f>
        <v>5.8238537648832898</v>
      </c>
      <c r="BE115" s="205">
        <f>((IF('1b Historical level tables'!BE108="-",0,'1b Historical level tables'!BE108)-(IF('1b Historical level tables'!BE92="-",0,'1b Historical level tables'!BE92)))*'1c Consumption adjusted levels'!$C$9/12)+IF('1b Historical level tables'!BE92="-",0,'1b Historical level tables'!BE92)</f>
        <v>6.4272112398256827</v>
      </c>
      <c r="BF115" s="205">
        <f>((IF('1b Historical level tables'!BF108="-",0,'1b Historical level tables'!BF108)-(IF('1b Historical level tables'!BF92="-",0,'1b Historical level tables'!BF92)))*'1c Consumption adjusted levels'!$C$9/12)+IF('1b Historical level tables'!BF92="-",0,'1b Historical level tables'!BF92)</f>
        <v>5.721914361360195</v>
      </c>
      <c r="BG115" s="205">
        <f>((IF('1b Historical level tables'!BG108="-",0,'1b Historical level tables'!BG108)-(IF('1b Historical level tables'!BG92="-",0,'1b Historical level tables'!BG92)))*'1c Consumption adjusted levels'!$C$9/12)+IF('1b Historical level tables'!BG92="-",0,'1b Historical level tables'!BG92)</f>
        <v>5.4579725990528942</v>
      </c>
      <c r="BH115" s="205">
        <f>((IF('1b Historical level tables'!BH108="-",0,'1b Historical level tables'!BH108)-(IF('1b Historical level tables'!BH92="-",0,'1b Historical level tables'!BH92)))*'1c Consumption adjusted levels'!$C$9/12)+IF('1b Historical level tables'!BH92="-",0,'1b Historical level tables'!BH92)</f>
        <v>4.5613867082457169</v>
      </c>
      <c r="BI115" s="205">
        <f>((IF('1b Historical level tables'!BI108="-",0,'1b Historical level tables'!BI108)-(IF('1b Historical level tables'!BI92="-",0,'1b Historical level tables'!BI92)))*'1c Consumption adjusted levels'!$C$9/12)+IF('1b Historical level tables'!BI92="-",0,'1b Historical level tables'!BI92)</f>
        <v>5.1640467349744954</v>
      </c>
      <c r="BJ115" s="205">
        <f>((IF('1b Historical level tables'!BJ108="-",0,'1b Historical level tables'!BJ108)-(IF('1b Historical level tables'!BJ92="-",0,'1b Historical level tables'!BJ92)))*'1c Consumption adjusted levels'!$C$9/12)+IF('1b Historical level tables'!BJ92="-",0,'1b Historical level tables'!BJ92)</f>
        <v>6.3915291140542125</v>
      </c>
      <c r="BK115" s="205">
        <f>((IF('1b Historical level tables'!BK108="-",0,'1b Historical level tables'!BK108)-(IF('1b Historical level tables'!BK92="-",0,'1b Historical level tables'!BK92)))*'1c Consumption adjusted levels'!$C$9/12)+IF('1b Historical level tables'!BK92="-",0,'1b Historical level tables'!BK92)</f>
        <v>11.282992076424947</v>
      </c>
      <c r="BL115" s="172"/>
      <c r="BM115" s="205">
        <f>((IF('1b Historical level tables'!BM108="-",0,'1b Historical level tables'!BM108)-(IF('1b Historical level tables'!BM92="-",0,'1b Historical level tables'!BM92)))*'1c Consumption adjusted levels'!$C$9/12)+IF('1b Historical level tables'!BM92="-",0,'1b Historical level tables'!BM92)</f>
        <v>23.516522129569751</v>
      </c>
      <c r="BN115" s="205">
        <f>((IF('1b Historical level tables'!BN108="-",0,'1b Historical level tables'!BN108)-(IF('1b Historical level tables'!BN92="-",0,'1b Historical level tables'!BN92)))*'1c Consumption adjusted levels'!$C$9/12)+IF('1b Historical level tables'!BN92="-",0,'1b Historical level tables'!BN92)</f>
        <v>27.472903617351182</v>
      </c>
      <c r="BO115" s="205">
        <f>((IF('1b Historical level tables'!BO108="-",0,'1b Historical level tables'!BO108)-(IF('1b Historical level tables'!BO92="-",0,'1b Historical level tables'!BO92)))*'1c Consumption adjusted levels'!$C$9/12)+IF('1b Historical level tables'!BO92="-",0,'1b Historical level tables'!BO92)</f>
        <v>19.997222234074798</v>
      </c>
      <c r="BP115" s="205">
        <f>((IF('1b Historical level tables'!BP108="-",0,'1b Historical level tables'!BP108)-(IF('1b Historical level tables'!BP92="-",0,'1b Historical level tables'!BP92)))*'1c Consumption adjusted levels'!$C$9/12)+IF('1b Historical level tables'!BP92="-",0,'1b Historical level tables'!BP92)</f>
        <v>11.3561841946801</v>
      </c>
      <c r="BQ115" s="205">
        <f>((IF('1b Historical level tables'!BQ108="-",0,'1b Historical level tables'!BQ108)-(IF('1b Historical level tables'!BQ92="-",0,'1b Historical level tables'!BQ92)))*'1c Consumption adjusted levels'!$C$9/12)+IF('1b Historical level tables'!BQ92="-",0,'1b Historical level tables'!BQ92)</f>
        <v>10.346397989197119</v>
      </c>
      <c r="BR115" s="205">
        <f>((IF('1b Historical level tables'!BR108="-",0,'1b Historical level tables'!BR108)-(IF('1b Historical level tables'!BR92="-",0,'1b Historical level tables'!BR92)))*'1c Consumption adjusted levels'!$C$9/12)+IF('1b Historical level tables'!BR92="-",0,'1b Historical level tables'!BR92)</f>
        <v>11.240396731031428</v>
      </c>
      <c r="BS115" s="205">
        <f>((IF('1b Historical level tables'!BS108="-",0,'1b Historical level tables'!BS108)-(IF('1b Historical level tables'!BS92="-",0,'1b Historical level tables'!BS92)))*'1c Consumption adjusted levels'!$C$9/12)+IF('1b Historical level tables'!BS92="-",0,'1b Historical level tables'!BS92)</f>
        <v>8.9310127741536327</v>
      </c>
      <c r="BT115" s="205">
        <f>((IF('1b Historical level tables'!BT108="-",0,'1b Historical level tables'!BT108)-(IF('1b Historical level tables'!BT92="-",0,'1b Historical level tables'!BT92)))*'1c Consumption adjusted levels'!$C$9/12)+IF('1b Historical level tables'!BT92="-",0,'1b Historical level tables'!BT92)</f>
        <v>8.0526195566430303</v>
      </c>
      <c r="BU115" s="205">
        <f>((IF('1b Historical level tables'!BU108="-",0,'1b Historical level tables'!BU108)-(IF('1b Historical level tables'!BU92="-",0,'1b Historical level tables'!BU92)))*'1c Consumption adjusted levels'!$C$9/12)+IF('1b Historical level tables'!BU92="-",0,'1b Historical level tables'!BU92)</f>
        <v>9.1460529432797699</v>
      </c>
      <c r="BV115" s="205">
        <f>((IF('1b Historical level tables'!BV108="-",0,'1b Historical level tables'!BV108)-(IF('1b Historical level tables'!BV92="-",0,'1b Historical level tables'!BV92)))*'1c Consumption adjusted levels'!$C$9/12)+IF('1b Historical level tables'!BV92="-",0,'1b Historical level tables'!BV92)</f>
        <v>9.3038931914004586</v>
      </c>
      <c r="BW115" s="205">
        <f>((IF('1b Historical level tables'!BW108="-",0,'1b Historical level tables'!BW108)-(IF('1b Historical level tables'!BW92="-",0,'1b Historical level tables'!BW92)))*'1c Consumption adjusted levels'!$C$9/12)+IF('1b Historical level tables'!BW92="-",0,'1b Historical level tables'!BW92)</f>
        <v>10.136481239944723</v>
      </c>
      <c r="BX115" s="144"/>
      <c r="BY115" s="175" t="s">
        <v>559</v>
      </c>
      <c r="BZ115" s="205">
        <f t="shared" si="172"/>
        <v>10.122496841124374</v>
      </c>
      <c r="CA115" s="205">
        <f t="shared" si="173"/>
        <v>10.038898687019088</v>
      </c>
      <c r="CB115" s="205">
        <f t="shared" si="174"/>
        <v>10.930935104296983</v>
      </c>
      <c r="CC115" s="205">
        <f t="shared" si="175"/>
        <v>11.576077791449588</v>
      </c>
      <c r="CD115" s="205">
        <f t="shared" si="176"/>
        <v>12.878614914071346</v>
      </c>
      <c r="CE115" s="205">
        <f t="shared" si="177"/>
        <v>11.893505925959765</v>
      </c>
      <c r="CF115" s="205">
        <f t="shared" si="178"/>
        <v>11.651000776809489</v>
      </c>
      <c r="CG115" s="205">
        <f t="shared" si="179"/>
        <v>10.404377877138726</v>
      </c>
      <c r="CH115" s="205">
        <f t="shared" si="180"/>
        <v>11.498167059213092</v>
      </c>
      <c r="CI115" s="205">
        <f t="shared" si="181"/>
        <v>13.491509589613692</v>
      </c>
      <c r="CJ115" s="205">
        <f t="shared" si="182"/>
        <v>21.541179714549756</v>
      </c>
      <c r="CK115" s="172"/>
      <c r="CL115" s="205">
        <f t="shared" si="162"/>
        <v>42.230570501923808</v>
      </c>
      <c r="CM115" s="205">
        <f t="shared" si="163"/>
        <v>51.941475337467665</v>
      </c>
      <c r="CN115" s="205">
        <f t="shared" si="164"/>
        <v>38.226693764268113</v>
      </c>
      <c r="CO115" s="205">
        <f t="shared" si="165"/>
        <v>21.941019987514359</v>
      </c>
      <c r="CP115" s="205">
        <f t="shared" si="166"/>
        <v>20.234502972772386</v>
      </c>
      <c r="CQ115" s="205">
        <f t="shared" si="167"/>
        <v>21.594347542551624</v>
      </c>
      <c r="CR115" s="205">
        <f t="shared" si="168"/>
        <v>18.092783466221348</v>
      </c>
      <c r="CS115" s="205">
        <f t="shared" si="169"/>
        <v>16.506375471683107</v>
      </c>
      <c r="CT115" s="205">
        <f t="shared" si="170"/>
        <v>18.208482395621694</v>
      </c>
      <c r="CU115" s="205">
        <f t="shared" si="171"/>
        <v>18.496550327964997</v>
      </c>
      <c r="CV115" s="205">
        <f t="shared" si="171"/>
        <v>19.960693828083922</v>
      </c>
    </row>
    <row r="116" spans="2:100" s="159" customFormat="1" ht="10.5" customHeight="1">
      <c r="B116" s="174" t="s">
        <v>560</v>
      </c>
      <c r="C116" s="205">
        <f>((IF('1b Historical level tables'!C109="-",0,'1b Historical level tables'!C109)-(IF('1b Historical level tables'!C93="-",0,'1b Historical level tables'!C93)))*'1c Consumption adjusted levels'!$C$7/3.1)+IF('1b Historical level tables'!C93="-",0,'1b Historical level tables'!C93)</f>
        <v>0</v>
      </c>
      <c r="D116" s="205">
        <f>((IF('1b Historical level tables'!D109="-",0,'1b Historical level tables'!D109)-(IF('1b Historical level tables'!D93="-",0,'1b Historical level tables'!D93)))*'1c Consumption adjusted levels'!$C$7/3.1)+IF('1b Historical level tables'!D93="-",0,'1b Historical level tables'!D93)</f>
        <v>0</v>
      </c>
      <c r="E116" s="205">
        <f>((IF('1b Historical level tables'!E109="-",0,'1b Historical level tables'!E109)-(IF('1b Historical level tables'!E93="-",0,'1b Historical level tables'!E93)))*'1c Consumption adjusted levels'!$C$7/3.1)+IF('1b Historical level tables'!E93="-",0,'1b Historical level tables'!E93)</f>
        <v>0</v>
      </c>
      <c r="F116" s="205">
        <f>((IF('1b Historical level tables'!F109="-",0,'1b Historical level tables'!F109)-(IF('1b Historical level tables'!F93="-",0,'1b Historical level tables'!F93)))*'1c Consumption adjusted levels'!$C$7/3.1)+IF('1b Historical level tables'!F93="-",0,'1b Historical level tables'!F93)</f>
        <v>0</v>
      </c>
      <c r="G116" s="205">
        <f>((IF('1b Historical level tables'!G109="-",0,'1b Historical level tables'!G109)-(IF('1b Historical level tables'!G93="-",0,'1b Historical level tables'!G93)))*'1c Consumption adjusted levels'!$C$7/3.1)+IF('1b Historical level tables'!G93="-",0,'1b Historical level tables'!G93)</f>
        <v>0</v>
      </c>
      <c r="H116" s="205">
        <f>((IF('1b Historical level tables'!H109="-",0,'1b Historical level tables'!H109)-(IF('1b Historical level tables'!H93="-",0,'1b Historical level tables'!H93)))*'1c Consumption adjusted levels'!$C$7/3.1)+IF('1b Historical level tables'!H93="-",0,'1b Historical level tables'!H93)</f>
        <v>0</v>
      </c>
      <c r="I116" s="205">
        <f>((IF('1b Historical level tables'!I109="-",0,'1b Historical level tables'!I109)-(IF('1b Historical level tables'!I93="-",0,'1b Historical level tables'!I93)))*'1c Consumption adjusted levels'!$C$7/3.1)+IF('1b Historical level tables'!I93="-",0,'1b Historical level tables'!I93)</f>
        <v>0</v>
      </c>
      <c r="J116" s="205">
        <f>((IF('1b Historical level tables'!J109="-",0,'1b Historical level tables'!J109)-(IF('1b Historical level tables'!J93="-",0,'1b Historical level tables'!J93)))*'1c Consumption adjusted levels'!$C$7/3.1)+IF('1b Historical level tables'!J93="-",0,'1b Historical level tables'!J93)</f>
        <v>0</v>
      </c>
      <c r="K116" s="205">
        <f>((IF('1b Historical level tables'!K109="-",0,'1b Historical level tables'!K109)-(IF('1b Historical level tables'!K93="-",0,'1b Historical level tables'!K93)))*'1c Consumption adjusted levels'!$C$7/3.1)+IF('1b Historical level tables'!K93="-",0,'1b Historical level tables'!K93)</f>
        <v>0</v>
      </c>
      <c r="L116" s="205">
        <f>((IF('1b Historical level tables'!L109="-",0,'1b Historical level tables'!L109)-(IF('1b Historical level tables'!L93="-",0,'1b Historical level tables'!L93)))*'1c Consumption adjusted levels'!$C$7/3.1)+IF('1b Historical level tables'!L93="-",0,'1b Historical level tables'!L93)</f>
        <v>0</v>
      </c>
      <c r="M116" s="205">
        <f>((IF('1b Historical level tables'!M109="-",0,'1b Historical level tables'!M109)-(IF('1b Historical level tables'!M93="-",0,'1b Historical level tables'!M93)))*'1c Consumption adjusted levels'!$C$7/3.1)+IF('1b Historical level tables'!M93="-",0,'1b Historical level tables'!M93)</f>
        <v>0</v>
      </c>
      <c r="N116" s="172"/>
      <c r="O116" s="205">
        <f>((IF('1b Historical level tables'!O109="-",0,'1b Historical level tables'!O109)-(IF('1b Historical level tables'!O93="-",0,'1b Historical level tables'!O93)))*'1c Consumption adjusted levels'!$C$7/3.1)+IF('1b Historical level tables'!O93="-",0,'1b Historical level tables'!O93)</f>
        <v>0</v>
      </c>
      <c r="P116" s="205">
        <f>((IF('1b Historical level tables'!P109="-",0,'1b Historical level tables'!P109)-(IF('1b Historical level tables'!P93="-",0,'1b Historical level tables'!P93)))*'1c Consumption adjusted levels'!$C$7/3.1)+IF('1b Historical level tables'!P93="-",0,'1b Historical level tables'!P93)</f>
        <v>0</v>
      </c>
      <c r="Q116" s="205">
        <f>((IF('1b Historical level tables'!Q109="-",0,'1b Historical level tables'!Q109)-(IF('1b Historical level tables'!Q93="-",0,'1b Historical level tables'!Q93)))*'1c Consumption adjusted levels'!$C$7/3.1)+IF('1b Historical level tables'!Q93="-",0,'1b Historical level tables'!Q93)</f>
        <v>0</v>
      </c>
      <c r="R116" s="205">
        <f>((IF('1b Historical level tables'!R109="-",0,'1b Historical level tables'!R109)-(IF('1b Historical level tables'!R93="-",0,'1b Historical level tables'!R93)))*'1c Consumption adjusted levels'!$C$7/3.1)+IF('1b Historical level tables'!R93="-",0,'1b Historical level tables'!R93)</f>
        <v>0</v>
      </c>
      <c r="S116" s="205">
        <f>((IF('1b Historical level tables'!S109="-",0,'1b Historical level tables'!S109)-(IF('1b Historical level tables'!S93="-",0,'1b Historical level tables'!S93)))*'1c Consumption adjusted levels'!$C$7/3.1)+IF('1b Historical level tables'!S93="-",0,'1b Historical level tables'!S93)</f>
        <v>0</v>
      </c>
      <c r="T116" s="205">
        <f>((IF('1b Historical level tables'!T109="-",0,'1b Historical level tables'!T109)-(IF('1b Historical level tables'!T93="-",0,'1b Historical level tables'!T93)))*'1c Consumption adjusted levels'!$C$7/3.1)+IF('1b Historical level tables'!T93="-",0,'1b Historical level tables'!T93)</f>
        <v>0</v>
      </c>
      <c r="U116" s="205">
        <f>((IF('1b Historical level tables'!U109="-",0,'1b Historical level tables'!U109)-(IF('1b Historical level tables'!U93="-",0,'1b Historical level tables'!U93)))*'1c Consumption adjusted levels'!$C$7/3.1)+IF('1b Historical level tables'!U93="-",0,'1b Historical level tables'!U93)</f>
        <v>-20.568736962241086</v>
      </c>
      <c r="V116" s="205">
        <f>((IF('1b Historical level tables'!V109="-",0,'1b Historical level tables'!V109)-(IF('1b Historical level tables'!V93="-",0,'1b Historical level tables'!V93)))*'1c Consumption adjusted levels'!$C$7/3.1)+IF('1b Historical level tables'!V93="-",0,'1b Historical level tables'!V93)</f>
        <v>-20.686572981316385</v>
      </c>
      <c r="W116" s="205">
        <f>((IF('1b Historical level tables'!W109="-",0,'1b Historical level tables'!W109)-(IF('1b Historical level tables'!W93="-",0,'1b Historical level tables'!W93)))*'1c Consumption adjusted levels'!$C$7/3.1)+IF('1b Historical level tables'!W93="-",0,'1b Historical level tables'!W93)</f>
        <v>-18.595779414376043</v>
      </c>
      <c r="X116" s="205">
        <f>((IF('1b Historical level tables'!X109="-",0,'1b Historical level tables'!X109)-(IF('1b Historical level tables'!X93="-",0,'1b Historical level tables'!X93)))*'1c Consumption adjusted levels'!$C$7/3.1)+IF('1b Historical level tables'!X93="-",0,'1b Historical level tables'!X93)</f>
        <v>-18.612654217432798</v>
      </c>
      <c r="Y116" s="205">
        <f>((IF('1b Historical level tables'!Y109="-",0,'1b Historical level tables'!Y109)-(IF('1b Historical level tables'!Y93="-",0,'1b Historical level tables'!Y93)))*'1c Consumption adjusted levels'!$C$7/3.1)+IF('1b Historical level tables'!Y93="-",0,'1b Historical level tables'!Y93)</f>
        <v>-18.338606673825812</v>
      </c>
      <c r="Z116" s="144"/>
      <c r="AA116" s="174" t="s">
        <v>560</v>
      </c>
      <c r="AB116" s="205">
        <f>((IF('1b Historical level tables'!AB109="-",0,'1b Historical level tables'!AB109)-(IF('1b Historical level tables'!AB93="-",0,'1b Historical level tables'!AB93)))*'1c Consumption adjusted levels'!$C$8/4.2)+IF('1b Historical level tables'!AB93="-",0,'1b Historical level tables'!AB93)</f>
        <v>0</v>
      </c>
      <c r="AC116" s="205">
        <f>((IF('1b Historical level tables'!AC109="-",0,'1b Historical level tables'!AC109)-(IF('1b Historical level tables'!AC93="-",0,'1b Historical level tables'!AC93)))*'1c Consumption adjusted levels'!$C$8/4.2)+IF('1b Historical level tables'!AC93="-",0,'1b Historical level tables'!AC93)</f>
        <v>0</v>
      </c>
      <c r="AD116" s="205">
        <f>((IF('1b Historical level tables'!AD109="-",0,'1b Historical level tables'!AD109)-(IF('1b Historical level tables'!AD93="-",0,'1b Historical level tables'!AD93)))*'1c Consumption adjusted levels'!$C$8/4.2)+IF('1b Historical level tables'!AD93="-",0,'1b Historical level tables'!AD93)</f>
        <v>0</v>
      </c>
      <c r="AE116" s="205">
        <f>((IF('1b Historical level tables'!AE109="-",0,'1b Historical level tables'!AE109)-(IF('1b Historical level tables'!AE93="-",0,'1b Historical level tables'!AE93)))*'1c Consumption adjusted levels'!$C$8/4.2)+IF('1b Historical level tables'!AE93="-",0,'1b Historical level tables'!AE93)</f>
        <v>0</v>
      </c>
      <c r="AF116" s="205">
        <f>((IF('1b Historical level tables'!AF109="-",0,'1b Historical level tables'!AF109)-(IF('1b Historical level tables'!AF93="-",0,'1b Historical level tables'!AF93)))*'1c Consumption adjusted levels'!$C$8/4.2)+IF('1b Historical level tables'!AF93="-",0,'1b Historical level tables'!AF93)</f>
        <v>0</v>
      </c>
      <c r="AG116" s="205">
        <f>((IF('1b Historical level tables'!AG109="-",0,'1b Historical level tables'!AG109)-(IF('1b Historical level tables'!AG93="-",0,'1b Historical level tables'!AG93)))*'1c Consumption adjusted levels'!$C$8/4.2)+IF('1b Historical level tables'!AG93="-",0,'1b Historical level tables'!AG93)</f>
        <v>0</v>
      </c>
      <c r="AH116" s="205">
        <f>((IF('1b Historical level tables'!AH109="-",0,'1b Historical level tables'!AH109)-(IF('1b Historical level tables'!AH93="-",0,'1b Historical level tables'!AH93)))*'1c Consumption adjusted levels'!$C$8/4.2)+IF('1b Historical level tables'!AH93="-",0,'1b Historical level tables'!AH93)</f>
        <v>0</v>
      </c>
      <c r="AI116" s="205">
        <f>((IF('1b Historical level tables'!AI109="-",0,'1b Historical level tables'!AI109)-(IF('1b Historical level tables'!AI93="-",0,'1b Historical level tables'!AI93)))*'1c Consumption adjusted levels'!$C$8/4.2)+IF('1b Historical level tables'!AI93="-",0,'1b Historical level tables'!AI93)</f>
        <v>0</v>
      </c>
      <c r="AJ116" s="205">
        <f>((IF('1b Historical level tables'!AJ109="-",0,'1b Historical level tables'!AJ109)-(IF('1b Historical level tables'!AJ93="-",0,'1b Historical level tables'!AJ93)))*'1c Consumption adjusted levels'!$C$8/4.2)+IF('1b Historical level tables'!AJ93="-",0,'1b Historical level tables'!AJ93)</f>
        <v>0</v>
      </c>
      <c r="AK116" s="205">
        <f>((IF('1b Historical level tables'!AK109="-",0,'1b Historical level tables'!AK109)-(IF('1b Historical level tables'!AK93="-",0,'1b Historical level tables'!AK93)))*'1c Consumption adjusted levels'!$C$8/4.2)+IF('1b Historical level tables'!AK93="-",0,'1b Historical level tables'!AK93)</f>
        <v>0</v>
      </c>
      <c r="AL116" s="205">
        <f>((IF('1b Historical level tables'!AL109="-",0,'1b Historical level tables'!AL109)-(IF('1b Historical level tables'!AL93="-",0,'1b Historical level tables'!AL93)))*'1c Consumption adjusted levels'!$C$8/4.2)+IF('1b Historical level tables'!AL93="-",0,'1b Historical level tables'!AL93)</f>
        <v>0</v>
      </c>
      <c r="AM116" s="172"/>
      <c r="AN116" s="205">
        <f>((IF('1b Historical level tables'!AN109="-",0,'1b Historical level tables'!AN109)-(IF('1b Historical level tables'!AN93="-",0,'1b Historical level tables'!AN93)))*'1c Consumption adjusted levels'!$C$8/4.2)+IF('1b Historical level tables'!AN93="-",0,'1b Historical level tables'!AN93)</f>
        <v>0</v>
      </c>
      <c r="AO116" s="205">
        <f>((IF('1b Historical level tables'!AO109="-",0,'1b Historical level tables'!AO109)-(IF('1b Historical level tables'!AO93="-",0,'1b Historical level tables'!AO93)))*'1c Consumption adjusted levels'!$C$8/4.2)+IF('1b Historical level tables'!AO93="-",0,'1b Historical level tables'!AO93)</f>
        <v>0</v>
      </c>
      <c r="AP116" s="205">
        <f>((IF('1b Historical level tables'!AP109="-",0,'1b Historical level tables'!AP109)-(IF('1b Historical level tables'!AP93="-",0,'1b Historical level tables'!AP93)))*'1c Consumption adjusted levels'!$C$8/4.2)+IF('1b Historical level tables'!AP93="-",0,'1b Historical level tables'!AP93)</f>
        <v>0</v>
      </c>
      <c r="AQ116" s="205">
        <f>((IF('1b Historical level tables'!AQ109="-",0,'1b Historical level tables'!AQ109)-(IF('1b Historical level tables'!AQ93="-",0,'1b Historical level tables'!AQ93)))*'1c Consumption adjusted levels'!$C$8/4.2)+IF('1b Historical level tables'!AQ93="-",0,'1b Historical level tables'!AQ93)</f>
        <v>0</v>
      </c>
      <c r="AR116" s="205">
        <f>((IF('1b Historical level tables'!AR109="-",0,'1b Historical level tables'!AR109)-(IF('1b Historical level tables'!AR93="-",0,'1b Historical level tables'!AR93)))*'1c Consumption adjusted levels'!$C$8/4.2)+IF('1b Historical level tables'!AR93="-",0,'1b Historical level tables'!AR93)</f>
        <v>0</v>
      </c>
      <c r="AS116" s="205">
        <f>((IF('1b Historical level tables'!AS109="-",0,'1b Historical level tables'!AS109)-(IF('1b Historical level tables'!AS93="-",0,'1b Historical level tables'!AS93)))*'1c Consumption adjusted levels'!$C$8/4.2)+IF('1b Historical level tables'!AS93="-",0,'1b Historical level tables'!AS93)</f>
        <v>0</v>
      </c>
      <c r="AT116" s="205">
        <f>((IF('1b Historical level tables'!AT109="-",0,'1b Historical level tables'!AT109)-(IF('1b Historical level tables'!AT93="-",0,'1b Historical level tables'!AT93)))*'1c Consumption adjusted levels'!$C$8/4.2)+IF('1b Historical level tables'!AT93="-",0,'1b Historical level tables'!AT93)</f>
        <v>-19.649276227083682</v>
      </c>
      <c r="AU116" s="205">
        <f>((IF('1b Historical level tables'!AU109="-",0,'1b Historical level tables'!AU109)-(IF('1b Historical level tables'!AU93="-",0,'1b Historical level tables'!AU93)))*'1c Consumption adjusted levels'!$C$8/4.2)+IF('1b Historical level tables'!AU93="-",0,'1b Historical level tables'!AU93)</f>
        <v>-19.922776732871721</v>
      </c>
      <c r="AV116" s="205">
        <f>((IF('1b Historical level tables'!AV109="-",0,'1b Historical level tables'!AV109)-(IF('1b Historical level tables'!AV93="-",0,'1b Historical level tables'!AV93)))*'1c Consumption adjusted levels'!$C$8/4.2)+IF('1b Historical level tables'!AV93="-",0,'1b Historical level tables'!AV93)</f>
        <v>-18.023462376748981</v>
      </c>
      <c r="AW116" s="205">
        <f>((IF('1b Historical level tables'!AW109="-",0,'1b Historical level tables'!AW109)-(IF('1b Historical level tables'!AW93="-",0,'1b Historical level tables'!AW93)))*'1c Consumption adjusted levels'!$C$8/4.2)+IF('1b Historical level tables'!AW93="-",0,'1b Historical level tables'!AW93)</f>
        <v>-18.225633313470002</v>
      </c>
      <c r="AX116" s="205">
        <f>((IF('1b Historical level tables'!AX109="-",0,'1b Historical level tables'!AX109)-(IF('1b Historical level tables'!AX93="-",0,'1b Historical level tables'!AX93)))*'1c Consumption adjusted levels'!$C$8/4.2)+IF('1b Historical level tables'!AX93="-",0,'1b Historical level tables'!AX93)</f>
        <v>-18.137730891242143</v>
      </c>
      <c r="AZ116" s="174" t="s">
        <v>560</v>
      </c>
      <c r="BA116" s="205">
        <f>((IF('1b Historical level tables'!BA109="-",0,'1b Historical level tables'!BA109)-(IF('1b Historical level tables'!BA93="-",0,'1b Historical level tables'!BA93)))*'1c Consumption adjusted levels'!$C$9/12)+IF('1b Historical level tables'!BA93="-",0,'1b Historical level tables'!BA93)</f>
        <v>0</v>
      </c>
      <c r="BB116" s="205">
        <f>((IF('1b Historical level tables'!BB109="-",0,'1b Historical level tables'!BB109)-(IF('1b Historical level tables'!BB93="-",0,'1b Historical level tables'!BB93)))*'1c Consumption adjusted levels'!$C$9/12)+IF('1b Historical level tables'!BB93="-",0,'1b Historical level tables'!BB93)</f>
        <v>0</v>
      </c>
      <c r="BC116" s="205">
        <f>((IF('1b Historical level tables'!BC109="-",0,'1b Historical level tables'!BC109)-(IF('1b Historical level tables'!BC93="-",0,'1b Historical level tables'!BC93)))*'1c Consumption adjusted levels'!$C$9/12)+IF('1b Historical level tables'!BC93="-",0,'1b Historical level tables'!BC93)</f>
        <v>0</v>
      </c>
      <c r="BD116" s="205">
        <f>((IF('1b Historical level tables'!BD109="-",0,'1b Historical level tables'!BD109)-(IF('1b Historical level tables'!BD93="-",0,'1b Historical level tables'!BD93)))*'1c Consumption adjusted levels'!$C$9/12)+IF('1b Historical level tables'!BD93="-",0,'1b Historical level tables'!BD93)</f>
        <v>0</v>
      </c>
      <c r="BE116" s="205">
        <f>((IF('1b Historical level tables'!BE109="-",0,'1b Historical level tables'!BE109)-(IF('1b Historical level tables'!BE93="-",0,'1b Historical level tables'!BE93)))*'1c Consumption adjusted levels'!$C$9/12)+IF('1b Historical level tables'!BE93="-",0,'1b Historical level tables'!BE93)</f>
        <v>0</v>
      </c>
      <c r="BF116" s="205">
        <f>((IF('1b Historical level tables'!BF109="-",0,'1b Historical level tables'!BF109)-(IF('1b Historical level tables'!BF93="-",0,'1b Historical level tables'!BF93)))*'1c Consumption adjusted levels'!$C$9/12)+IF('1b Historical level tables'!BF93="-",0,'1b Historical level tables'!BF93)</f>
        <v>0</v>
      </c>
      <c r="BG116" s="205">
        <f>((IF('1b Historical level tables'!BG109="-",0,'1b Historical level tables'!BG109)-(IF('1b Historical level tables'!BG93="-",0,'1b Historical level tables'!BG93)))*'1c Consumption adjusted levels'!$C$9/12)+IF('1b Historical level tables'!BG93="-",0,'1b Historical level tables'!BG93)</f>
        <v>0</v>
      </c>
      <c r="BH116" s="205">
        <f>((IF('1b Historical level tables'!BH109="-",0,'1b Historical level tables'!BH109)-(IF('1b Historical level tables'!BH93="-",0,'1b Historical level tables'!BH93)))*'1c Consumption adjusted levels'!$C$9/12)+IF('1b Historical level tables'!BH93="-",0,'1b Historical level tables'!BH93)</f>
        <v>0</v>
      </c>
      <c r="BI116" s="205">
        <f>((IF('1b Historical level tables'!BI109="-",0,'1b Historical level tables'!BI109)-(IF('1b Historical level tables'!BI93="-",0,'1b Historical level tables'!BI93)))*'1c Consumption adjusted levels'!$C$9/12)+IF('1b Historical level tables'!BI93="-",0,'1b Historical level tables'!BI93)</f>
        <v>0</v>
      </c>
      <c r="BJ116" s="205">
        <f>((IF('1b Historical level tables'!BJ109="-",0,'1b Historical level tables'!BJ109)-(IF('1b Historical level tables'!BJ93="-",0,'1b Historical level tables'!BJ93)))*'1c Consumption adjusted levels'!$C$9/12)+IF('1b Historical level tables'!BJ93="-",0,'1b Historical level tables'!BJ93)</f>
        <v>0</v>
      </c>
      <c r="BK116" s="205">
        <f>((IF('1b Historical level tables'!BK109="-",0,'1b Historical level tables'!BK109)-(IF('1b Historical level tables'!BK93="-",0,'1b Historical level tables'!BK93)))*'1c Consumption adjusted levels'!$C$9/12)+IF('1b Historical level tables'!BK93="-",0,'1b Historical level tables'!BK93)</f>
        <v>0</v>
      </c>
      <c r="BL116" s="172"/>
      <c r="BM116" s="205">
        <f>((IF('1b Historical level tables'!BM109="-",0,'1b Historical level tables'!BM109)-(IF('1b Historical level tables'!BM93="-",0,'1b Historical level tables'!BM93)))*'1c Consumption adjusted levels'!$C$9/12)+IF('1b Historical level tables'!BM93="-",0,'1b Historical level tables'!BM93)</f>
        <v>0</v>
      </c>
      <c r="BN116" s="205">
        <f>((IF('1b Historical level tables'!BN109="-",0,'1b Historical level tables'!BN109)-(IF('1b Historical level tables'!BN93="-",0,'1b Historical level tables'!BN93)))*'1c Consumption adjusted levels'!$C$9/12)+IF('1b Historical level tables'!BN93="-",0,'1b Historical level tables'!BN93)</f>
        <v>0</v>
      </c>
      <c r="BO116" s="205">
        <f>((IF('1b Historical level tables'!BO109="-",0,'1b Historical level tables'!BO109)-(IF('1b Historical level tables'!BO93="-",0,'1b Historical level tables'!BO93)))*'1c Consumption adjusted levels'!$C$9/12)+IF('1b Historical level tables'!BO93="-",0,'1b Historical level tables'!BO93)</f>
        <v>0</v>
      </c>
      <c r="BP116" s="205">
        <f>((IF('1b Historical level tables'!BP109="-",0,'1b Historical level tables'!BP109)-(IF('1b Historical level tables'!BP93="-",0,'1b Historical level tables'!BP93)))*'1c Consumption adjusted levels'!$C$9/12)+IF('1b Historical level tables'!BP93="-",0,'1b Historical level tables'!BP93)</f>
        <v>0</v>
      </c>
      <c r="BQ116" s="205">
        <f>((IF('1b Historical level tables'!BQ109="-",0,'1b Historical level tables'!BQ109)-(IF('1b Historical level tables'!BQ93="-",0,'1b Historical level tables'!BQ93)))*'1c Consumption adjusted levels'!$C$9/12)+IF('1b Historical level tables'!BQ93="-",0,'1b Historical level tables'!BQ93)</f>
        <v>0</v>
      </c>
      <c r="BR116" s="205">
        <f>((IF('1b Historical level tables'!BR109="-",0,'1b Historical level tables'!BR109)-(IF('1b Historical level tables'!BR93="-",0,'1b Historical level tables'!BR93)))*'1c Consumption adjusted levels'!$C$9/12)+IF('1b Historical level tables'!BR93="-",0,'1b Historical level tables'!BR93)</f>
        <v>0</v>
      </c>
      <c r="BS116" s="205">
        <f>((IF('1b Historical level tables'!BS109="-",0,'1b Historical level tables'!BS109)-(IF('1b Historical level tables'!BS93="-",0,'1b Historical level tables'!BS93)))*'1c Consumption adjusted levels'!$C$9/12)+IF('1b Historical level tables'!BS93="-",0,'1b Historical level tables'!BS93)</f>
        <v>-28.916528115702675</v>
      </c>
      <c r="BT116" s="205">
        <f>((IF('1b Historical level tables'!BT109="-",0,'1b Historical level tables'!BT109)-(IF('1b Historical level tables'!BT93="-",0,'1b Historical level tables'!BT93)))*'1c Consumption adjusted levels'!$C$9/12)+IF('1b Historical level tables'!BT93="-",0,'1b Historical level tables'!BT93)</f>
        <v>-29.111455362094244</v>
      </c>
      <c r="BU116" s="205">
        <f>((IF('1b Historical level tables'!BU109="-",0,'1b Historical level tables'!BU109)-(IF('1b Historical level tables'!BU93="-",0,'1b Historical level tables'!BU93)))*'1c Consumption adjusted levels'!$C$9/12)+IF('1b Historical level tables'!BU93="-",0,'1b Historical level tables'!BU93)</f>
        <v>-16.651945774222625</v>
      </c>
      <c r="BV116" s="205">
        <f>((IF('1b Historical level tables'!BV109="-",0,'1b Historical level tables'!BV109)-(IF('1b Historical level tables'!BV93="-",0,'1b Historical level tables'!BV93)))*'1c Consumption adjusted levels'!$C$9/12)+IF('1b Historical level tables'!BV93="-",0,'1b Historical level tables'!BV93)</f>
        <v>-16.658052872766287</v>
      </c>
      <c r="BW116" s="205">
        <f>((IF('1b Historical level tables'!BW109="-",0,'1b Historical level tables'!BW109)-(IF('1b Historical level tables'!BW93="-",0,'1b Historical level tables'!BW93)))*'1c Consumption adjusted levels'!$C$9/12)+IF('1b Historical level tables'!BW93="-",0,'1b Historical level tables'!BW93)</f>
        <v>-14.657087352124691</v>
      </c>
      <c r="BX116" s="144"/>
      <c r="BY116" s="174" t="s">
        <v>560</v>
      </c>
      <c r="BZ116" s="205">
        <f t="shared" si="172"/>
        <v>0</v>
      </c>
      <c r="CA116" s="205">
        <f t="shared" si="173"/>
        <v>0</v>
      </c>
      <c r="CB116" s="205">
        <f t="shared" si="174"/>
        <v>0</v>
      </c>
      <c r="CC116" s="205">
        <f t="shared" si="175"/>
        <v>0</v>
      </c>
      <c r="CD116" s="205">
        <f t="shared" si="176"/>
        <v>0</v>
      </c>
      <c r="CE116" s="205">
        <f t="shared" si="177"/>
        <v>0</v>
      </c>
      <c r="CF116" s="205">
        <f t="shared" si="178"/>
        <v>0</v>
      </c>
      <c r="CG116" s="205">
        <f t="shared" si="179"/>
        <v>0</v>
      </c>
      <c r="CH116" s="205">
        <f t="shared" si="180"/>
        <v>0</v>
      </c>
      <c r="CI116" s="205">
        <f t="shared" si="181"/>
        <v>0</v>
      </c>
      <c r="CJ116" s="205">
        <f t="shared" si="182"/>
        <v>0</v>
      </c>
      <c r="CK116" s="172"/>
      <c r="CL116" s="205">
        <f t="shared" si="162"/>
        <v>0</v>
      </c>
      <c r="CM116" s="205">
        <f t="shared" si="163"/>
        <v>0</v>
      </c>
      <c r="CN116" s="205">
        <f t="shared" si="164"/>
        <v>0</v>
      </c>
      <c r="CO116" s="205">
        <f t="shared" si="165"/>
        <v>0</v>
      </c>
      <c r="CP116" s="205">
        <f t="shared" si="166"/>
        <v>0</v>
      </c>
      <c r="CQ116" s="205">
        <f t="shared" si="167"/>
        <v>0</v>
      </c>
      <c r="CR116" s="205">
        <f t="shared" si="168"/>
        <v>-49.485265077943765</v>
      </c>
      <c r="CS116" s="205">
        <f t="shared" si="169"/>
        <v>-49.798028343410628</v>
      </c>
      <c r="CT116" s="205">
        <f t="shared" si="170"/>
        <v>-35.247725188598665</v>
      </c>
      <c r="CU116" s="205">
        <f t="shared" si="171"/>
        <v>-35.270707090199082</v>
      </c>
      <c r="CV116" s="205">
        <f t="shared" si="171"/>
        <v>-32.995694025950499</v>
      </c>
    </row>
    <row r="117" spans="2:100" s="159" customFormat="1" ht="10.5" customHeight="1">
      <c r="B117" s="174" t="s">
        <v>561</v>
      </c>
      <c r="C117" s="205">
        <f>SUM(C105:C116)</f>
        <v>468.40387917521309</v>
      </c>
      <c r="D117" s="205">
        <f t="shared" ref="D117:T117" si="183">SUM(D105:D116)</f>
        <v>463.53047512001012</v>
      </c>
      <c r="E117" s="205">
        <f t="shared" si="183"/>
        <v>499.35064902768426</v>
      </c>
      <c r="F117" s="205">
        <f t="shared" si="183"/>
        <v>515.13959351028689</v>
      </c>
      <c r="G117" s="205">
        <f t="shared" si="183"/>
        <v>569.86875703047406</v>
      </c>
      <c r="H117" s="205">
        <f t="shared" si="183"/>
        <v>551.97672213986277</v>
      </c>
      <c r="I117" s="205">
        <f t="shared" si="183"/>
        <v>553.80152597938309</v>
      </c>
      <c r="J117" s="205">
        <f t="shared" si="183"/>
        <v>532.57862303110369</v>
      </c>
      <c r="K117" s="205">
        <f t="shared" si="183"/>
        <v>574.60336402943381</v>
      </c>
      <c r="L117" s="205">
        <f t="shared" si="183"/>
        <v>627.77866404230019</v>
      </c>
      <c r="M117" s="205">
        <f t="shared" si="183"/>
        <v>897.50991727707913</v>
      </c>
      <c r="N117" s="172"/>
      <c r="O117" s="205">
        <f t="shared" si="183"/>
        <v>1488.2211799556335</v>
      </c>
      <c r="P117" s="205">
        <f t="shared" si="183"/>
        <v>1887.0173908768136</v>
      </c>
      <c r="Q117" s="205">
        <f t="shared" si="183"/>
        <v>1473.4543071822343</v>
      </c>
      <c r="R117" s="205">
        <f t="shared" si="183"/>
        <v>949.08961642699842</v>
      </c>
      <c r="S117" s="205">
        <f t="shared" si="183"/>
        <v>901.6695577998521</v>
      </c>
      <c r="T117" s="205">
        <f t="shared" si="183"/>
        <v>933.95330048900371</v>
      </c>
      <c r="U117" s="205">
        <f t="shared" ref="U117:V117" si="184">SUM(U105:U116)</f>
        <v>818.81602789503995</v>
      </c>
      <c r="V117" s="205">
        <f t="shared" si="184"/>
        <v>764.1839048126709</v>
      </c>
      <c r="W117" s="205">
        <f t="shared" ref="W117:X117" si="185">SUM(W105:W116)</f>
        <v>820.96204007108679</v>
      </c>
      <c r="X117" s="205">
        <f t="shared" si="185"/>
        <v>829.97011901076064</v>
      </c>
      <c r="Y117" s="205">
        <f t="shared" ref="Y117" si="186">SUM(Y105:Y116)</f>
        <v>860.65138926663053</v>
      </c>
      <c r="Z117" s="144"/>
      <c r="AA117" s="174" t="s">
        <v>561</v>
      </c>
      <c r="AB117" s="205">
        <f>SUM(AB105:AB116)</f>
        <v>589.12391005361133</v>
      </c>
      <c r="AC117" s="205">
        <f t="shared" ref="AC117:AS117" si="187">SUM(AC105:AC116)</f>
        <v>581.91744028869005</v>
      </c>
      <c r="AD117" s="205">
        <f t="shared" si="187"/>
        <v>638.90898377988583</v>
      </c>
      <c r="AE117" s="205">
        <f t="shared" si="187"/>
        <v>662.31260424299808</v>
      </c>
      <c r="AF117" s="205">
        <f t="shared" si="187"/>
        <v>736.89177790579367</v>
      </c>
      <c r="AG117" s="205">
        <f t="shared" si="187"/>
        <v>709.7751388583896</v>
      </c>
      <c r="AH117" s="205">
        <f t="shared" si="187"/>
        <v>710.46754857040105</v>
      </c>
      <c r="AI117" s="205">
        <f t="shared" si="187"/>
        <v>677.21189954274837</v>
      </c>
      <c r="AJ117" s="205">
        <f t="shared" si="187"/>
        <v>738.24202800916055</v>
      </c>
      <c r="AK117" s="205">
        <f t="shared" si="187"/>
        <v>815.00356034932702</v>
      </c>
      <c r="AL117" s="205">
        <f t="shared" si="187"/>
        <v>1158.7567369086212</v>
      </c>
      <c r="AM117" s="172"/>
      <c r="AN117" s="205">
        <f t="shared" si="187"/>
        <v>1972.684534080063</v>
      </c>
      <c r="AO117" s="205">
        <f t="shared" si="187"/>
        <v>2640.6810040884025</v>
      </c>
      <c r="AP117" s="205">
        <f t="shared" si="187"/>
        <v>2015.2962736034049</v>
      </c>
      <c r="AQ117" s="205">
        <f t="shared" si="187"/>
        <v>1238.9484154343547</v>
      </c>
      <c r="AR117" s="205">
        <f t="shared" si="187"/>
        <v>1171.9438175252374</v>
      </c>
      <c r="AS117" s="205">
        <f t="shared" si="187"/>
        <v>1221.8790181410216</v>
      </c>
      <c r="AT117" s="205">
        <f t="shared" ref="AT117:AU117" si="188">SUM(AT105:AT116)</f>
        <v>1048.8949943737252</v>
      </c>
      <c r="AU117" s="205">
        <f t="shared" si="188"/>
        <v>966.25060621831551</v>
      </c>
      <c r="AV117" s="205">
        <f t="shared" ref="AV117:AW117" si="189">SUM(AV105:AV116)</f>
        <v>1053.9068364662971</v>
      </c>
      <c r="AW117" s="205">
        <f t="shared" si="189"/>
        <v>1071.6318921955703</v>
      </c>
      <c r="AX117" s="205">
        <f t="shared" ref="AX117" si="190">SUM(AX105:AX116)</f>
        <v>1120.0270635987411</v>
      </c>
      <c r="AZ117" s="174" t="s">
        <v>561</v>
      </c>
      <c r="BA117" s="205">
        <f>SUM(BA105:BA116)</f>
        <v>470.09087759322983</v>
      </c>
      <c r="BB117" s="205">
        <f t="shared" ref="BB117:BR117" si="191">SUM(BB105:BB116)</f>
        <v>469.9697842893076</v>
      </c>
      <c r="BC117" s="205">
        <f t="shared" si="191"/>
        <v>496.03252477669889</v>
      </c>
      <c r="BD117" s="205">
        <f t="shared" si="191"/>
        <v>524.67857417071491</v>
      </c>
      <c r="BE117" s="205">
        <f t="shared" si="191"/>
        <v>571.66974393696125</v>
      </c>
      <c r="BF117" s="205">
        <f t="shared" si="191"/>
        <v>522.36622126098166</v>
      </c>
      <c r="BG117" s="205">
        <f t="shared" si="191"/>
        <v>504.98014594582486</v>
      </c>
      <c r="BH117" s="205">
        <f t="shared" si="191"/>
        <v>440.29253735010269</v>
      </c>
      <c r="BI117" s="205">
        <f t="shared" si="191"/>
        <v>476.40050676051993</v>
      </c>
      <c r="BJ117" s="205">
        <f t="shared" si="191"/>
        <v>561.05268725735641</v>
      </c>
      <c r="BK117" s="205">
        <f t="shared" si="191"/>
        <v>935.33980679108242</v>
      </c>
      <c r="BL117" s="172"/>
      <c r="BM117" s="205">
        <f t="shared" si="191"/>
        <v>1779.5766399615329</v>
      </c>
      <c r="BN117" s="205">
        <f t="shared" si="191"/>
        <v>2053.7592005205147</v>
      </c>
      <c r="BO117" s="205">
        <f t="shared" si="191"/>
        <v>1537.6619990187523</v>
      </c>
      <c r="BP117" s="205">
        <f t="shared" si="191"/>
        <v>938.82643605655926</v>
      </c>
      <c r="BQ117" s="205">
        <f t="shared" si="191"/>
        <v>871.03189328990766</v>
      </c>
      <c r="BR117" s="205">
        <f t="shared" si="191"/>
        <v>932.98720900696947</v>
      </c>
      <c r="BS117" s="205">
        <f t="shared" ref="BS117:BT117" si="192">SUM(BS105:BS116)</f>
        <v>746.3389937208218</v>
      </c>
      <c r="BT117" s="205">
        <f t="shared" si="192"/>
        <v>685.27023459080362</v>
      </c>
      <c r="BU117" s="205">
        <f t="shared" ref="BU117:BW117" si="193">SUM(BU105:BU116)</f>
        <v>768.23914918132368</v>
      </c>
      <c r="BV117" s="205">
        <f t="shared" si="193"/>
        <v>779.17158365735986</v>
      </c>
      <c r="BW117" s="205">
        <f t="shared" si="193"/>
        <v>856.14532781060802</v>
      </c>
      <c r="BX117" s="144"/>
      <c r="BY117" s="174" t="s">
        <v>561</v>
      </c>
      <c r="BZ117" s="205">
        <f t="shared" si="172"/>
        <v>938.49475676844293</v>
      </c>
      <c r="CA117" s="205">
        <f t="shared" si="173"/>
        <v>933.50025940931778</v>
      </c>
      <c r="CB117" s="205">
        <f t="shared" si="174"/>
        <v>995.3831738043832</v>
      </c>
      <c r="CC117" s="205">
        <f t="shared" si="175"/>
        <v>1039.8181676810018</v>
      </c>
      <c r="CD117" s="205">
        <f t="shared" si="176"/>
        <v>1141.5385009674353</v>
      </c>
      <c r="CE117" s="205">
        <f t="shared" si="177"/>
        <v>1074.3429434008444</v>
      </c>
      <c r="CF117" s="205">
        <f t="shared" si="178"/>
        <v>1058.781671925208</v>
      </c>
      <c r="CG117" s="205">
        <f t="shared" si="179"/>
        <v>972.87116038120644</v>
      </c>
      <c r="CH117" s="205">
        <f t="shared" si="180"/>
        <v>1051.0038707899537</v>
      </c>
      <c r="CI117" s="205">
        <f t="shared" si="181"/>
        <v>1188.8313512996565</v>
      </c>
      <c r="CJ117" s="205">
        <f t="shared" si="182"/>
        <v>1832.8497240681615</v>
      </c>
      <c r="CK117" s="172"/>
      <c r="CL117" s="205">
        <f t="shared" si="162"/>
        <v>3267.7978199171666</v>
      </c>
      <c r="CM117" s="205">
        <f t="shared" si="163"/>
        <v>3940.776591397328</v>
      </c>
      <c r="CN117" s="205">
        <f t="shared" si="164"/>
        <v>3011.1163062009864</v>
      </c>
      <c r="CO117" s="205">
        <f t="shared" si="165"/>
        <v>1887.9160524835577</v>
      </c>
      <c r="CP117" s="205">
        <f t="shared" si="166"/>
        <v>1772.7014510897598</v>
      </c>
      <c r="CQ117" s="205">
        <f t="shared" si="167"/>
        <v>1866.9405094959732</v>
      </c>
      <c r="CR117" s="205">
        <f t="shared" si="168"/>
        <v>1565.1550216158616</v>
      </c>
      <c r="CS117" s="205">
        <f t="shared" si="169"/>
        <v>1449.4541394034745</v>
      </c>
      <c r="CT117" s="205">
        <f t="shared" si="170"/>
        <v>1589.2011892524106</v>
      </c>
      <c r="CU117" s="205">
        <f t="shared" si="171"/>
        <v>1609.1417026681206</v>
      </c>
      <c r="CV117" s="205">
        <f t="shared" si="171"/>
        <v>1716.7967170772386</v>
      </c>
    </row>
    <row r="118" spans="2:100" s="185" customFormat="1" ht="10.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Z118"/>
      <c r="BA118"/>
      <c r="BB118"/>
      <c r="BC118"/>
      <c r="BD118"/>
      <c r="BE118"/>
      <c r="BF118"/>
      <c r="BG118"/>
      <c r="BH118"/>
      <c r="BI118"/>
      <c r="BJ118"/>
      <c r="BK118"/>
      <c r="BL118" s="131"/>
      <c r="BM118"/>
      <c r="BN118"/>
      <c r="BO118"/>
      <c r="BP118"/>
      <c r="BQ118"/>
      <c r="BR118"/>
      <c r="BS118"/>
      <c r="BT118"/>
      <c r="BU118"/>
      <c r="BV118"/>
      <c r="BX118"/>
      <c r="BY118" s="174" t="s">
        <v>562</v>
      </c>
      <c r="BZ118" s="205">
        <f>BZ117*1.05</f>
        <v>985.4194946068651</v>
      </c>
      <c r="CA118" s="205">
        <f t="shared" ref="CA118:CJ118" si="194">CA117*1.05</f>
        <v>980.17527237978368</v>
      </c>
      <c r="CB118" s="205">
        <f t="shared" si="194"/>
        <v>1045.1523324946024</v>
      </c>
      <c r="CC118" s="205">
        <f t="shared" si="194"/>
        <v>1091.8090760650518</v>
      </c>
      <c r="CD118" s="205">
        <f t="shared" si="194"/>
        <v>1198.6154260158071</v>
      </c>
      <c r="CE118" s="205">
        <f t="shared" si="194"/>
        <v>1128.0600905708868</v>
      </c>
      <c r="CF118" s="205">
        <f t="shared" si="194"/>
        <v>1111.7207555214684</v>
      </c>
      <c r="CG118" s="205">
        <f t="shared" si="194"/>
        <v>1021.5147184002668</v>
      </c>
      <c r="CH118" s="205">
        <f t="shared" si="194"/>
        <v>1103.5540643294514</v>
      </c>
      <c r="CI118" s="205">
        <f t="shared" si="194"/>
        <v>1248.2729188646395</v>
      </c>
      <c r="CJ118" s="205">
        <f t="shared" si="194"/>
        <v>1924.4922102715698</v>
      </c>
      <c r="CK118" s="172"/>
      <c r="CL118" s="205">
        <f t="shared" ref="CL118:CQ118" si="195">CL117*1.05</f>
        <v>3431.1877109130251</v>
      </c>
      <c r="CM118" s="205">
        <f t="shared" si="195"/>
        <v>4137.8154209671948</v>
      </c>
      <c r="CN118" s="205">
        <f t="shared" si="195"/>
        <v>3161.672121511036</v>
      </c>
      <c r="CO118" s="205">
        <f t="shared" si="195"/>
        <v>1982.3118551077357</v>
      </c>
      <c r="CP118" s="205">
        <f t="shared" si="195"/>
        <v>1861.3365236442478</v>
      </c>
      <c r="CQ118" s="205">
        <f t="shared" si="195"/>
        <v>1960.287534970772</v>
      </c>
      <c r="CR118" s="205">
        <f t="shared" ref="CR118:CS118" si="196">CR117*1.05</f>
        <v>1643.4127726966549</v>
      </c>
      <c r="CS118" s="205">
        <f t="shared" si="196"/>
        <v>1521.9268463736482</v>
      </c>
      <c r="CT118" s="205">
        <f t="shared" ref="CT118:CU118" si="197">CT117*1.05</f>
        <v>1668.6612487150312</v>
      </c>
      <c r="CU118" s="205">
        <f t="shared" si="197"/>
        <v>1689.5987878015267</v>
      </c>
      <c r="CV118" s="205">
        <f t="shared" ref="CV118" si="198">CV117*1.05</f>
        <v>1802.6365529311006</v>
      </c>
    </row>
    <row r="119" spans="2:100">
      <c r="CC119" s="186"/>
      <c r="CD119" s="186"/>
      <c r="CE119" s="186"/>
      <c r="CF119" s="186"/>
      <c r="CG119" s="186"/>
      <c r="CH119" s="186"/>
      <c r="CI119" s="186"/>
      <c r="CJ119" s="186"/>
    </row>
    <row r="120" spans="2:100" hidden="1">
      <c r="D120" s="186"/>
      <c r="Z120" s="186"/>
    </row>
    <row r="135"/>
    <row r="151" ht="3.75" hidden="1" customHeight="1"/>
    <row r="201"/>
    <row r="202"/>
    <row r="203"/>
    <row r="217"/>
    <row r="218"/>
    <row r="219"/>
    <row r="220"/>
    <row r="257"/>
    <row r="258"/>
    <row r="259"/>
    <row r="260"/>
    <row r="261"/>
    <row r="265"/>
    <row r="267"/>
    <row r="268"/>
    <row r="269"/>
    <row r="270"/>
    <row r="271"/>
  </sheetData>
  <mergeCells count="16">
    <mergeCell ref="BV53:BW53"/>
    <mergeCell ref="BV17:BW17"/>
    <mergeCell ref="BV86:BW86"/>
    <mergeCell ref="CU17:CV17"/>
    <mergeCell ref="CU15:CV15"/>
    <mergeCell ref="CU51:CV51"/>
    <mergeCell ref="CU53:CV53"/>
    <mergeCell ref="CU86:CV86"/>
    <mergeCell ref="CU84:CV84"/>
    <mergeCell ref="B3:AA3"/>
    <mergeCell ref="X17:Y17"/>
    <mergeCell ref="X53:Y53"/>
    <mergeCell ref="X86:Y86"/>
    <mergeCell ref="AW17:AX17"/>
    <mergeCell ref="AW53:AX53"/>
    <mergeCell ref="AW86:AX86"/>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1796875" defaultRowHeight="13.5"/>
  <cols>
    <col min="1" max="16384" width="9.179687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Normal="100" workbookViewId="0"/>
  </sheetViews>
  <sheetFormatPr defaultRowHeight="14.5"/>
  <cols>
    <col min="1" max="1" width="6.7265625" customWidth="1"/>
    <col min="2" max="2" width="32.1796875" customWidth="1"/>
    <col min="3" max="3" width="22.81640625" customWidth="1"/>
    <col min="4" max="4" width="18.81640625" customWidth="1"/>
    <col min="5" max="5" width="12.1796875" customWidth="1"/>
    <col min="6" max="6" width="22.81640625" customWidth="1"/>
    <col min="7" max="7" width="19.453125" customWidth="1"/>
    <col min="8" max="8" width="2.7265625" customWidth="1"/>
    <col min="9" max="16" width="10.7265625" hidden="1" customWidth="1"/>
    <col min="17" max="17" width="2.7265625" customWidth="1"/>
    <col min="18" max="26" width="10.7265625" customWidth="1"/>
    <col min="27" max="27" width="10.7265625" style="7" customWidth="1"/>
    <col min="28" max="58" width="10.7265625" customWidth="1"/>
  </cols>
  <sheetData>
    <row r="1" spans="1:58" s="126" customFormat="1" ht="12.75" customHeight="1">
      <c r="AA1" s="33"/>
    </row>
    <row r="2" spans="1:58" s="126" customFormat="1" ht="18.75" customHeight="1">
      <c r="A2" s="127"/>
      <c r="B2" s="127" t="s">
        <v>518</v>
      </c>
      <c r="C2" s="127"/>
      <c r="D2" s="127"/>
      <c r="E2" s="127"/>
      <c r="AA2" s="34"/>
    </row>
    <row r="3" spans="1:58" s="126" customFormat="1" ht="56.25" customHeight="1">
      <c r="A3" s="129"/>
      <c r="B3" s="280" t="s">
        <v>519</v>
      </c>
      <c r="C3" s="280"/>
      <c r="D3" s="280"/>
      <c r="E3" s="280"/>
      <c r="F3" s="280"/>
      <c r="G3" s="280"/>
      <c r="H3" s="280"/>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8"/>
      <c r="B4" s="281" t="s">
        <v>520</v>
      </c>
      <c r="C4" s="281"/>
      <c r="D4" s="281"/>
      <c r="E4" s="281"/>
      <c r="F4" s="281"/>
      <c r="G4" s="281"/>
      <c r="H4" s="281"/>
      <c r="I4" s="129"/>
      <c r="J4" s="129"/>
      <c r="K4" s="129"/>
      <c r="L4" s="129"/>
      <c r="M4" s="129"/>
      <c r="N4" s="129"/>
      <c r="O4" s="129"/>
      <c r="P4" s="129"/>
      <c r="Q4" s="129"/>
    </row>
    <row r="5" spans="1:58" s="131" customFormat="1">
      <c r="AA5"/>
    </row>
    <row r="6" spans="1:58" s="134" customFormat="1"/>
    <row r="7" spans="1:58" ht="14.5" customHeight="1">
      <c r="B7" s="295" t="s">
        <v>131</v>
      </c>
      <c r="C7" s="295" t="s">
        <v>132</v>
      </c>
      <c r="D7" s="296" t="s">
        <v>133</v>
      </c>
      <c r="E7" s="299" t="s">
        <v>134</v>
      </c>
      <c r="F7" s="302"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6">
      <c r="B9" s="295"/>
      <c r="C9" s="295"/>
      <c r="D9" s="297"/>
      <c r="E9" s="300"/>
      <c r="F9" s="303"/>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00"/>
      <c r="F10" s="303"/>
      <c r="G10" s="114" t="s">
        <v>139</v>
      </c>
      <c r="H10" s="113"/>
      <c r="I10" s="120" t="s">
        <v>140</v>
      </c>
      <c r="J10" s="120" t="s">
        <v>141</v>
      </c>
      <c r="K10" s="120" t="s">
        <v>142</v>
      </c>
      <c r="L10" s="120" t="s">
        <v>143</v>
      </c>
      <c r="M10" s="120" t="s">
        <v>144</v>
      </c>
      <c r="N10" s="121" t="s">
        <v>145</v>
      </c>
      <c r="O10" s="120" t="s">
        <v>146</v>
      </c>
      <c r="P10" s="120" t="s">
        <v>147</v>
      </c>
      <c r="Q10" s="113"/>
      <c r="R10" s="120"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ht="15" customHeight="1">
      <c r="B11" s="295"/>
      <c r="C11" s="295"/>
      <c r="D11" s="298"/>
      <c r="E11" s="301"/>
      <c r="F11" s="304"/>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A12" s="229" t="s">
        <v>200</v>
      </c>
      <c r="B12" s="309" t="s">
        <v>201</v>
      </c>
      <c r="C12" s="306" t="s">
        <v>202</v>
      </c>
      <c r="D12" s="306" t="s">
        <v>47</v>
      </c>
      <c r="E12" s="306" t="s">
        <v>203</v>
      </c>
      <c r="F12" s="61" t="s">
        <v>51</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t="str">
        <f>IFERROR('3a DTC_Other'!AK12+'2d Nil levelisation allowance'!AK12,"-")</f>
        <v>-</v>
      </c>
      <c r="AL12" s="141" t="str">
        <f>IFERROR('3a DTC_Other'!AL12+'2d Nil levelisation allowance'!AL12,"-")</f>
        <v>-</v>
      </c>
      <c r="AM12" s="141" t="str">
        <f>IFERROR('3a DTC_Other'!AM12+'2d Nil levelisation allowance'!AM12,"-")</f>
        <v>-</v>
      </c>
      <c r="AN12" s="141" t="str">
        <f>IFERROR('3a DTC_Other'!AN12+'2d Nil levelisation allowance'!AN12,"-")</f>
        <v>-</v>
      </c>
      <c r="AO12" s="141" t="str">
        <f>IFERROR('3a DTC_Other'!AO12+'2d Nil levelisation allowance'!AO12,"-")</f>
        <v>-</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9" t="s">
        <v>204</v>
      </c>
      <c r="B13" s="310"/>
      <c r="C13" s="307"/>
      <c r="D13" s="307"/>
      <c r="E13" s="307"/>
      <c r="F13" s="64" t="s">
        <v>52</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t="str">
        <f>IFERROR('3a DTC_Other'!AK13+'2d Nil levelisation allowance'!AK13,"-")</f>
        <v>-</v>
      </c>
      <c r="AL13" s="141" t="str">
        <f>IFERROR('3a DTC_Other'!AL13+'2d Nil levelisation allowance'!AL13,"-")</f>
        <v>-</v>
      </c>
      <c r="AM13" s="141" t="str">
        <f>IFERROR('3a DTC_Other'!AM13+'2d Nil levelisation allowance'!AM13,"-")</f>
        <v>-</v>
      </c>
      <c r="AN13" s="141" t="str">
        <f>IFERROR('3a DTC_Other'!AN13+'2d Nil levelisation allowance'!AN13,"-")</f>
        <v>-</v>
      </c>
      <c r="AO13" s="141" t="str">
        <f>IFERROR('3a DTC_Other'!AO13+'2d Nil levelisation allowance'!AO13,"-")</f>
        <v>-</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9" t="s">
        <v>205</v>
      </c>
      <c r="B14" s="310"/>
      <c r="C14" s="307"/>
      <c r="D14" s="307"/>
      <c r="E14" s="307"/>
      <c r="F14" s="64" t="s">
        <v>53</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t="str">
        <f>IFERROR('3a DTC_Other'!AK14+'2d Nil levelisation allowance'!AK14,"-")</f>
        <v>-</v>
      </c>
      <c r="AL14" s="141" t="str">
        <f>IFERROR('3a DTC_Other'!AL14+'2d Nil levelisation allowance'!AL14,"-")</f>
        <v>-</v>
      </c>
      <c r="AM14" s="141" t="str">
        <f>IFERROR('3a DTC_Other'!AM14+'2d Nil levelisation allowance'!AM14,"-")</f>
        <v>-</v>
      </c>
      <c r="AN14" s="141" t="str">
        <f>IFERROR('3a DTC_Other'!AN14+'2d Nil levelisation allowance'!AN14,"-")</f>
        <v>-</v>
      </c>
      <c r="AO14" s="141" t="str">
        <f>IFERROR('3a DTC_Other'!AO14+'2d Nil levelisation allowance'!AO14,"-")</f>
        <v>-</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9" t="s">
        <v>206</v>
      </c>
      <c r="B15" s="310"/>
      <c r="C15" s="307"/>
      <c r="D15" s="307"/>
      <c r="E15" s="307"/>
      <c r="F15" s="64" t="s">
        <v>54</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t="str">
        <f>IFERROR('3a DTC_Other'!AK15+'2d Nil levelisation allowance'!AK15,"-")</f>
        <v>-</v>
      </c>
      <c r="AL15" s="141" t="str">
        <f>IFERROR('3a DTC_Other'!AL15+'2d Nil levelisation allowance'!AL15,"-")</f>
        <v>-</v>
      </c>
      <c r="AM15" s="141" t="str">
        <f>IFERROR('3a DTC_Other'!AM15+'2d Nil levelisation allowance'!AM15,"-")</f>
        <v>-</v>
      </c>
      <c r="AN15" s="141" t="str">
        <f>IFERROR('3a DTC_Other'!AN15+'2d Nil levelisation allowance'!AN15,"-")</f>
        <v>-</v>
      </c>
      <c r="AO15" s="141" t="str">
        <f>IFERROR('3a DTC_Other'!AO15+'2d Nil levelisation allowance'!AO15,"-")</f>
        <v>-</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9" t="s">
        <v>207</v>
      </c>
      <c r="B16" s="310"/>
      <c r="C16" s="307"/>
      <c r="D16" s="307"/>
      <c r="E16" s="307"/>
      <c r="F16" s="64" t="s">
        <v>55</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t="str">
        <f>IFERROR('3a DTC_Other'!AK16+'2d Nil levelisation allowance'!AK16,"-")</f>
        <v>-</v>
      </c>
      <c r="AL16" s="141" t="str">
        <f>IFERROR('3a DTC_Other'!AL16+'2d Nil levelisation allowance'!AL16,"-")</f>
        <v>-</v>
      </c>
      <c r="AM16" s="141" t="str">
        <f>IFERROR('3a DTC_Other'!AM16+'2d Nil levelisation allowance'!AM16,"-")</f>
        <v>-</v>
      </c>
      <c r="AN16" s="141" t="str">
        <f>IFERROR('3a DTC_Other'!AN16+'2d Nil levelisation allowance'!AN16,"-")</f>
        <v>-</v>
      </c>
      <c r="AO16" s="141" t="str">
        <f>IFERROR('3a DTC_Other'!AO16+'2d Nil levelisation allowance'!AO16,"-")</f>
        <v>-</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9" t="s">
        <v>208</v>
      </c>
      <c r="B17" s="310"/>
      <c r="C17" s="307"/>
      <c r="D17" s="307"/>
      <c r="E17" s="307"/>
      <c r="F17" s="64" t="s">
        <v>56</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t="str">
        <f>IFERROR('3a DTC_Other'!AK17+'2d Nil levelisation allowance'!AK17,"-")</f>
        <v>-</v>
      </c>
      <c r="AL17" s="141" t="str">
        <f>IFERROR('3a DTC_Other'!AL17+'2d Nil levelisation allowance'!AL17,"-")</f>
        <v>-</v>
      </c>
      <c r="AM17" s="141" t="str">
        <f>IFERROR('3a DTC_Other'!AM17+'2d Nil levelisation allowance'!AM17,"-")</f>
        <v>-</v>
      </c>
      <c r="AN17" s="141" t="str">
        <f>IFERROR('3a DTC_Other'!AN17+'2d Nil levelisation allowance'!AN17,"-")</f>
        <v>-</v>
      </c>
      <c r="AO17" s="141" t="str">
        <f>IFERROR('3a DTC_Other'!AO17+'2d Nil levelisation allowance'!AO17,"-")</f>
        <v>-</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9" t="s">
        <v>209</v>
      </c>
      <c r="B18" s="310"/>
      <c r="C18" s="307"/>
      <c r="D18" s="307"/>
      <c r="E18" s="307"/>
      <c r="F18" s="64" t="s">
        <v>57</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t="str">
        <f>IFERROR('3a DTC_Other'!AK18+'2d Nil levelisation allowance'!AK18,"-")</f>
        <v>-</v>
      </c>
      <c r="AL18" s="141" t="str">
        <f>IFERROR('3a DTC_Other'!AL18+'2d Nil levelisation allowance'!AL18,"-")</f>
        <v>-</v>
      </c>
      <c r="AM18" s="141" t="str">
        <f>IFERROR('3a DTC_Other'!AM18+'2d Nil levelisation allowance'!AM18,"-")</f>
        <v>-</v>
      </c>
      <c r="AN18" s="141" t="str">
        <f>IFERROR('3a DTC_Other'!AN18+'2d Nil levelisation allowance'!AN18,"-")</f>
        <v>-</v>
      </c>
      <c r="AO18" s="141" t="str">
        <f>IFERROR('3a DTC_Other'!AO18+'2d Nil levelisation allowance'!AO18,"-")</f>
        <v>-</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9" t="s">
        <v>210</v>
      </c>
      <c r="B19" s="310"/>
      <c r="C19" s="307"/>
      <c r="D19" s="307"/>
      <c r="E19" s="307"/>
      <c r="F19" s="64" t="s">
        <v>58</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t="str">
        <f>IFERROR('3a DTC_Other'!AK19+'2d Nil levelisation allowance'!AK19,"-")</f>
        <v>-</v>
      </c>
      <c r="AL19" s="141" t="str">
        <f>IFERROR('3a DTC_Other'!AL19+'2d Nil levelisation allowance'!AL19,"-")</f>
        <v>-</v>
      </c>
      <c r="AM19" s="141" t="str">
        <f>IFERROR('3a DTC_Other'!AM19+'2d Nil levelisation allowance'!AM19,"-")</f>
        <v>-</v>
      </c>
      <c r="AN19" s="141" t="str">
        <f>IFERROR('3a DTC_Other'!AN19+'2d Nil levelisation allowance'!AN19,"-")</f>
        <v>-</v>
      </c>
      <c r="AO19" s="141" t="str">
        <f>IFERROR('3a DTC_Other'!AO19+'2d Nil levelisation allowance'!AO19,"-")</f>
        <v>-</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9" t="s">
        <v>211</v>
      </c>
      <c r="B20" s="310"/>
      <c r="C20" s="307"/>
      <c r="D20" s="307"/>
      <c r="E20" s="307"/>
      <c r="F20" s="64" t="s">
        <v>59</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t="str">
        <f>IFERROR('3a DTC_Other'!AK20+'2d Nil levelisation allowance'!AK20,"-")</f>
        <v>-</v>
      </c>
      <c r="AL20" s="141" t="str">
        <f>IFERROR('3a DTC_Other'!AL20+'2d Nil levelisation allowance'!AL20,"-")</f>
        <v>-</v>
      </c>
      <c r="AM20" s="141" t="str">
        <f>IFERROR('3a DTC_Other'!AM20+'2d Nil levelisation allowance'!AM20,"-")</f>
        <v>-</v>
      </c>
      <c r="AN20" s="141" t="str">
        <f>IFERROR('3a DTC_Other'!AN20+'2d Nil levelisation allowance'!AN20,"-")</f>
        <v>-</v>
      </c>
      <c r="AO20" s="141" t="str">
        <f>IFERROR('3a DTC_Other'!AO20+'2d Nil levelisation allowance'!AO20,"-")</f>
        <v>-</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9" t="s">
        <v>212</v>
      </c>
      <c r="B21" s="310"/>
      <c r="C21" s="307"/>
      <c r="D21" s="307"/>
      <c r="E21" s="307"/>
      <c r="F21" s="64" t="s">
        <v>60</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t="str">
        <f>IFERROR('3a DTC_Other'!AK21+'2d Nil levelisation allowance'!AK21,"-")</f>
        <v>-</v>
      </c>
      <c r="AL21" s="141" t="str">
        <f>IFERROR('3a DTC_Other'!AL21+'2d Nil levelisation allowance'!AL21,"-")</f>
        <v>-</v>
      </c>
      <c r="AM21" s="141" t="str">
        <f>IFERROR('3a DTC_Other'!AM21+'2d Nil levelisation allowance'!AM21,"-")</f>
        <v>-</v>
      </c>
      <c r="AN21" s="141" t="str">
        <f>IFERROR('3a DTC_Other'!AN21+'2d Nil levelisation allowance'!AN21,"-")</f>
        <v>-</v>
      </c>
      <c r="AO21" s="141" t="str">
        <f>IFERROR('3a DTC_Other'!AO21+'2d Nil levelisation allowance'!AO21,"-")</f>
        <v>-</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9" t="s">
        <v>213</v>
      </c>
      <c r="B22" s="310"/>
      <c r="C22" s="307"/>
      <c r="D22" s="307"/>
      <c r="E22" s="307"/>
      <c r="F22" s="64" t="s">
        <v>61</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t="str">
        <f>IFERROR('3a DTC_Other'!AK22+'2d Nil levelisation allowance'!AK22,"-")</f>
        <v>-</v>
      </c>
      <c r="AL22" s="141" t="str">
        <f>IFERROR('3a DTC_Other'!AL22+'2d Nil levelisation allowance'!AL22,"-")</f>
        <v>-</v>
      </c>
      <c r="AM22" s="141" t="str">
        <f>IFERROR('3a DTC_Other'!AM22+'2d Nil levelisation allowance'!AM22,"-")</f>
        <v>-</v>
      </c>
      <c r="AN22" s="141" t="str">
        <f>IFERROR('3a DTC_Other'!AN22+'2d Nil levelisation allowance'!AN22,"-")</f>
        <v>-</v>
      </c>
      <c r="AO22" s="141" t="str">
        <f>IFERROR('3a DTC_Other'!AO22+'2d Nil levelisation allowance'!AO22,"-")</f>
        <v>-</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9" t="s">
        <v>214</v>
      </c>
      <c r="B23" s="310"/>
      <c r="C23" s="307"/>
      <c r="D23" s="307"/>
      <c r="E23" s="307"/>
      <c r="F23" s="64" t="s">
        <v>62</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t="str">
        <f>IFERROR('3a DTC_Other'!AK23+'2d Nil levelisation allowance'!AK23,"-")</f>
        <v>-</v>
      </c>
      <c r="AL23" s="141" t="str">
        <f>IFERROR('3a DTC_Other'!AL23+'2d Nil levelisation allowance'!AL23,"-")</f>
        <v>-</v>
      </c>
      <c r="AM23" s="141" t="str">
        <f>IFERROR('3a DTC_Other'!AM23+'2d Nil levelisation allowance'!AM23,"-")</f>
        <v>-</v>
      </c>
      <c r="AN23" s="141" t="str">
        <f>IFERROR('3a DTC_Other'!AN23+'2d Nil levelisation allowance'!AN23,"-")</f>
        <v>-</v>
      </c>
      <c r="AO23" s="141" t="str">
        <f>IFERROR('3a DTC_Other'!AO23+'2d Nil levelisation allowance'!AO23,"-")</f>
        <v>-</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9" t="s">
        <v>215</v>
      </c>
      <c r="B24" s="310"/>
      <c r="C24" s="307"/>
      <c r="D24" s="307"/>
      <c r="E24" s="307"/>
      <c r="F24" s="64" t="s">
        <v>63</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t="str">
        <f>IFERROR('3a DTC_Other'!AK24+'2d Nil levelisation allowance'!AK24,"-")</f>
        <v>-</v>
      </c>
      <c r="AL24" s="141" t="str">
        <f>IFERROR('3a DTC_Other'!AL24+'2d Nil levelisation allowance'!AL24,"-")</f>
        <v>-</v>
      </c>
      <c r="AM24" s="141" t="str">
        <f>IFERROR('3a DTC_Other'!AM24+'2d Nil levelisation allowance'!AM24,"-")</f>
        <v>-</v>
      </c>
      <c r="AN24" s="141" t="str">
        <f>IFERROR('3a DTC_Other'!AN24+'2d Nil levelisation allowance'!AN24,"-")</f>
        <v>-</v>
      </c>
      <c r="AO24" s="141" t="str">
        <f>IFERROR('3a DTC_Other'!AO24+'2d Nil levelisation allowance'!AO24,"-")</f>
        <v>-</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9" t="s">
        <v>216</v>
      </c>
      <c r="B25" s="310"/>
      <c r="C25" s="307"/>
      <c r="D25" s="307"/>
      <c r="E25" s="307"/>
      <c r="F25" s="64" t="s">
        <v>64</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t="str">
        <f>IFERROR('3a DTC_Other'!AK25+'2d Nil levelisation allowance'!AK25,"-")</f>
        <v>-</v>
      </c>
      <c r="AL25" s="141" t="str">
        <f>IFERROR('3a DTC_Other'!AL25+'2d Nil levelisation allowance'!AL25,"-")</f>
        <v>-</v>
      </c>
      <c r="AM25" s="141" t="str">
        <f>IFERROR('3a DTC_Other'!AM25+'2d Nil levelisation allowance'!AM25,"-")</f>
        <v>-</v>
      </c>
      <c r="AN25" s="141" t="str">
        <f>IFERROR('3a DTC_Other'!AN25+'2d Nil levelisation allowance'!AN25,"-")</f>
        <v>-</v>
      </c>
      <c r="AO25" s="141" t="str">
        <f>IFERROR('3a DTC_Other'!AO25+'2d Nil levelisation allowance'!AO25,"-")</f>
        <v>-</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5" customHeight="1">
      <c r="A26" s="229" t="s">
        <v>217</v>
      </c>
      <c r="B26" s="310"/>
      <c r="C26" s="306" t="s">
        <v>218</v>
      </c>
      <c r="D26" s="306" t="s">
        <v>47</v>
      </c>
      <c r="E26" s="306" t="s">
        <v>203</v>
      </c>
      <c r="F26" s="17" t="s">
        <v>51</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t="str">
        <f>IFERROR('3a DTC_Other'!AK26+'2d Nil levelisation allowance'!AK26,"-")</f>
        <v>-</v>
      </c>
      <c r="AL26" s="141" t="str">
        <f>IFERROR('3a DTC_Other'!AL26+'2d Nil levelisation allowance'!AL26,"-")</f>
        <v>-</v>
      </c>
      <c r="AM26" s="141" t="str">
        <f>IFERROR('3a DTC_Other'!AM26+'2d Nil levelisation allowance'!AM26,"-")</f>
        <v>-</v>
      </c>
      <c r="AN26" s="141" t="str">
        <f>IFERROR('3a DTC_Other'!AN26+'2d Nil levelisation allowance'!AN26,"-")</f>
        <v>-</v>
      </c>
      <c r="AO26" s="141" t="str">
        <f>IFERROR('3a DTC_Other'!AO26+'2d Nil levelisation allowance'!AO26,"-")</f>
        <v>-</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9" t="s">
        <v>219</v>
      </c>
      <c r="B27" s="310"/>
      <c r="C27" s="307"/>
      <c r="D27" s="307"/>
      <c r="E27" s="307"/>
      <c r="F27" s="17" t="s">
        <v>52</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t="str">
        <f>IFERROR('3a DTC_Other'!AK27+'2d Nil levelisation allowance'!AK27,"-")</f>
        <v>-</v>
      </c>
      <c r="AL27" s="141" t="str">
        <f>IFERROR('3a DTC_Other'!AL27+'2d Nil levelisation allowance'!AL27,"-")</f>
        <v>-</v>
      </c>
      <c r="AM27" s="141" t="str">
        <f>IFERROR('3a DTC_Other'!AM27+'2d Nil levelisation allowance'!AM27,"-")</f>
        <v>-</v>
      </c>
      <c r="AN27" s="141" t="str">
        <f>IFERROR('3a DTC_Other'!AN27+'2d Nil levelisation allowance'!AN27,"-")</f>
        <v>-</v>
      </c>
      <c r="AO27" s="141" t="str">
        <f>IFERROR('3a DTC_Other'!AO27+'2d Nil levelisation allowance'!AO27,"-")</f>
        <v>-</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9" t="s">
        <v>220</v>
      </c>
      <c r="B28" s="310"/>
      <c r="C28" s="307"/>
      <c r="D28" s="307"/>
      <c r="E28" s="307"/>
      <c r="F28" s="17" t="s">
        <v>53</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t="str">
        <f>IFERROR('3a DTC_Other'!AK28+'2d Nil levelisation allowance'!AK28,"-")</f>
        <v>-</v>
      </c>
      <c r="AL28" s="141" t="str">
        <f>IFERROR('3a DTC_Other'!AL28+'2d Nil levelisation allowance'!AL28,"-")</f>
        <v>-</v>
      </c>
      <c r="AM28" s="141" t="str">
        <f>IFERROR('3a DTC_Other'!AM28+'2d Nil levelisation allowance'!AM28,"-")</f>
        <v>-</v>
      </c>
      <c r="AN28" s="141" t="str">
        <f>IFERROR('3a DTC_Other'!AN28+'2d Nil levelisation allowance'!AN28,"-")</f>
        <v>-</v>
      </c>
      <c r="AO28" s="141" t="str">
        <f>IFERROR('3a DTC_Other'!AO28+'2d Nil levelisation allowance'!AO28,"-")</f>
        <v>-</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9" t="s">
        <v>221</v>
      </c>
      <c r="B29" s="310"/>
      <c r="C29" s="307"/>
      <c r="D29" s="307"/>
      <c r="E29" s="307"/>
      <c r="F29" s="17" t="s">
        <v>54</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t="str">
        <f>IFERROR('3a DTC_Other'!AK29+'2d Nil levelisation allowance'!AK29,"-")</f>
        <v>-</v>
      </c>
      <c r="AL29" s="141" t="str">
        <f>IFERROR('3a DTC_Other'!AL29+'2d Nil levelisation allowance'!AL29,"-")</f>
        <v>-</v>
      </c>
      <c r="AM29" s="141" t="str">
        <f>IFERROR('3a DTC_Other'!AM29+'2d Nil levelisation allowance'!AM29,"-")</f>
        <v>-</v>
      </c>
      <c r="AN29" s="141" t="str">
        <f>IFERROR('3a DTC_Other'!AN29+'2d Nil levelisation allowance'!AN29,"-")</f>
        <v>-</v>
      </c>
      <c r="AO29" s="141" t="str">
        <f>IFERROR('3a DTC_Other'!AO29+'2d Nil levelisation allowance'!AO29,"-")</f>
        <v>-</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9" t="s">
        <v>222</v>
      </c>
      <c r="B30" s="310"/>
      <c r="C30" s="307"/>
      <c r="D30" s="307"/>
      <c r="E30" s="307"/>
      <c r="F30" s="17" t="s">
        <v>55</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t="str">
        <f>IFERROR('3a DTC_Other'!AK30+'2d Nil levelisation allowance'!AK30,"-")</f>
        <v>-</v>
      </c>
      <c r="AL30" s="141" t="str">
        <f>IFERROR('3a DTC_Other'!AL30+'2d Nil levelisation allowance'!AL30,"-")</f>
        <v>-</v>
      </c>
      <c r="AM30" s="141" t="str">
        <f>IFERROR('3a DTC_Other'!AM30+'2d Nil levelisation allowance'!AM30,"-")</f>
        <v>-</v>
      </c>
      <c r="AN30" s="141" t="str">
        <f>IFERROR('3a DTC_Other'!AN30+'2d Nil levelisation allowance'!AN30,"-")</f>
        <v>-</v>
      </c>
      <c r="AO30" s="141" t="str">
        <f>IFERROR('3a DTC_Other'!AO30+'2d Nil levelisation allowance'!AO30,"-")</f>
        <v>-</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9" t="s">
        <v>223</v>
      </c>
      <c r="B31" s="310"/>
      <c r="C31" s="307"/>
      <c r="D31" s="307"/>
      <c r="E31" s="307"/>
      <c r="F31" s="17" t="s">
        <v>56</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t="str">
        <f>IFERROR('3a DTC_Other'!AK31+'2d Nil levelisation allowance'!AK31,"-")</f>
        <v>-</v>
      </c>
      <c r="AL31" s="141" t="str">
        <f>IFERROR('3a DTC_Other'!AL31+'2d Nil levelisation allowance'!AL31,"-")</f>
        <v>-</v>
      </c>
      <c r="AM31" s="141" t="str">
        <f>IFERROR('3a DTC_Other'!AM31+'2d Nil levelisation allowance'!AM31,"-")</f>
        <v>-</v>
      </c>
      <c r="AN31" s="141" t="str">
        <f>IFERROR('3a DTC_Other'!AN31+'2d Nil levelisation allowance'!AN31,"-")</f>
        <v>-</v>
      </c>
      <c r="AO31" s="141" t="str">
        <f>IFERROR('3a DTC_Other'!AO31+'2d Nil levelisation allowance'!AO31,"-")</f>
        <v>-</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9" t="s">
        <v>224</v>
      </c>
      <c r="B32" s="310"/>
      <c r="C32" s="307"/>
      <c r="D32" s="307"/>
      <c r="E32" s="307"/>
      <c r="F32" s="17" t="s">
        <v>57</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t="str">
        <f>IFERROR('3a DTC_Other'!AK32+'2d Nil levelisation allowance'!AK32,"-")</f>
        <v>-</v>
      </c>
      <c r="AL32" s="141" t="str">
        <f>IFERROR('3a DTC_Other'!AL32+'2d Nil levelisation allowance'!AL32,"-")</f>
        <v>-</v>
      </c>
      <c r="AM32" s="141" t="str">
        <f>IFERROR('3a DTC_Other'!AM32+'2d Nil levelisation allowance'!AM32,"-")</f>
        <v>-</v>
      </c>
      <c r="AN32" s="141" t="str">
        <f>IFERROR('3a DTC_Other'!AN32+'2d Nil levelisation allowance'!AN32,"-")</f>
        <v>-</v>
      </c>
      <c r="AO32" s="141" t="str">
        <f>IFERROR('3a DTC_Other'!AO32+'2d Nil levelisation allowance'!AO32,"-")</f>
        <v>-</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9" t="s">
        <v>225</v>
      </c>
      <c r="B33" s="310"/>
      <c r="C33" s="307"/>
      <c r="D33" s="307"/>
      <c r="E33" s="307"/>
      <c r="F33" s="17" t="s">
        <v>58</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t="str">
        <f>IFERROR('3a DTC_Other'!AK33+'2d Nil levelisation allowance'!AK33,"-")</f>
        <v>-</v>
      </c>
      <c r="AL33" s="141" t="str">
        <f>IFERROR('3a DTC_Other'!AL33+'2d Nil levelisation allowance'!AL33,"-")</f>
        <v>-</v>
      </c>
      <c r="AM33" s="141" t="str">
        <f>IFERROR('3a DTC_Other'!AM33+'2d Nil levelisation allowance'!AM33,"-")</f>
        <v>-</v>
      </c>
      <c r="AN33" s="141" t="str">
        <f>IFERROR('3a DTC_Other'!AN33+'2d Nil levelisation allowance'!AN33,"-")</f>
        <v>-</v>
      </c>
      <c r="AO33" s="141" t="str">
        <f>IFERROR('3a DTC_Other'!AO33+'2d Nil levelisation allowance'!AO33,"-")</f>
        <v>-</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9" t="s">
        <v>226</v>
      </c>
      <c r="B34" s="310"/>
      <c r="C34" s="307"/>
      <c r="D34" s="307"/>
      <c r="E34" s="307"/>
      <c r="F34" s="17" t="s">
        <v>59</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t="str">
        <f>IFERROR('3a DTC_Other'!AK34+'2d Nil levelisation allowance'!AK34,"-")</f>
        <v>-</v>
      </c>
      <c r="AL34" s="141" t="str">
        <f>IFERROR('3a DTC_Other'!AL34+'2d Nil levelisation allowance'!AL34,"-")</f>
        <v>-</v>
      </c>
      <c r="AM34" s="141" t="str">
        <f>IFERROR('3a DTC_Other'!AM34+'2d Nil levelisation allowance'!AM34,"-")</f>
        <v>-</v>
      </c>
      <c r="AN34" s="141" t="str">
        <f>IFERROR('3a DTC_Other'!AN34+'2d Nil levelisation allowance'!AN34,"-")</f>
        <v>-</v>
      </c>
      <c r="AO34" s="141" t="str">
        <f>IFERROR('3a DTC_Other'!AO34+'2d Nil levelisation allowance'!AO34,"-")</f>
        <v>-</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9" t="s">
        <v>227</v>
      </c>
      <c r="B35" s="310"/>
      <c r="C35" s="307"/>
      <c r="D35" s="307"/>
      <c r="E35" s="307"/>
      <c r="F35" s="17" t="s">
        <v>60</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t="str">
        <f>IFERROR('3a DTC_Other'!AK35+'2d Nil levelisation allowance'!AK35,"-")</f>
        <v>-</v>
      </c>
      <c r="AL35" s="141" t="str">
        <f>IFERROR('3a DTC_Other'!AL35+'2d Nil levelisation allowance'!AL35,"-")</f>
        <v>-</v>
      </c>
      <c r="AM35" s="141" t="str">
        <f>IFERROR('3a DTC_Other'!AM35+'2d Nil levelisation allowance'!AM35,"-")</f>
        <v>-</v>
      </c>
      <c r="AN35" s="141" t="str">
        <f>IFERROR('3a DTC_Other'!AN35+'2d Nil levelisation allowance'!AN35,"-")</f>
        <v>-</v>
      </c>
      <c r="AO35" s="141" t="str">
        <f>IFERROR('3a DTC_Other'!AO35+'2d Nil levelisation allowance'!AO35,"-")</f>
        <v>-</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9" t="s">
        <v>228</v>
      </c>
      <c r="B36" s="310"/>
      <c r="C36" s="307"/>
      <c r="D36" s="307"/>
      <c r="E36" s="307"/>
      <c r="F36" s="17" t="s">
        <v>61</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t="str">
        <f>IFERROR('3a DTC_Other'!AK36+'2d Nil levelisation allowance'!AK36,"-")</f>
        <v>-</v>
      </c>
      <c r="AL36" s="141" t="str">
        <f>IFERROR('3a DTC_Other'!AL36+'2d Nil levelisation allowance'!AL36,"-")</f>
        <v>-</v>
      </c>
      <c r="AM36" s="141" t="str">
        <f>IFERROR('3a DTC_Other'!AM36+'2d Nil levelisation allowance'!AM36,"-")</f>
        <v>-</v>
      </c>
      <c r="AN36" s="141" t="str">
        <f>IFERROR('3a DTC_Other'!AN36+'2d Nil levelisation allowance'!AN36,"-")</f>
        <v>-</v>
      </c>
      <c r="AO36" s="141" t="str">
        <f>IFERROR('3a DTC_Other'!AO36+'2d Nil levelisation allowance'!AO36,"-")</f>
        <v>-</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9" t="s">
        <v>229</v>
      </c>
      <c r="B37" s="310"/>
      <c r="C37" s="307"/>
      <c r="D37" s="307"/>
      <c r="E37" s="307"/>
      <c r="F37" s="17" t="s">
        <v>62</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t="str">
        <f>IFERROR('3a DTC_Other'!AK37+'2d Nil levelisation allowance'!AK37,"-")</f>
        <v>-</v>
      </c>
      <c r="AL37" s="141" t="str">
        <f>IFERROR('3a DTC_Other'!AL37+'2d Nil levelisation allowance'!AL37,"-")</f>
        <v>-</v>
      </c>
      <c r="AM37" s="141" t="str">
        <f>IFERROR('3a DTC_Other'!AM37+'2d Nil levelisation allowance'!AM37,"-")</f>
        <v>-</v>
      </c>
      <c r="AN37" s="141" t="str">
        <f>IFERROR('3a DTC_Other'!AN37+'2d Nil levelisation allowance'!AN37,"-")</f>
        <v>-</v>
      </c>
      <c r="AO37" s="141" t="str">
        <f>IFERROR('3a DTC_Other'!AO37+'2d Nil levelisation allowance'!AO37,"-")</f>
        <v>-</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9" t="s">
        <v>230</v>
      </c>
      <c r="B38" s="310"/>
      <c r="C38" s="307"/>
      <c r="D38" s="307"/>
      <c r="E38" s="307"/>
      <c r="F38" s="17" t="s">
        <v>63</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t="str">
        <f>IFERROR('3a DTC_Other'!AK38+'2d Nil levelisation allowance'!AK38,"-")</f>
        <v>-</v>
      </c>
      <c r="AL38" s="141" t="str">
        <f>IFERROR('3a DTC_Other'!AL38+'2d Nil levelisation allowance'!AL38,"-")</f>
        <v>-</v>
      </c>
      <c r="AM38" s="141" t="str">
        <f>IFERROR('3a DTC_Other'!AM38+'2d Nil levelisation allowance'!AM38,"-")</f>
        <v>-</v>
      </c>
      <c r="AN38" s="141" t="str">
        <f>IFERROR('3a DTC_Other'!AN38+'2d Nil levelisation allowance'!AN38,"-")</f>
        <v>-</v>
      </c>
      <c r="AO38" s="141" t="str">
        <f>IFERROR('3a DTC_Other'!AO38+'2d Nil levelisation allowance'!AO38,"-")</f>
        <v>-</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9" t="s">
        <v>231</v>
      </c>
      <c r="B39" s="310"/>
      <c r="C39" s="307"/>
      <c r="D39" s="307"/>
      <c r="E39" s="307"/>
      <c r="F39" s="17" t="s">
        <v>64</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t="str">
        <f>IFERROR('3a DTC_Other'!AK39+'2d Nil levelisation allowance'!AK39,"-")</f>
        <v>-</v>
      </c>
      <c r="AL39" s="141" t="str">
        <f>IFERROR('3a DTC_Other'!AL39+'2d Nil levelisation allowance'!AL39,"-")</f>
        <v>-</v>
      </c>
      <c r="AM39" s="141" t="str">
        <f>IFERROR('3a DTC_Other'!AM39+'2d Nil levelisation allowance'!AM39,"-")</f>
        <v>-</v>
      </c>
      <c r="AN39" s="141" t="str">
        <f>IFERROR('3a DTC_Other'!AN39+'2d Nil levelisation allowance'!AN39,"-")</f>
        <v>-</v>
      </c>
      <c r="AO39" s="141" t="str">
        <f>IFERROR('3a DTC_Other'!AO39+'2d Nil levelisation allowance'!AO39,"-")</f>
        <v>-</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5" customHeight="1">
      <c r="A40" s="229" t="s">
        <v>232</v>
      </c>
      <c r="B40" s="305" t="s">
        <v>46</v>
      </c>
      <c r="C40" s="306"/>
      <c r="D40" s="306" t="s">
        <v>47</v>
      </c>
      <c r="E40" s="306" t="s">
        <v>203</v>
      </c>
      <c r="F40" s="64" t="s">
        <v>51</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t="str">
        <f>IFERROR('3a DTC_Other'!AK40+'2d Nil levelisation allowance'!AK40,"-")</f>
        <v>-</v>
      </c>
      <c r="AL40" s="141" t="str">
        <f>IFERROR('3a DTC_Other'!AL40+'2d Nil levelisation allowance'!AL40,"-")</f>
        <v>-</v>
      </c>
      <c r="AM40" s="141" t="str">
        <f>IFERROR('3a DTC_Other'!AM40+'2d Nil levelisation allowance'!AM40,"-")</f>
        <v>-</v>
      </c>
      <c r="AN40" s="141" t="str">
        <f>IFERROR('3a DTC_Other'!AN40+'2d Nil levelisation allowance'!AN40,"-")</f>
        <v>-</v>
      </c>
      <c r="AO40" s="141" t="str">
        <f>IFERROR('3a DTC_Other'!AO40+'2d Nil levelisation allowance'!AO40,"-")</f>
        <v>-</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9" t="s">
        <v>233</v>
      </c>
      <c r="B41" s="305"/>
      <c r="C41" s="307"/>
      <c r="D41" s="307"/>
      <c r="E41" s="307"/>
      <c r="F41" s="64" t="s">
        <v>52</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t="str">
        <f>IFERROR('3a DTC_Other'!AK41+'2d Nil levelisation allowance'!AK41,"-")</f>
        <v>-</v>
      </c>
      <c r="AL41" s="141" t="str">
        <f>IFERROR('3a DTC_Other'!AL41+'2d Nil levelisation allowance'!AL41,"-")</f>
        <v>-</v>
      </c>
      <c r="AM41" s="141" t="str">
        <f>IFERROR('3a DTC_Other'!AM41+'2d Nil levelisation allowance'!AM41,"-")</f>
        <v>-</v>
      </c>
      <c r="AN41" s="141" t="str">
        <f>IFERROR('3a DTC_Other'!AN41+'2d Nil levelisation allowance'!AN41,"-")</f>
        <v>-</v>
      </c>
      <c r="AO41" s="141" t="str">
        <f>IFERROR('3a DTC_Other'!AO41+'2d Nil levelisation allowance'!AO41,"-")</f>
        <v>-</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9" t="s">
        <v>234</v>
      </c>
      <c r="B42" s="305"/>
      <c r="C42" s="307"/>
      <c r="D42" s="307"/>
      <c r="E42" s="307"/>
      <c r="F42" s="64" t="s">
        <v>53</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t="str">
        <f>IFERROR('3a DTC_Other'!AK42+'2d Nil levelisation allowance'!AK42,"-")</f>
        <v>-</v>
      </c>
      <c r="AL42" s="141" t="str">
        <f>IFERROR('3a DTC_Other'!AL42+'2d Nil levelisation allowance'!AL42,"-")</f>
        <v>-</v>
      </c>
      <c r="AM42" s="141" t="str">
        <f>IFERROR('3a DTC_Other'!AM42+'2d Nil levelisation allowance'!AM42,"-")</f>
        <v>-</v>
      </c>
      <c r="AN42" s="141" t="str">
        <f>IFERROR('3a DTC_Other'!AN42+'2d Nil levelisation allowance'!AN42,"-")</f>
        <v>-</v>
      </c>
      <c r="AO42" s="141" t="str">
        <f>IFERROR('3a DTC_Other'!AO42+'2d Nil levelisation allowance'!AO42,"-")</f>
        <v>-</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9" t="s">
        <v>235</v>
      </c>
      <c r="B43" s="305"/>
      <c r="C43" s="307"/>
      <c r="D43" s="307"/>
      <c r="E43" s="307"/>
      <c r="F43" s="64" t="s">
        <v>54</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t="str">
        <f>IFERROR('3a DTC_Other'!AK43+'2d Nil levelisation allowance'!AK43,"-")</f>
        <v>-</v>
      </c>
      <c r="AL43" s="141" t="str">
        <f>IFERROR('3a DTC_Other'!AL43+'2d Nil levelisation allowance'!AL43,"-")</f>
        <v>-</v>
      </c>
      <c r="AM43" s="141" t="str">
        <f>IFERROR('3a DTC_Other'!AM43+'2d Nil levelisation allowance'!AM43,"-")</f>
        <v>-</v>
      </c>
      <c r="AN43" s="141" t="str">
        <f>IFERROR('3a DTC_Other'!AN43+'2d Nil levelisation allowance'!AN43,"-")</f>
        <v>-</v>
      </c>
      <c r="AO43" s="141" t="str">
        <f>IFERROR('3a DTC_Other'!AO43+'2d Nil levelisation allowance'!AO43,"-")</f>
        <v>-</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9" t="s">
        <v>236</v>
      </c>
      <c r="B44" s="305"/>
      <c r="C44" s="307"/>
      <c r="D44" s="307"/>
      <c r="E44" s="307"/>
      <c r="F44" s="64" t="s">
        <v>55</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t="str">
        <f>IFERROR('3a DTC_Other'!AK44+'2d Nil levelisation allowance'!AK44,"-")</f>
        <v>-</v>
      </c>
      <c r="AL44" s="141" t="str">
        <f>IFERROR('3a DTC_Other'!AL44+'2d Nil levelisation allowance'!AL44,"-")</f>
        <v>-</v>
      </c>
      <c r="AM44" s="141" t="str">
        <f>IFERROR('3a DTC_Other'!AM44+'2d Nil levelisation allowance'!AM44,"-")</f>
        <v>-</v>
      </c>
      <c r="AN44" s="141" t="str">
        <f>IFERROR('3a DTC_Other'!AN44+'2d Nil levelisation allowance'!AN44,"-")</f>
        <v>-</v>
      </c>
      <c r="AO44" s="141" t="str">
        <f>IFERROR('3a DTC_Other'!AO44+'2d Nil levelisation allowance'!AO44,"-")</f>
        <v>-</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9" t="s">
        <v>237</v>
      </c>
      <c r="B45" s="305"/>
      <c r="C45" s="307"/>
      <c r="D45" s="307"/>
      <c r="E45" s="307"/>
      <c r="F45" s="64" t="s">
        <v>56</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t="str">
        <f>IFERROR('3a DTC_Other'!AK45+'2d Nil levelisation allowance'!AK45,"-")</f>
        <v>-</v>
      </c>
      <c r="AL45" s="141" t="str">
        <f>IFERROR('3a DTC_Other'!AL45+'2d Nil levelisation allowance'!AL45,"-")</f>
        <v>-</v>
      </c>
      <c r="AM45" s="141" t="str">
        <f>IFERROR('3a DTC_Other'!AM45+'2d Nil levelisation allowance'!AM45,"-")</f>
        <v>-</v>
      </c>
      <c r="AN45" s="141" t="str">
        <f>IFERROR('3a DTC_Other'!AN45+'2d Nil levelisation allowance'!AN45,"-")</f>
        <v>-</v>
      </c>
      <c r="AO45" s="141" t="str">
        <f>IFERROR('3a DTC_Other'!AO45+'2d Nil levelisation allowance'!AO45,"-")</f>
        <v>-</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9" t="s">
        <v>238</v>
      </c>
      <c r="B46" s="305"/>
      <c r="C46" s="307"/>
      <c r="D46" s="307"/>
      <c r="E46" s="307"/>
      <c r="F46" s="64" t="s">
        <v>57</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t="str">
        <f>IFERROR('3a DTC_Other'!AK46+'2d Nil levelisation allowance'!AK46,"-")</f>
        <v>-</v>
      </c>
      <c r="AL46" s="141" t="str">
        <f>IFERROR('3a DTC_Other'!AL46+'2d Nil levelisation allowance'!AL46,"-")</f>
        <v>-</v>
      </c>
      <c r="AM46" s="141" t="str">
        <f>IFERROR('3a DTC_Other'!AM46+'2d Nil levelisation allowance'!AM46,"-")</f>
        <v>-</v>
      </c>
      <c r="AN46" s="141" t="str">
        <f>IFERROR('3a DTC_Other'!AN46+'2d Nil levelisation allowance'!AN46,"-")</f>
        <v>-</v>
      </c>
      <c r="AO46" s="141" t="str">
        <f>IFERROR('3a DTC_Other'!AO46+'2d Nil levelisation allowance'!AO46,"-")</f>
        <v>-</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9" t="s">
        <v>239</v>
      </c>
      <c r="B47" s="305"/>
      <c r="C47" s="307"/>
      <c r="D47" s="307"/>
      <c r="E47" s="307"/>
      <c r="F47" s="64" t="s">
        <v>58</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t="str">
        <f>IFERROR('3a DTC_Other'!AK47+'2d Nil levelisation allowance'!AK47,"-")</f>
        <v>-</v>
      </c>
      <c r="AL47" s="141" t="str">
        <f>IFERROR('3a DTC_Other'!AL47+'2d Nil levelisation allowance'!AL47,"-")</f>
        <v>-</v>
      </c>
      <c r="AM47" s="141" t="str">
        <f>IFERROR('3a DTC_Other'!AM47+'2d Nil levelisation allowance'!AM47,"-")</f>
        <v>-</v>
      </c>
      <c r="AN47" s="141" t="str">
        <f>IFERROR('3a DTC_Other'!AN47+'2d Nil levelisation allowance'!AN47,"-")</f>
        <v>-</v>
      </c>
      <c r="AO47" s="141" t="str">
        <f>IFERROR('3a DTC_Other'!AO47+'2d Nil levelisation allowance'!AO47,"-")</f>
        <v>-</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9" t="s">
        <v>240</v>
      </c>
      <c r="B48" s="305"/>
      <c r="C48" s="307"/>
      <c r="D48" s="307"/>
      <c r="E48" s="307"/>
      <c r="F48" s="64" t="s">
        <v>59</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t="str">
        <f>IFERROR('3a DTC_Other'!AK48+'2d Nil levelisation allowance'!AK48,"-")</f>
        <v>-</v>
      </c>
      <c r="AL48" s="141" t="str">
        <f>IFERROR('3a DTC_Other'!AL48+'2d Nil levelisation allowance'!AL48,"-")</f>
        <v>-</v>
      </c>
      <c r="AM48" s="141" t="str">
        <f>IFERROR('3a DTC_Other'!AM48+'2d Nil levelisation allowance'!AM48,"-")</f>
        <v>-</v>
      </c>
      <c r="AN48" s="141" t="str">
        <f>IFERROR('3a DTC_Other'!AN48+'2d Nil levelisation allowance'!AN48,"-")</f>
        <v>-</v>
      </c>
      <c r="AO48" s="141" t="str">
        <f>IFERROR('3a DTC_Other'!AO48+'2d Nil levelisation allowance'!AO48,"-")</f>
        <v>-</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9" t="s">
        <v>241</v>
      </c>
      <c r="B49" s="305"/>
      <c r="C49" s="307"/>
      <c r="D49" s="307"/>
      <c r="E49" s="307"/>
      <c r="F49" s="64" t="s">
        <v>60</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t="str">
        <f>IFERROR('3a DTC_Other'!AK49+'2d Nil levelisation allowance'!AK49,"-")</f>
        <v>-</v>
      </c>
      <c r="AL49" s="141" t="str">
        <f>IFERROR('3a DTC_Other'!AL49+'2d Nil levelisation allowance'!AL49,"-")</f>
        <v>-</v>
      </c>
      <c r="AM49" s="141" t="str">
        <f>IFERROR('3a DTC_Other'!AM49+'2d Nil levelisation allowance'!AM49,"-")</f>
        <v>-</v>
      </c>
      <c r="AN49" s="141" t="str">
        <f>IFERROR('3a DTC_Other'!AN49+'2d Nil levelisation allowance'!AN49,"-")</f>
        <v>-</v>
      </c>
      <c r="AO49" s="141" t="str">
        <f>IFERROR('3a DTC_Other'!AO49+'2d Nil levelisation allowance'!AO49,"-")</f>
        <v>-</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9" t="s">
        <v>242</v>
      </c>
      <c r="B50" s="305"/>
      <c r="C50" s="307"/>
      <c r="D50" s="307"/>
      <c r="E50" s="307"/>
      <c r="F50" s="64" t="s">
        <v>61</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t="str">
        <f>IFERROR('3a DTC_Other'!AK50+'2d Nil levelisation allowance'!AK50,"-")</f>
        <v>-</v>
      </c>
      <c r="AL50" s="141" t="str">
        <f>IFERROR('3a DTC_Other'!AL50+'2d Nil levelisation allowance'!AL50,"-")</f>
        <v>-</v>
      </c>
      <c r="AM50" s="141" t="str">
        <f>IFERROR('3a DTC_Other'!AM50+'2d Nil levelisation allowance'!AM50,"-")</f>
        <v>-</v>
      </c>
      <c r="AN50" s="141" t="str">
        <f>IFERROR('3a DTC_Other'!AN50+'2d Nil levelisation allowance'!AN50,"-")</f>
        <v>-</v>
      </c>
      <c r="AO50" s="141" t="str">
        <f>IFERROR('3a DTC_Other'!AO50+'2d Nil levelisation allowance'!AO50,"-")</f>
        <v>-</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9" t="s">
        <v>243</v>
      </c>
      <c r="B51" s="305"/>
      <c r="C51" s="307"/>
      <c r="D51" s="307"/>
      <c r="E51" s="307"/>
      <c r="F51" s="64" t="s">
        <v>62</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t="str">
        <f>IFERROR('3a DTC_Other'!AK51+'2d Nil levelisation allowance'!AK51,"-")</f>
        <v>-</v>
      </c>
      <c r="AL51" s="141" t="str">
        <f>IFERROR('3a DTC_Other'!AL51+'2d Nil levelisation allowance'!AL51,"-")</f>
        <v>-</v>
      </c>
      <c r="AM51" s="141" t="str">
        <f>IFERROR('3a DTC_Other'!AM51+'2d Nil levelisation allowance'!AM51,"-")</f>
        <v>-</v>
      </c>
      <c r="AN51" s="141" t="str">
        <f>IFERROR('3a DTC_Other'!AN51+'2d Nil levelisation allowance'!AN51,"-")</f>
        <v>-</v>
      </c>
      <c r="AO51" s="141" t="str">
        <f>IFERROR('3a DTC_Other'!AO51+'2d Nil levelisation allowance'!AO51,"-")</f>
        <v>-</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9" t="s">
        <v>244</v>
      </c>
      <c r="B52" s="305"/>
      <c r="C52" s="307"/>
      <c r="D52" s="307"/>
      <c r="E52" s="307"/>
      <c r="F52" s="64" t="s">
        <v>63</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t="str">
        <f>IFERROR('3a DTC_Other'!AK52+'2d Nil levelisation allowance'!AK52,"-")</f>
        <v>-</v>
      </c>
      <c r="AL52" s="141" t="str">
        <f>IFERROR('3a DTC_Other'!AL52+'2d Nil levelisation allowance'!AL52,"-")</f>
        <v>-</v>
      </c>
      <c r="AM52" s="141" t="str">
        <f>IFERROR('3a DTC_Other'!AM52+'2d Nil levelisation allowance'!AM52,"-")</f>
        <v>-</v>
      </c>
      <c r="AN52" s="141" t="str">
        <f>IFERROR('3a DTC_Other'!AN52+'2d Nil levelisation allowance'!AN52,"-")</f>
        <v>-</v>
      </c>
      <c r="AO52" s="141" t="str">
        <f>IFERROR('3a DTC_Other'!AO52+'2d Nil levelisation allowance'!AO52,"-")</f>
        <v>-</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9" t="s">
        <v>245</v>
      </c>
      <c r="B53" s="305"/>
      <c r="C53" s="308"/>
      <c r="D53" s="308"/>
      <c r="E53" s="308"/>
      <c r="F53" s="64" t="s">
        <v>64</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t="str">
        <f>IFERROR('3a DTC_Other'!AK53+'2d Nil levelisation allowance'!AK53,"-")</f>
        <v>-</v>
      </c>
      <c r="AL53" s="141" t="str">
        <f>IFERROR('3a DTC_Other'!AL53+'2d Nil levelisation allowance'!AL53,"-")</f>
        <v>-</v>
      </c>
      <c r="AM53" s="141" t="str">
        <f>IFERROR('3a DTC_Other'!AM53+'2d Nil levelisation allowance'!AM53,"-")</f>
        <v>-</v>
      </c>
      <c r="AN53" s="141" t="str">
        <f>IFERROR('3a DTC_Other'!AN53+'2d Nil levelisation allowance'!AN53,"-")</f>
        <v>-</v>
      </c>
      <c r="AO53" s="141" t="str">
        <f>IFERROR('3a DTC_Other'!AO53+'2d Nil levelisation allowance'!AO53,"-")</f>
        <v>-</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5" customHeight="1">
      <c r="A55" s="229" t="s">
        <v>246</v>
      </c>
      <c r="B55" s="309" t="s">
        <v>201</v>
      </c>
      <c r="C55" s="306" t="s">
        <v>202</v>
      </c>
      <c r="D55" s="306" t="s">
        <v>48</v>
      </c>
      <c r="E55" s="306" t="s">
        <v>203</v>
      </c>
      <c r="F55" s="17" t="s">
        <v>51</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t="str">
        <f>IFERROR('3a DTC_Other'!AK55-'3a DTC_Other'!AK12+AK12,"-")</f>
        <v>-</v>
      </c>
      <c r="AL55" s="141" t="str">
        <f>IFERROR('3a DTC_Other'!AL55-'3a DTC_Other'!AL12+AL12,"-")</f>
        <v>-</v>
      </c>
      <c r="AM55" s="141" t="str">
        <f>IFERROR('3a DTC_Other'!AM55-'3a DTC_Other'!AM12+AM12,"-")</f>
        <v>-</v>
      </c>
      <c r="AN55" s="141" t="str">
        <f>IFERROR('3a DTC_Other'!AN55-'3a DTC_Other'!AN12+AN12,"-")</f>
        <v>-</v>
      </c>
      <c r="AO55" s="141" t="str">
        <f>IFERROR('3a DTC_Other'!AO55-'3a DTC_Other'!AO12+AO12,"-")</f>
        <v>-</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9" t="s">
        <v>247</v>
      </c>
      <c r="B56" s="310"/>
      <c r="C56" s="307"/>
      <c r="D56" s="307"/>
      <c r="E56" s="307"/>
      <c r="F56" s="64" t="s">
        <v>52</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t="str">
        <f>IFERROR('3a DTC_Other'!AK56-'3a DTC_Other'!AK13+AK13,"-")</f>
        <v>-</v>
      </c>
      <c r="AL56" s="141" t="str">
        <f>IFERROR('3a DTC_Other'!AL56-'3a DTC_Other'!AL13+AL13,"-")</f>
        <v>-</v>
      </c>
      <c r="AM56" s="141" t="str">
        <f>IFERROR('3a DTC_Other'!AM56-'3a DTC_Other'!AM13+AM13,"-")</f>
        <v>-</v>
      </c>
      <c r="AN56" s="141" t="str">
        <f>IFERROR('3a DTC_Other'!AN56-'3a DTC_Other'!AN13+AN13,"-")</f>
        <v>-</v>
      </c>
      <c r="AO56" s="141" t="str">
        <f>IFERROR('3a DTC_Other'!AO56-'3a DTC_Other'!AO13+AO13,"-")</f>
        <v>-</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9" t="s">
        <v>248</v>
      </c>
      <c r="B57" s="310"/>
      <c r="C57" s="307"/>
      <c r="D57" s="307"/>
      <c r="E57" s="307"/>
      <c r="F57" s="64" t="s">
        <v>53</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t="str">
        <f>IFERROR('3a DTC_Other'!AK57-'3a DTC_Other'!AK14+AK14,"-")</f>
        <v>-</v>
      </c>
      <c r="AL57" s="141" t="str">
        <f>IFERROR('3a DTC_Other'!AL57-'3a DTC_Other'!AL14+AL14,"-")</f>
        <v>-</v>
      </c>
      <c r="AM57" s="141" t="str">
        <f>IFERROR('3a DTC_Other'!AM57-'3a DTC_Other'!AM14+AM14,"-")</f>
        <v>-</v>
      </c>
      <c r="AN57" s="141" t="str">
        <f>IFERROR('3a DTC_Other'!AN57-'3a DTC_Other'!AN14+AN14,"-")</f>
        <v>-</v>
      </c>
      <c r="AO57" s="141" t="str">
        <f>IFERROR('3a DTC_Other'!AO57-'3a DTC_Other'!AO14+AO14,"-")</f>
        <v>-</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9" t="s">
        <v>249</v>
      </c>
      <c r="B58" s="310"/>
      <c r="C58" s="307"/>
      <c r="D58" s="307"/>
      <c r="E58" s="307"/>
      <c r="F58" s="64" t="s">
        <v>54</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t="str">
        <f>IFERROR('3a DTC_Other'!AK58-'3a DTC_Other'!AK15+AK15,"-")</f>
        <v>-</v>
      </c>
      <c r="AL58" s="141" t="str">
        <f>IFERROR('3a DTC_Other'!AL58-'3a DTC_Other'!AL15+AL15,"-")</f>
        <v>-</v>
      </c>
      <c r="AM58" s="141" t="str">
        <f>IFERROR('3a DTC_Other'!AM58-'3a DTC_Other'!AM15+AM15,"-")</f>
        <v>-</v>
      </c>
      <c r="AN58" s="141" t="str">
        <f>IFERROR('3a DTC_Other'!AN58-'3a DTC_Other'!AN15+AN15,"-")</f>
        <v>-</v>
      </c>
      <c r="AO58" s="141" t="str">
        <f>IFERROR('3a DTC_Other'!AO58-'3a DTC_Other'!AO15+AO15,"-")</f>
        <v>-</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9" t="s">
        <v>250</v>
      </c>
      <c r="B59" s="310"/>
      <c r="C59" s="307"/>
      <c r="D59" s="307"/>
      <c r="E59" s="307"/>
      <c r="F59" s="64" t="s">
        <v>55</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t="str">
        <f>IFERROR('3a DTC_Other'!AK59-'3a DTC_Other'!AK16+AK16,"-")</f>
        <v>-</v>
      </c>
      <c r="AL59" s="141" t="str">
        <f>IFERROR('3a DTC_Other'!AL59-'3a DTC_Other'!AL16+AL16,"-")</f>
        <v>-</v>
      </c>
      <c r="AM59" s="141" t="str">
        <f>IFERROR('3a DTC_Other'!AM59-'3a DTC_Other'!AM16+AM16,"-")</f>
        <v>-</v>
      </c>
      <c r="AN59" s="141" t="str">
        <f>IFERROR('3a DTC_Other'!AN59-'3a DTC_Other'!AN16+AN16,"-")</f>
        <v>-</v>
      </c>
      <c r="AO59" s="141" t="str">
        <f>IFERROR('3a DTC_Other'!AO59-'3a DTC_Other'!AO16+AO16,"-")</f>
        <v>-</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9" t="s">
        <v>251</v>
      </c>
      <c r="B60" s="310"/>
      <c r="C60" s="307"/>
      <c r="D60" s="307"/>
      <c r="E60" s="307"/>
      <c r="F60" s="64" t="s">
        <v>56</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t="str">
        <f>IFERROR('3a DTC_Other'!AK60-'3a DTC_Other'!AK17+AK17,"-")</f>
        <v>-</v>
      </c>
      <c r="AL60" s="141" t="str">
        <f>IFERROR('3a DTC_Other'!AL60-'3a DTC_Other'!AL17+AL17,"-")</f>
        <v>-</v>
      </c>
      <c r="AM60" s="141" t="str">
        <f>IFERROR('3a DTC_Other'!AM60-'3a DTC_Other'!AM17+AM17,"-")</f>
        <v>-</v>
      </c>
      <c r="AN60" s="141" t="str">
        <f>IFERROR('3a DTC_Other'!AN60-'3a DTC_Other'!AN17+AN17,"-")</f>
        <v>-</v>
      </c>
      <c r="AO60" s="141" t="str">
        <f>IFERROR('3a DTC_Other'!AO60-'3a DTC_Other'!AO17+AO17,"-")</f>
        <v>-</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9" t="s">
        <v>252</v>
      </c>
      <c r="B61" s="310"/>
      <c r="C61" s="307"/>
      <c r="D61" s="307"/>
      <c r="E61" s="307"/>
      <c r="F61" s="64" t="s">
        <v>57</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t="str">
        <f>IFERROR('3a DTC_Other'!AK61-'3a DTC_Other'!AK18+AK18,"-")</f>
        <v>-</v>
      </c>
      <c r="AL61" s="141" t="str">
        <f>IFERROR('3a DTC_Other'!AL61-'3a DTC_Other'!AL18+AL18,"-")</f>
        <v>-</v>
      </c>
      <c r="AM61" s="141" t="str">
        <f>IFERROR('3a DTC_Other'!AM61-'3a DTC_Other'!AM18+AM18,"-")</f>
        <v>-</v>
      </c>
      <c r="AN61" s="141" t="str">
        <f>IFERROR('3a DTC_Other'!AN61-'3a DTC_Other'!AN18+AN18,"-")</f>
        <v>-</v>
      </c>
      <c r="AO61" s="141" t="str">
        <f>IFERROR('3a DTC_Other'!AO61-'3a DTC_Other'!AO18+AO18,"-")</f>
        <v>-</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9" t="s">
        <v>253</v>
      </c>
      <c r="B62" s="310"/>
      <c r="C62" s="307"/>
      <c r="D62" s="307"/>
      <c r="E62" s="307"/>
      <c r="F62" s="64" t="s">
        <v>58</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t="str">
        <f>IFERROR('3a DTC_Other'!AK62-'3a DTC_Other'!AK19+AK19,"-")</f>
        <v>-</v>
      </c>
      <c r="AL62" s="141" t="str">
        <f>IFERROR('3a DTC_Other'!AL62-'3a DTC_Other'!AL19+AL19,"-")</f>
        <v>-</v>
      </c>
      <c r="AM62" s="141" t="str">
        <f>IFERROR('3a DTC_Other'!AM62-'3a DTC_Other'!AM19+AM19,"-")</f>
        <v>-</v>
      </c>
      <c r="AN62" s="141" t="str">
        <f>IFERROR('3a DTC_Other'!AN62-'3a DTC_Other'!AN19+AN19,"-")</f>
        <v>-</v>
      </c>
      <c r="AO62" s="141" t="str">
        <f>IFERROR('3a DTC_Other'!AO62-'3a DTC_Other'!AO19+AO19,"-")</f>
        <v>-</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9" t="s">
        <v>254</v>
      </c>
      <c r="B63" s="310"/>
      <c r="C63" s="307"/>
      <c r="D63" s="307"/>
      <c r="E63" s="307"/>
      <c r="F63" s="64" t="s">
        <v>59</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t="str">
        <f>IFERROR('3a DTC_Other'!AK63-'3a DTC_Other'!AK20+AK20,"-")</f>
        <v>-</v>
      </c>
      <c r="AL63" s="141" t="str">
        <f>IFERROR('3a DTC_Other'!AL63-'3a DTC_Other'!AL20+AL20,"-")</f>
        <v>-</v>
      </c>
      <c r="AM63" s="141" t="str">
        <f>IFERROR('3a DTC_Other'!AM63-'3a DTC_Other'!AM20+AM20,"-")</f>
        <v>-</v>
      </c>
      <c r="AN63" s="141" t="str">
        <f>IFERROR('3a DTC_Other'!AN63-'3a DTC_Other'!AN20+AN20,"-")</f>
        <v>-</v>
      </c>
      <c r="AO63" s="141" t="str">
        <f>IFERROR('3a DTC_Other'!AO63-'3a DTC_Other'!AO20+AO20,"-")</f>
        <v>-</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9" t="s">
        <v>255</v>
      </c>
      <c r="B64" s="310"/>
      <c r="C64" s="307"/>
      <c r="D64" s="307"/>
      <c r="E64" s="307"/>
      <c r="F64" s="64" t="s">
        <v>60</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t="str">
        <f>IFERROR('3a DTC_Other'!AK64-'3a DTC_Other'!AK21+AK21,"-")</f>
        <v>-</v>
      </c>
      <c r="AL64" s="141" t="str">
        <f>IFERROR('3a DTC_Other'!AL64-'3a DTC_Other'!AL21+AL21,"-")</f>
        <v>-</v>
      </c>
      <c r="AM64" s="141" t="str">
        <f>IFERROR('3a DTC_Other'!AM64-'3a DTC_Other'!AM21+AM21,"-")</f>
        <v>-</v>
      </c>
      <c r="AN64" s="141" t="str">
        <f>IFERROR('3a DTC_Other'!AN64-'3a DTC_Other'!AN21+AN21,"-")</f>
        <v>-</v>
      </c>
      <c r="AO64" s="141" t="str">
        <f>IFERROR('3a DTC_Other'!AO64-'3a DTC_Other'!AO21+AO21,"-")</f>
        <v>-</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9" t="s">
        <v>256</v>
      </c>
      <c r="B65" s="310"/>
      <c r="C65" s="307"/>
      <c r="D65" s="307"/>
      <c r="E65" s="307"/>
      <c r="F65" s="64" t="s">
        <v>61</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t="str">
        <f>IFERROR('3a DTC_Other'!AK65-'3a DTC_Other'!AK22+AK22,"-")</f>
        <v>-</v>
      </c>
      <c r="AL65" s="141" t="str">
        <f>IFERROR('3a DTC_Other'!AL65-'3a DTC_Other'!AL22+AL22,"-")</f>
        <v>-</v>
      </c>
      <c r="AM65" s="141" t="str">
        <f>IFERROR('3a DTC_Other'!AM65-'3a DTC_Other'!AM22+AM22,"-")</f>
        <v>-</v>
      </c>
      <c r="AN65" s="141" t="str">
        <f>IFERROR('3a DTC_Other'!AN65-'3a DTC_Other'!AN22+AN22,"-")</f>
        <v>-</v>
      </c>
      <c r="AO65" s="141" t="str">
        <f>IFERROR('3a DTC_Other'!AO65-'3a DTC_Other'!AO22+AO22,"-")</f>
        <v>-</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9" t="s">
        <v>257</v>
      </c>
      <c r="B66" s="310"/>
      <c r="C66" s="307"/>
      <c r="D66" s="307"/>
      <c r="E66" s="307"/>
      <c r="F66" s="64" t="s">
        <v>62</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t="str">
        <f>IFERROR('3a DTC_Other'!AK66-'3a DTC_Other'!AK23+AK23,"-")</f>
        <v>-</v>
      </c>
      <c r="AL66" s="141" t="str">
        <f>IFERROR('3a DTC_Other'!AL66-'3a DTC_Other'!AL23+AL23,"-")</f>
        <v>-</v>
      </c>
      <c r="AM66" s="141" t="str">
        <f>IFERROR('3a DTC_Other'!AM66-'3a DTC_Other'!AM23+AM23,"-")</f>
        <v>-</v>
      </c>
      <c r="AN66" s="141" t="str">
        <f>IFERROR('3a DTC_Other'!AN66-'3a DTC_Other'!AN23+AN23,"-")</f>
        <v>-</v>
      </c>
      <c r="AO66" s="141" t="str">
        <f>IFERROR('3a DTC_Other'!AO66-'3a DTC_Other'!AO23+AO23,"-")</f>
        <v>-</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9" t="s">
        <v>258</v>
      </c>
      <c r="B67" s="310"/>
      <c r="C67" s="307"/>
      <c r="D67" s="307"/>
      <c r="E67" s="307"/>
      <c r="F67" s="64" t="s">
        <v>63</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t="str">
        <f>IFERROR('3a DTC_Other'!AK67-'3a DTC_Other'!AK24+AK24,"-")</f>
        <v>-</v>
      </c>
      <c r="AL67" s="141" t="str">
        <f>IFERROR('3a DTC_Other'!AL67-'3a DTC_Other'!AL24+AL24,"-")</f>
        <v>-</v>
      </c>
      <c r="AM67" s="141" t="str">
        <f>IFERROR('3a DTC_Other'!AM67-'3a DTC_Other'!AM24+AM24,"-")</f>
        <v>-</v>
      </c>
      <c r="AN67" s="141" t="str">
        <f>IFERROR('3a DTC_Other'!AN67-'3a DTC_Other'!AN24+AN24,"-")</f>
        <v>-</v>
      </c>
      <c r="AO67" s="141" t="str">
        <f>IFERROR('3a DTC_Other'!AO67-'3a DTC_Other'!AO24+AO24,"-")</f>
        <v>-</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9" t="s">
        <v>259</v>
      </c>
      <c r="B68" s="310"/>
      <c r="C68" s="307"/>
      <c r="D68" s="307"/>
      <c r="E68" s="307"/>
      <c r="F68" s="64" t="s">
        <v>64</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t="str">
        <f>IFERROR('3a DTC_Other'!AK68-'3a DTC_Other'!AK25+AK25,"-")</f>
        <v>-</v>
      </c>
      <c r="AL68" s="141" t="str">
        <f>IFERROR('3a DTC_Other'!AL68-'3a DTC_Other'!AL25+AL25,"-")</f>
        <v>-</v>
      </c>
      <c r="AM68" s="141" t="str">
        <f>IFERROR('3a DTC_Other'!AM68-'3a DTC_Other'!AM25+AM25,"-")</f>
        <v>-</v>
      </c>
      <c r="AN68" s="141" t="str">
        <f>IFERROR('3a DTC_Other'!AN68-'3a DTC_Other'!AN25+AN25,"-")</f>
        <v>-</v>
      </c>
      <c r="AO68" s="141" t="str">
        <f>IFERROR('3a DTC_Other'!AO68-'3a DTC_Other'!AO25+AO25,"-")</f>
        <v>-</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5" customHeight="1">
      <c r="A69" s="229" t="s">
        <v>260</v>
      </c>
      <c r="B69" s="310"/>
      <c r="C69" s="306" t="s">
        <v>218</v>
      </c>
      <c r="D69" s="306" t="s">
        <v>48</v>
      </c>
      <c r="E69" s="306" t="s">
        <v>203</v>
      </c>
      <c r="F69" s="64" t="s">
        <v>51</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t="str">
        <f>IFERROR('3a DTC_Other'!AK69-'3a DTC_Other'!AK26+AK26,"-")</f>
        <v>-</v>
      </c>
      <c r="AL69" s="141" t="str">
        <f>IFERROR('3a DTC_Other'!AL69-'3a DTC_Other'!AL26+AL26,"-")</f>
        <v>-</v>
      </c>
      <c r="AM69" s="141" t="str">
        <f>IFERROR('3a DTC_Other'!AM69-'3a DTC_Other'!AM26+AM26,"-")</f>
        <v>-</v>
      </c>
      <c r="AN69" s="141" t="str">
        <f>IFERROR('3a DTC_Other'!AN69-'3a DTC_Other'!AN26+AN26,"-")</f>
        <v>-</v>
      </c>
      <c r="AO69" s="141" t="str">
        <f>IFERROR('3a DTC_Other'!AO69-'3a DTC_Other'!AO26+AO26,"-")</f>
        <v>-</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9" t="s">
        <v>261</v>
      </c>
      <c r="B70" s="310"/>
      <c r="C70" s="307"/>
      <c r="D70" s="307"/>
      <c r="E70" s="307"/>
      <c r="F70" s="64" t="s">
        <v>52</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t="str">
        <f>IFERROR('3a DTC_Other'!AK70-'3a DTC_Other'!AK27+AK27,"-")</f>
        <v>-</v>
      </c>
      <c r="AL70" s="141" t="str">
        <f>IFERROR('3a DTC_Other'!AL70-'3a DTC_Other'!AL27+AL27,"-")</f>
        <v>-</v>
      </c>
      <c r="AM70" s="141" t="str">
        <f>IFERROR('3a DTC_Other'!AM70-'3a DTC_Other'!AM27+AM27,"-")</f>
        <v>-</v>
      </c>
      <c r="AN70" s="141" t="str">
        <f>IFERROR('3a DTC_Other'!AN70-'3a DTC_Other'!AN27+AN27,"-")</f>
        <v>-</v>
      </c>
      <c r="AO70" s="141" t="str">
        <f>IFERROR('3a DTC_Other'!AO70-'3a DTC_Other'!AO27+AO27,"-")</f>
        <v>-</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9" t="s">
        <v>262</v>
      </c>
      <c r="B71" s="310"/>
      <c r="C71" s="307"/>
      <c r="D71" s="307"/>
      <c r="E71" s="307"/>
      <c r="F71" s="64" t="s">
        <v>53</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t="str">
        <f>IFERROR('3a DTC_Other'!AK71-'3a DTC_Other'!AK28+AK28,"-")</f>
        <v>-</v>
      </c>
      <c r="AL71" s="141" t="str">
        <f>IFERROR('3a DTC_Other'!AL71-'3a DTC_Other'!AL28+AL28,"-")</f>
        <v>-</v>
      </c>
      <c r="AM71" s="141" t="str">
        <f>IFERROR('3a DTC_Other'!AM71-'3a DTC_Other'!AM28+AM28,"-")</f>
        <v>-</v>
      </c>
      <c r="AN71" s="141" t="str">
        <f>IFERROR('3a DTC_Other'!AN71-'3a DTC_Other'!AN28+AN28,"-")</f>
        <v>-</v>
      </c>
      <c r="AO71" s="141" t="str">
        <f>IFERROR('3a DTC_Other'!AO71-'3a DTC_Other'!AO28+AO28,"-")</f>
        <v>-</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9" t="s">
        <v>263</v>
      </c>
      <c r="B72" s="310"/>
      <c r="C72" s="307"/>
      <c r="D72" s="307"/>
      <c r="E72" s="307"/>
      <c r="F72" s="64" t="s">
        <v>54</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t="str">
        <f>IFERROR('3a DTC_Other'!AK72-'3a DTC_Other'!AK29+AK29,"-")</f>
        <v>-</v>
      </c>
      <c r="AL72" s="141" t="str">
        <f>IFERROR('3a DTC_Other'!AL72-'3a DTC_Other'!AL29+AL29,"-")</f>
        <v>-</v>
      </c>
      <c r="AM72" s="141" t="str">
        <f>IFERROR('3a DTC_Other'!AM72-'3a DTC_Other'!AM29+AM29,"-")</f>
        <v>-</v>
      </c>
      <c r="AN72" s="141" t="str">
        <f>IFERROR('3a DTC_Other'!AN72-'3a DTC_Other'!AN29+AN29,"-")</f>
        <v>-</v>
      </c>
      <c r="AO72" s="141" t="str">
        <f>IFERROR('3a DTC_Other'!AO72-'3a DTC_Other'!AO29+AO29,"-")</f>
        <v>-</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9" t="s">
        <v>264</v>
      </c>
      <c r="B73" s="310"/>
      <c r="C73" s="307"/>
      <c r="D73" s="307"/>
      <c r="E73" s="307"/>
      <c r="F73" s="64" t="s">
        <v>55</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t="str">
        <f>IFERROR('3a DTC_Other'!AK73-'3a DTC_Other'!AK30+AK30,"-")</f>
        <v>-</v>
      </c>
      <c r="AL73" s="141" t="str">
        <f>IFERROR('3a DTC_Other'!AL73-'3a DTC_Other'!AL30+AL30,"-")</f>
        <v>-</v>
      </c>
      <c r="AM73" s="141" t="str">
        <f>IFERROR('3a DTC_Other'!AM73-'3a DTC_Other'!AM30+AM30,"-")</f>
        <v>-</v>
      </c>
      <c r="AN73" s="141" t="str">
        <f>IFERROR('3a DTC_Other'!AN73-'3a DTC_Other'!AN30+AN30,"-")</f>
        <v>-</v>
      </c>
      <c r="AO73" s="141" t="str">
        <f>IFERROR('3a DTC_Other'!AO73-'3a DTC_Other'!AO30+AO30,"-")</f>
        <v>-</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9" t="s">
        <v>265</v>
      </c>
      <c r="B74" s="310"/>
      <c r="C74" s="307"/>
      <c r="D74" s="307"/>
      <c r="E74" s="307"/>
      <c r="F74" s="64" t="s">
        <v>56</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t="str">
        <f>IFERROR('3a DTC_Other'!AK74-'3a DTC_Other'!AK31+AK31,"-")</f>
        <v>-</v>
      </c>
      <c r="AL74" s="141" t="str">
        <f>IFERROR('3a DTC_Other'!AL74-'3a DTC_Other'!AL31+AL31,"-")</f>
        <v>-</v>
      </c>
      <c r="AM74" s="141" t="str">
        <f>IFERROR('3a DTC_Other'!AM74-'3a DTC_Other'!AM31+AM31,"-")</f>
        <v>-</v>
      </c>
      <c r="AN74" s="141" t="str">
        <f>IFERROR('3a DTC_Other'!AN74-'3a DTC_Other'!AN31+AN31,"-")</f>
        <v>-</v>
      </c>
      <c r="AO74" s="141" t="str">
        <f>IFERROR('3a DTC_Other'!AO74-'3a DTC_Other'!AO31+AO31,"-")</f>
        <v>-</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9" t="s">
        <v>266</v>
      </c>
      <c r="B75" s="310"/>
      <c r="C75" s="307"/>
      <c r="D75" s="307"/>
      <c r="E75" s="307"/>
      <c r="F75" s="64" t="s">
        <v>57</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t="str">
        <f>IFERROR('3a DTC_Other'!AK75-'3a DTC_Other'!AK32+AK32,"-")</f>
        <v>-</v>
      </c>
      <c r="AL75" s="141" t="str">
        <f>IFERROR('3a DTC_Other'!AL75-'3a DTC_Other'!AL32+AL32,"-")</f>
        <v>-</v>
      </c>
      <c r="AM75" s="141" t="str">
        <f>IFERROR('3a DTC_Other'!AM75-'3a DTC_Other'!AM32+AM32,"-")</f>
        <v>-</v>
      </c>
      <c r="AN75" s="141" t="str">
        <f>IFERROR('3a DTC_Other'!AN75-'3a DTC_Other'!AN32+AN32,"-")</f>
        <v>-</v>
      </c>
      <c r="AO75" s="141" t="str">
        <f>IFERROR('3a DTC_Other'!AO75-'3a DTC_Other'!AO32+AO32,"-")</f>
        <v>-</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9" t="s">
        <v>267</v>
      </c>
      <c r="B76" s="310"/>
      <c r="C76" s="307"/>
      <c r="D76" s="307"/>
      <c r="E76" s="307"/>
      <c r="F76" s="64" t="s">
        <v>58</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t="str">
        <f>IFERROR('3a DTC_Other'!AK76-'3a DTC_Other'!AK33+AK33,"-")</f>
        <v>-</v>
      </c>
      <c r="AL76" s="141" t="str">
        <f>IFERROR('3a DTC_Other'!AL76-'3a DTC_Other'!AL33+AL33,"-")</f>
        <v>-</v>
      </c>
      <c r="AM76" s="141" t="str">
        <f>IFERROR('3a DTC_Other'!AM76-'3a DTC_Other'!AM33+AM33,"-")</f>
        <v>-</v>
      </c>
      <c r="AN76" s="141" t="str">
        <f>IFERROR('3a DTC_Other'!AN76-'3a DTC_Other'!AN33+AN33,"-")</f>
        <v>-</v>
      </c>
      <c r="AO76" s="141" t="str">
        <f>IFERROR('3a DTC_Other'!AO76-'3a DTC_Other'!AO33+AO33,"-")</f>
        <v>-</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9" t="s">
        <v>268</v>
      </c>
      <c r="B77" s="310"/>
      <c r="C77" s="307"/>
      <c r="D77" s="307"/>
      <c r="E77" s="307"/>
      <c r="F77" s="64" t="s">
        <v>59</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t="str">
        <f>IFERROR('3a DTC_Other'!AK77-'3a DTC_Other'!AK34+AK34,"-")</f>
        <v>-</v>
      </c>
      <c r="AL77" s="141" t="str">
        <f>IFERROR('3a DTC_Other'!AL77-'3a DTC_Other'!AL34+AL34,"-")</f>
        <v>-</v>
      </c>
      <c r="AM77" s="141" t="str">
        <f>IFERROR('3a DTC_Other'!AM77-'3a DTC_Other'!AM34+AM34,"-")</f>
        <v>-</v>
      </c>
      <c r="AN77" s="141" t="str">
        <f>IFERROR('3a DTC_Other'!AN77-'3a DTC_Other'!AN34+AN34,"-")</f>
        <v>-</v>
      </c>
      <c r="AO77" s="141" t="str">
        <f>IFERROR('3a DTC_Other'!AO77-'3a DTC_Other'!AO34+AO34,"-")</f>
        <v>-</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9" t="s">
        <v>269</v>
      </c>
      <c r="B78" s="310"/>
      <c r="C78" s="307"/>
      <c r="D78" s="307"/>
      <c r="E78" s="307"/>
      <c r="F78" s="64" t="s">
        <v>60</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t="str">
        <f>IFERROR('3a DTC_Other'!AK78-'3a DTC_Other'!AK35+AK35,"-")</f>
        <v>-</v>
      </c>
      <c r="AL78" s="141" t="str">
        <f>IFERROR('3a DTC_Other'!AL78-'3a DTC_Other'!AL35+AL35,"-")</f>
        <v>-</v>
      </c>
      <c r="AM78" s="141" t="str">
        <f>IFERROR('3a DTC_Other'!AM78-'3a DTC_Other'!AM35+AM35,"-")</f>
        <v>-</v>
      </c>
      <c r="AN78" s="141" t="str">
        <f>IFERROR('3a DTC_Other'!AN78-'3a DTC_Other'!AN35+AN35,"-")</f>
        <v>-</v>
      </c>
      <c r="AO78" s="141" t="str">
        <f>IFERROR('3a DTC_Other'!AO78-'3a DTC_Other'!AO35+AO35,"-")</f>
        <v>-</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9" t="s">
        <v>270</v>
      </c>
      <c r="B79" s="310"/>
      <c r="C79" s="307"/>
      <c r="D79" s="307"/>
      <c r="E79" s="307"/>
      <c r="F79" s="64" t="s">
        <v>61</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t="str">
        <f>IFERROR('3a DTC_Other'!AK79-'3a DTC_Other'!AK36+AK36,"-")</f>
        <v>-</v>
      </c>
      <c r="AL79" s="141" t="str">
        <f>IFERROR('3a DTC_Other'!AL79-'3a DTC_Other'!AL36+AL36,"-")</f>
        <v>-</v>
      </c>
      <c r="AM79" s="141" t="str">
        <f>IFERROR('3a DTC_Other'!AM79-'3a DTC_Other'!AM36+AM36,"-")</f>
        <v>-</v>
      </c>
      <c r="AN79" s="141" t="str">
        <f>IFERROR('3a DTC_Other'!AN79-'3a DTC_Other'!AN36+AN36,"-")</f>
        <v>-</v>
      </c>
      <c r="AO79" s="141" t="str">
        <f>IFERROR('3a DTC_Other'!AO79-'3a DTC_Other'!AO36+AO36,"-")</f>
        <v>-</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9" t="s">
        <v>271</v>
      </c>
      <c r="B80" s="310"/>
      <c r="C80" s="307"/>
      <c r="D80" s="307"/>
      <c r="E80" s="307"/>
      <c r="F80" s="64" t="s">
        <v>62</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t="str">
        <f>IFERROR('3a DTC_Other'!AK80-'3a DTC_Other'!AK37+AK37,"-")</f>
        <v>-</v>
      </c>
      <c r="AL80" s="141" t="str">
        <f>IFERROR('3a DTC_Other'!AL80-'3a DTC_Other'!AL37+AL37,"-")</f>
        <v>-</v>
      </c>
      <c r="AM80" s="141" t="str">
        <f>IFERROR('3a DTC_Other'!AM80-'3a DTC_Other'!AM37+AM37,"-")</f>
        <v>-</v>
      </c>
      <c r="AN80" s="141" t="str">
        <f>IFERROR('3a DTC_Other'!AN80-'3a DTC_Other'!AN37+AN37,"-")</f>
        <v>-</v>
      </c>
      <c r="AO80" s="141" t="str">
        <f>IFERROR('3a DTC_Other'!AO80-'3a DTC_Other'!AO37+AO37,"-")</f>
        <v>-</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9" t="s">
        <v>272</v>
      </c>
      <c r="B81" s="310"/>
      <c r="C81" s="307"/>
      <c r="D81" s="307"/>
      <c r="E81" s="307"/>
      <c r="F81" s="64" t="s">
        <v>63</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t="str">
        <f>IFERROR('3a DTC_Other'!AK81-'3a DTC_Other'!AK38+AK38,"-")</f>
        <v>-</v>
      </c>
      <c r="AL81" s="141" t="str">
        <f>IFERROR('3a DTC_Other'!AL81-'3a DTC_Other'!AL38+AL38,"-")</f>
        <v>-</v>
      </c>
      <c r="AM81" s="141" t="str">
        <f>IFERROR('3a DTC_Other'!AM81-'3a DTC_Other'!AM38+AM38,"-")</f>
        <v>-</v>
      </c>
      <c r="AN81" s="141" t="str">
        <f>IFERROR('3a DTC_Other'!AN81-'3a DTC_Other'!AN38+AN38,"-")</f>
        <v>-</v>
      </c>
      <c r="AO81" s="141" t="str">
        <f>IFERROR('3a DTC_Other'!AO81-'3a DTC_Other'!AO38+AO38,"-")</f>
        <v>-</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9" t="s">
        <v>273</v>
      </c>
      <c r="B82" s="310"/>
      <c r="C82" s="307"/>
      <c r="D82" s="307"/>
      <c r="E82" s="307"/>
      <c r="F82" s="64" t="s">
        <v>64</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t="str">
        <f>IFERROR('3a DTC_Other'!AK82-'3a DTC_Other'!AK39+AK39,"-")</f>
        <v>-</v>
      </c>
      <c r="AL82" s="141" t="str">
        <f>IFERROR('3a DTC_Other'!AL82-'3a DTC_Other'!AL39+AL39,"-")</f>
        <v>-</v>
      </c>
      <c r="AM82" s="141" t="str">
        <f>IFERROR('3a DTC_Other'!AM82-'3a DTC_Other'!AM39+AM39,"-")</f>
        <v>-</v>
      </c>
      <c r="AN82" s="141" t="str">
        <f>IFERROR('3a DTC_Other'!AN82-'3a DTC_Other'!AN39+AN39,"-")</f>
        <v>-</v>
      </c>
      <c r="AO82" s="141" t="str">
        <f>IFERROR('3a DTC_Other'!AO82-'3a DTC_Other'!AO39+AO39,"-")</f>
        <v>-</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5" customHeight="1">
      <c r="A83" s="229" t="s">
        <v>274</v>
      </c>
      <c r="B83" s="305" t="s">
        <v>46</v>
      </c>
      <c r="C83" s="306"/>
      <c r="D83" s="306" t="s">
        <v>50</v>
      </c>
      <c r="E83" s="306" t="s">
        <v>203</v>
      </c>
      <c r="F83" s="17" t="s">
        <v>51</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t="str">
        <f>IFERROR('3a DTC_Other'!AK83-'3a DTC_Other'!AK40+AK40,"-")</f>
        <v>-</v>
      </c>
      <c r="AL83" s="141" t="str">
        <f>IFERROR('3a DTC_Other'!AL83-'3a DTC_Other'!AL40+AL40,"-")</f>
        <v>-</v>
      </c>
      <c r="AM83" s="141" t="str">
        <f>IFERROR('3a DTC_Other'!AM83-'3a DTC_Other'!AM40+AM40,"-")</f>
        <v>-</v>
      </c>
      <c r="AN83" s="141" t="str">
        <f>IFERROR('3a DTC_Other'!AN83-'3a DTC_Other'!AN40+AN40,"-")</f>
        <v>-</v>
      </c>
      <c r="AO83" s="141" t="str">
        <f>IFERROR('3a DTC_Other'!AO83-'3a DTC_Other'!AO40+AO40,"-")</f>
        <v>-</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9" t="s">
        <v>275</v>
      </c>
      <c r="B84" s="305"/>
      <c r="C84" s="307"/>
      <c r="D84" s="307"/>
      <c r="E84" s="307"/>
      <c r="F84" s="17" t="s">
        <v>52</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t="str">
        <f>IFERROR('3a DTC_Other'!AK84-'3a DTC_Other'!AK41+AK41,"-")</f>
        <v>-</v>
      </c>
      <c r="AL84" s="141" t="str">
        <f>IFERROR('3a DTC_Other'!AL84-'3a DTC_Other'!AL41+AL41,"-")</f>
        <v>-</v>
      </c>
      <c r="AM84" s="141" t="str">
        <f>IFERROR('3a DTC_Other'!AM84-'3a DTC_Other'!AM41+AM41,"-")</f>
        <v>-</v>
      </c>
      <c r="AN84" s="141" t="str">
        <f>IFERROR('3a DTC_Other'!AN84-'3a DTC_Other'!AN41+AN41,"-")</f>
        <v>-</v>
      </c>
      <c r="AO84" s="141" t="str">
        <f>IFERROR('3a DTC_Other'!AO84-'3a DTC_Other'!AO41+AO41,"-")</f>
        <v>-</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9" t="s">
        <v>276</v>
      </c>
      <c r="B85" s="305"/>
      <c r="C85" s="307"/>
      <c r="D85" s="307"/>
      <c r="E85" s="307"/>
      <c r="F85" s="17" t="s">
        <v>53</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t="str">
        <f>IFERROR('3a DTC_Other'!AK85-'3a DTC_Other'!AK42+AK42,"-")</f>
        <v>-</v>
      </c>
      <c r="AL85" s="141" t="str">
        <f>IFERROR('3a DTC_Other'!AL85-'3a DTC_Other'!AL42+AL42,"-")</f>
        <v>-</v>
      </c>
      <c r="AM85" s="141" t="str">
        <f>IFERROR('3a DTC_Other'!AM85-'3a DTC_Other'!AM42+AM42,"-")</f>
        <v>-</v>
      </c>
      <c r="AN85" s="141" t="str">
        <f>IFERROR('3a DTC_Other'!AN85-'3a DTC_Other'!AN42+AN42,"-")</f>
        <v>-</v>
      </c>
      <c r="AO85" s="141" t="str">
        <f>IFERROR('3a DTC_Other'!AO85-'3a DTC_Other'!AO42+AO42,"-")</f>
        <v>-</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9" t="s">
        <v>277</v>
      </c>
      <c r="B86" s="305"/>
      <c r="C86" s="307"/>
      <c r="D86" s="307"/>
      <c r="E86" s="307"/>
      <c r="F86" s="17" t="s">
        <v>54</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t="str">
        <f>IFERROR('3a DTC_Other'!AK86-'3a DTC_Other'!AK43+AK43,"-")</f>
        <v>-</v>
      </c>
      <c r="AL86" s="141" t="str">
        <f>IFERROR('3a DTC_Other'!AL86-'3a DTC_Other'!AL43+AL43,"-")</f>
        <v>-</v>
      </c>
      <c r="AM86" s="141" t="str">
        <f>IFERROR('3a DTC_Other'!AM86-'3a DTC_Other'!AM43+AM43,"-")</f>
        <v>-</v>
      </c>
      <c r="AN86" s="141" t="str">
        <f>IFERROR('3a DTC_Other'!AN86-'3a DTC_Other'!AN43+AN43,"-")</f>
        <v>-</v>
      </c>
      <c r="AO86" s="141" t="str">
        <f>IFERROR('3a DTC_Other'!AO86-'3a DTC_Other'!AO43+AO43,"-")</f>
        <v>-</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9" t="s">
        <v>278</v>
      </c>
      <c r="B87" s="305"/>
      <c r="C87" s="307"/>
      <c r="D87" s="307"/>
      <c r="E87" s="307"/>
      <c r="F87" s="17" t="s">
        <v>55</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t="str">
        <f>IFERROR('3a DTC_Other'!AK87-'3a DTC_Other'!AK44+AK44,"-")</f>
        <v>-</v>
      </c>
      <c r="AL87" s="141" t="str">
        <f>IFERROR('3a DTC_Other'!AL87-'3a DTC_Other'!AL44+AL44,"-")</f>
        <v>-</v>
      </c>
      <c r="AM87" s="141" t="str">
        <f>IFERROR('3a DTC_Other'!AM87-'3a DTC_Other'!AM44+AM44,"-")</f>
        <v>-</v>
      </c>
      <c r="AN87" s="141" t="str">
        <f>IFERROR('3a DTC_Other'!AN87-'3a DTC_Other'!AN44+AN44,"-")</f>
        <v>-</v>
      </c>
      <c r="AO87" s="141" t="str">
        <f>IFERROR('3a DTC_Other'!AO87-'3a DTC_Other'!AO44+AO44,"-")</f>
        <v>-</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9" t="s">
        <v>279</v>
      </c>
      <c r="B88" s="305"/>
      <c r="C88" s="307"/>
      <c r="D88" s="307"/>
      <c r="E88" s="307"/>
      <c r="F88" s="17" t="s">
        <v>56</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t="str">
        <f>IFERROR('3a DTC_Other'!AK88-'3a DTC_Other'!AK45+AK45,"-")</f>
        <v>-</v>
      </c>
      <c r="AL88" s="141" t="str">
        <f>IFERROR('3a DTC_Other'!AL88-'3a DTC_Other'!AL45+AL45,"-")</f>
        <v>-</v>
      </c>
      <c r="AM88" s="141" t="str">
        <f>IFERROR('3a DTC_Other'!AM88-'3a DTC_Other'!AM45+AM45,"-")</f>
        <v>-</v>
      </c>
      <c r="AN88" s="141" t="str">
        <f>IFERROR('3a DTC_Other'!AN88-'3a DTC_Other'!AN45+AN45,"-")</f>
        <v>-</v>
      </c>
      <c r="AO88" s="141" t="str">
        <f>IFERROR('3a DTC_Other'!AO88-'3a DTC_Other'!AO45+AO45,"-")</f>
        <v>-</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9" t="s">
        <v>280</v>
      </c>
      <c r="B89" s="305"/>
      <c r="C89" s="307"/>
      <c r="D89" s="307"/>
      <c r="E89" s="307"/>
      <c r="F89" s="17" t="s">
        <v>57</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t="str">
        <f>IFERROR('3a DTC_Other'!AK89-'3a DTC_Other'!AK46+AK46,"-")</f>
        <v>-</v>
      </c>
      <c r="AL89" s="141" t="str">
        <f>IFERROR('3a DTC_Other'!AL89-'3a DTC_Other'!AL46+AL46,"-")</f>
        <v>-</v>
      </c>
      <c r="AM89" s="141" t="str">
        <f>IFERROR('3a DTC_Other'!AM89-'3a DTC_Other'!AM46+AM46,"-")</f>
        <v>-</v>
      </c>
      <c r="AN89" s="141" t="str">
        <f>IFERROR('3a DTC_Other'!AN89-'3a DTC_Other'!AN46+AN46,"-")</f>
        <v>-</v>
      </c>
      <c r="AO89" s="141" t="str">
        <f>IFERROR('3a DTC_Other'!AO89-'3a DTC_Other'!AO46+AO46,"-")</f>
        <v>-</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9" t="s">
        <v>281</v>
      </c>
      <c r="B90" s="305"/>
      <c r="C90" s="307"/>
      <c r="D90" s="307"/>
      <c r="E90" s="307"/>
      <c r="F90" s="17" t="s">
        <v>58</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t="str">
        <f>IFERROR('3a DTC_Other'!AK90-'3a DTC_Other'!AK47+AK47,"-")</f>
        <v>-</v>
      </c>
      <c r="AL90" s="141" t="str">
        <f>IFERROR('3a DTC_Other'!AL90-'3a DTC_Other'!AL47+AL47,"-")</f>
        <v>-</v>
      </c>
      <c r="AM90" s="141" t="str">
        <f>IFERROR('3a DTC_Other'!AM90-'3a DTC_Other'!AM47+AM47,"-")</f>
        <v>-</v>
      </c>
      <c r="AN90" s="141" t="str">
        <f>IFERROR('3a DTC_Other'!AN90-'3a DTC_Other'!AN47+AN47,"-")</f>
        <v>-</v>
      </c>
      <c r="AO90" s="141" t="str">
        <f>IFERROR('3a DTC_Other'!AO90-'3a DTC_Other'!AO47+AO47,"-")</f>
        <v>-</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9" t="s">
        <v>282</v>
      </c>
      <c r="B91" s="305"/>
      <c r="C91" s="307"/>
      <c r="D91" s="307"/>
      <c r="E91" s="307"/>
      <c r="F91" s="17" t="s">
        <v>59</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t="str">
        <f>IFERROR('3a DTC_Other'!AK91-'3a DTC_Other'!AK48+AK48,"-")</f>
        <v>-</v>
      </c>
      <c r="AL91" s="141" t="str">
        <f>IFERROR('3a DTC_Other'!AL91-'3a DTC_Other'!AL48+AL48,"-")</f>
        <v>-</v>
      </c>
      <c r="AM91" s="141" t="str">
        <f>IFERROR('3a DTC_Other'!AM91-'3a DTC_Other'!AM48+AM48,"-")</f>
        <v>-</v>
      </c>
      <c r="AN91" s="141" t="str">
        <f>IFERROR('3a DTC_Other'!AN91-'3a DTC_Other'!AN48+AN48,"-")</f>
        <v>-</v>
      </c>
      <c r="AO91" s="141" t="str">
        <f>IFERROR('3a DTC_Other'!AO91-'3a DTC_Other'!AO48+AO48,"-")</f>
        <v>-</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9" t="s">
        <v>283</v>
      </c>
      <c r="B92" s="305"/>
      <c r="C92" s="307"/>
      <c r="D92" s="307"/>
      <c r="E92" s="307"/>
      <c r="F92" s="17" t="s">
        <v>60</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t="str">
        <f>IFERROR('3a DTC_Other'!AK92-'3a DTC_Other'!AK49+AK49,"-")</f>
        <v>-</v>
      </c>
      <c r="AL92" s="141" t="str">
        <f>IFERROR('3a DTC_Other'!AL92-'3a DTC_Other'!AL49+AL49,"-")</f>
        <v>-</v>
      </c>
      <c r="AM92" s="141" t="str">
        <f>IFERROR('3a DTC_Other'!AM92-'3a DTC_Other'!AM49+AM49,"-")</f>
        <v>-</v>
      </c>
      <c r="AN92" s="141" t="str">
        <f>IFERROR('3a DTC_Other'!AN92-'3a DTC_Other'!AN49+AN49,"-")</f>
        <v>-</v>
      </c>
      <c r="AO92" s="141" t="str">
        <f>IFERROR('3a DTC_Other'!AO92-'3a DTC_Other'!AO49+AO49,"-")</f>
        <v>-</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9" t="s">
        <v>284</v>
      </c>
      <c r="B93" s="305"/>
      <c r="C93" s="307"/>
      <c r="D93" s="307"/>
      <c r="E93" s="307"/>
      <c r="F93" s="17" t="s">
        <v>61</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t="str">
        <f>IFERROR('3a DTC_Other'!AK93-'3a DTC_Other'!AK50+AK50,"-")</f>
        <v>-</v>
      </c>
      <c r="AL93" s="141" t="str">
        <f>IFERROR('3a DTC_Other'!AL93-'3a DTC_Other'!AL50+AL50,"-")</f>
        <v>-</v>
      </c>
      <c r="AM93" s="141" t="str">
        <f>IFERROR('3a DTC_Other'!AM93-'3a DTC_Other'!AM50+AM50,"-")</f>
        <v>-</v>
      </c>
      <c r="AN93" s="141" t="str">
        <f>IFERROR('3a DTC_Other'!AN93-'3a DTC_Other'!AN50+AN50,"-")</f>
        <v>-</v>
      </c>
      <c r="AO93" s="141" t="str">
        <f>IFERROR('3a DTC_Other'!AO93-'3a DTC_Other'!AO50+AO50,"-")</f>
        <v>-</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9" t="s">
        <v>285</v>
      </c>
      <c r="B94" s="305"/>
      <c r="C94" s="307"/>
      <c r="D94" s="307"/>
      <c r="E94" s="307"/>
      <c r="F94" s="17" t="s">
        <v>62</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t="str">
        <f>IFERROR('3a DTC_Other'!AK94-'3a DTC_Other'!AK51+AK51,"-")</f>
        <v>-</v>
      </c>
      <c r="AL94" s="141" t="str">
        <f>IFERROR('3a DTC_Other'!AL94-'3a DTC_Other'!AL51+AL51,"-")</f>
        <v>-</v>
      </c>
      <c r="AM94" s="141" t="str">
        <f>IFERROR('3a DTC_Other'!AM94-'3a DTC_Other'!AM51+AM51,"-")</f>
        <v>-</v>
      </c>
      <c r="AN94" s="141" t="str">
        <f>IFERROR('3a DTC_Other'!AN94-'3a DTC_Other'!AN51+AN51,"-")</f>
        <v>-</v>
      </c>
      <c r="AO94" s="141" t="str">
        <f>IFERROR('3a DTC_Other'!AO94-'3a DTC_Other'!AO51+AO51,"-")</f>
        <v>-</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9" t="s">
        <v>286</v>
      </c>
      <c r="B95" s="305"/>
      <c r="C95" s="307"/>
      <c r="D95" s="307"/>
      <c r="E95" s="307"/>
      <c r="F95" s="17" t="s">
        <v>63</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t="str">
        <f>IFERROR('3a DTC_Other'!AK95-'3a DTC_Other'!AK52+AK52,"-")</f>
        <v>-</v>
      </c>
      <c r="AL95" s="141" t="str">
        <f>IFERROR('3a DTC_Other'!AL95-'3a DTC_Other'!AL52+AL52,"-")</f>
        <v>-</v>
      </c>
      <c r="AM95" s="141" t="str">
        <f>IFERROR('3a DTC_Other'!AM95-'3a DTC_Other'!AM52+AM52,"-")</f>
        <v>-</v>
      </c>
      <c r="AN95" s="141" t="str">
        <f>IFERROR('3a DTC_Other'!AN95-'3a DTC_Other'!AN52+AN52,"-")</f>
        <v>-</v>
      </c>
      <c r="AO95" s="141" t="str">
        <f>IFERROR('3a DTC_Other'!AO95-'3a DTC_Other'!AO52+AO52,"-")</f>
        <v>-</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9" t="s">
        <v>287</v>
      </c>
      <c r="B96" s="305"/>
      <c r="C96" s="308"/>
      <c r="D96" s="308"/>
      <c r="E96" s="308"/>
      <c r="F96" s="17" t="s">
        <v>64</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t="str">
        <f>IFERROR('3a DTC_Other'!AK96-'3a DTC_Other'!AK53+AK53,"-")</f>
        <v>-</v>
      </c>
      <c r="AL96" s="141" t="str">
        <f>IFERROR('3a DTC_Other'!AL96-'3a DTC_Other'!AL53+AL53,"-")</f>
        <v>-</v>
      </c>
      <c r="AM96" s="141" t="str">
        <f>IFERROR('3a DTC_Other'!AM96-'3a DTC_Other'!AM53+AM53,"-")</f>
        <v>-</v>
      </c>
      <c r="AN96" s="141" t="str">
        <f>IFERROR('3a DTC_Other'!AN96-'3a DTC_Other'!AN53+AN53,"-")</f>
        <v>-</v>
      </c>
      <c r="AO96" s="141" t="str">
        <f>IFERROR('3a DTC_Other'!AO96-'3a DTC_Other'!AO53+AO53,"-")</f>
        <v>-</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55:B82"/>
    <mergeCell ref="B83:B96"/>
    <mergeCell ref="C55:C68"/>
    <mergeCell ref="D55:D68"/>
    <mergeCell ref="E55:E68"/>
    <mergeCell ref="C69:C82"/>
    <mergeCell ref="D69:D82"/>
    <mergeCell ref="E69:E82"/>
    <mergeCell ref="C83:C96"/>
    <mergeCell ref="D83:D96"/>
    <mergeCell ref="E83:E96"/>
    <mergeCell ref="B40:B53"/>
    <mergeCell ref="C40:C53"/>
    <mergeCell ref="D40:D53"/>
    <mergeCell ref="E40:E53"/>
    <mergeCell ref="C26:C39"/>
    <mergeCell ref="D26:D39"/>
    <mergeCell ref="E26:E39"/>
    <mergeCell ref="B12:B39"/>
    <mergeCell ref="C12:C25"/>
    <mergeCell ref="D12:D25"/>
    <mergeCell ref="E12:E25"/>
    <mergeCell ref="B3:H3"/>
    <mergeCell ref="B4:H4"/>
    <mergeCell ref="G7:G8"/>
    <mergeCell ref="I7:P7"/>
    <mergeCell ref="R7:BF7"/>
    <mergeCell ref="I8:P8"/>
    <mergeCell ref="R8:BF8"/>
    <mergeCell ref="B7:B11"/>
    <mergeCell ref="C7:C11"/>
    <mergeCell ref="D7:D11"/>
    <mergeCell ref="E7:E11"/>
    <mergeCell ref="F7:F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Normal="100" workbookViewId="0"/>
  </sheetViews>
  <sheetFormatPr defaultRowHeight="14.5"/>
  <cols>
    <col min="1" max="1" width="6.7265625" customWidth="1"/>
    <col min="2" max="2" width="32.1796875" customWidth="1"/>
    <col min="3" max="3" width="22.81640625" customWidth="1"/>
    <col min="4" max="4" width="18.81640625" customWidth="1"/>
    <col min="5" max="5" width="12.1796875" customWidth="1"/>
    <col min="6" max="6" width="22.81640625" customWidth="1"/>
    <col min="7" max="7" width="19.453125" customWidth="1"/>
    <col min="8" max="8" width="2.7265625" customWidth="1"/>
    <col min="9" max="16" width="10.7265625" hidden="1" customWidth="1"/>
    <col min="17" max="17" width="2.7265625" customWidth="1"/>
    <col min="18" max="26" width="10.7265625" customWidth="1"/>
    <col min="27" max="27" width="12.7265625" style="7" customWidth="1"/>
    <col min="28" max="58" width="10.7265625" customWidth="1"/>
  </cols>
  <sheetData>
    <row r="1" spans="1:58" s="126" customFormat="1" ht="12.75" customHeight="1">
      <c r="AA1" s="33"/>
    </row>
    <row r="2" spans="1:58" s="126" customFormat="1" ht="18.75" customHeight="1">
      <c r="A2" s="127"/>
      <c r="B2" s="127" t="s">
        <v>521</v>
      </c>
      <c r="C2" s="127"/>
      <c r="D2" s="127"/>
      <c r="E2" s="127"/>
      <c r="AA2" s="34"/>
    </row>
    <row r="3" spans="1:58" s="126" customFormat="1" ht="56.25" customHeight="1">
      <c r="A3" s="129"/>
      <c r="B3" s="280" t="s">
        <v>519</v>
      </c>
      <c r="C3" s="280"/>
      <c r="D3" s="280"/>
      <c r="E3" s="280"/>
      <c r="F3" s="280"/>
      <c r="G3" s="280"/>
      <c r="H3" s="280"/>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81" t="s">
        <v>520</v>
      </c>
      <c r="C4" s="281"/>
      <c r="D4" s="281"/>
      <c r="E4" s="281"/>
      <c r="F4" s="281"/>
      <c r="G4" s="281"/>
      <c r="H4" s="281"/>
      <c r="I4" s="129"/>
      <c r="J4" s="129"/>
      <c r="K4" s="129"/>
      <c r="L4" s="129"/>
      <c r="M4" s="129"/>
      <c r="N4" s="129"/>
      <c r="O4" s="129"/>
      <c r="P4" s="129"/>
      <c r="Q4" s="129"/>
    </row>
    <row r="5" spans="1:58" s="131" customFormat="1">
      <c r="AA5"/>
    </row>
    <row r="6" spans="1:58" s="134" customFormat="1"/>
    <row r="7" spans="1:58" ht="14.5" customHeight="1">
      <c r="B7" s="295" t="s">
        <v>131</v>
      </c>
      <c r="C7" s="295" t="s">
        <v>132</v>
      </c>
      <c r="D7" s="296" t="s">
        <v>133</v>
      </c>
      <c r="E7" s="299" t="s">
        <v>134</v>
      </c>
      <c r="F7" s="302" t="s">
        <v>43</v>
      </c>
      <c r="G7" s="282"/>
      <c r="H7" s="113"/>
      <c r="I7" s="284" t="s">
        <v>135</v>
      </c>
      <c r="J7" s="285"/>
      <c r="K7" s="285"/>
      <c r="L7" s="285"/>
      <c r="M7" s="285"/>
      <c r="N7" s="285"/>
      <c r="O7" s="285"/>
      <c r="P7" s="286"/>
      <c r="Q7" s="113"/>
      <c r="R7" s="284" t="s">
        <v>136</v>
      </c>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1:58">
      <c r="B8" s="295"/>
      <c r="C8" s="295"/>
      <c r="D8" s="297"/>
      <c r="E8" s="300"/>
      <c r="F8" s="303"/>
      <c r="G8" s="283"/>
      <c r="H8" s="113"/>
      <c r="I8" s="289" t="s">
        <v>137</v>
      </c>
      <c r="J8" s="290"/>
      <c r="K8" s="290"/>
      <c r="L8" s="290"/>
      <c r="M8" s="290"/>
      <c r="N8" s="290"/>
      <c r="O8" s="290"/>
      <c r="P8" s="291"/>
      <c r="Q8" s="113"/>
      <c r="R8" s="292" t="s">
        <v>138</v>
      </c>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1:58" ht="46">
      <c r="B9" s="295"/>
      <c r="C9" s="295"/>
      <c r="D9" s="297"/>
      <c r="E9" s="300"/>
      <c r="F9" s="303"/>
      <c r="G9" s="114" t="s">
        <v>35</v>
      </c>
      <c r="H9" s="113"/>
      <c r="I9" s="115" t="s">
        <v>82</v>
      </c>
      <c r="J9" s="115" t="s">
        <v>84</v>
      </c>
      <c r="K9" s="115" t="s">
        <v>85</v>
      </c>
      <c r="L9" s="115" t="s">
        <v>86</v>
      </c>
      <c r="M9" s="115" t="s">
        <v>87</v>
      </c>
      <c r="N9" s="116" t="s">
        <v>88</v>
      </c>
      <c r="O9" s="115" t="s">
        <v>89</v>
      </c>
      <c r="P9" s="115" t="s">
        <v>90</v>
      </c>
      <c r="Q9" s="113"/>
      <c r="R9" s="115" t="s">
        <v>91</v>
      </c>
      <c r="S9" s="117" t="s">
        <v>92</v>
      </c>
      <c r="T9" s="117" t="s">
        <v>93</v>
      </c>
      <c r="U9" s="118" t="s">
        <v>94</v>
      </c>
      <c r="V9" s="117" t="s">
        <v>95</v>
      </c>
      <c r="W9" s="117" t="s">
        <v>96</v>
      </c>
      <c r="X9" s="117" t="s">
        <v>97</v>
      </c>
      <c r="Y9" s="117" t="s">
        <v>98</v>
      </c>
      <c r="Z9" s="117" t="s">
        <v>99</v>
      </c>
      <c r="AA9" s="112" t="s">
        <v>100</v>
      </c>
      <c r="AB9" s="117" t="s">
        <v>101</v>
      </c>
      <c r="AC9" s="117" t="s">
        <v>102</v>
      </c>
      <c r="AD9" s="119" t="s">
        <v>103</v>
      </c>
      <c r="AE9" s="119" t="s">
        <v>36</v>
      </c>
      <c r="AF9" s="119" t="s">
        <v>104</v>
      </c>
      <c r="AG9" s="119" t="s">
        <v>105</v>
      </c>
      <c r="AH9" s="119" t="s">
        <v>106</v>
      </c>
      <c r="AI9" s="119" t="s">
        <v>107</v>
      </c>
      <c r="AJ9" s="119" t="s">
        <v>108</v>
      </c>
      <c r="AK9" s="119" t="s">
        <v>109</v>
      </c>
      <c r="AL9" s="119" t="s">
        <v>110</v>
      </c>
      <c r="AM9" s="119" t="s">
        <v>111</v>
      </c>
      <c r="AN9" s="119" t="s">
        <v>112</v>
      </c>
      <c r="AO9" s="119" t="s">
        <v>113</v>
      </c>
      <c r="AP9" s="119" t="s">
        <v>114</v>
      </c>
      <c r="AQ9" s="119" t="s">
        <v>115</v>
      </c>
      <c r="AR9" s="119" t="s">
        <v>116</v>
      </c>
      <c r="AS9" s="119" t="s">
        <v>117</v>
      </c>
      <c r="AT9" s="119" t="s">
        <v>118</v>
      </c>
      <c r="AU9" s="119" t="s">
        <v>119</v>
      </c>
      <c r="AV9" s="119" t="s">
        <v>120</v>
      </c>
      <c r="AW9" s="119" t="s">
        <v>121</v>
      </c>
      <c r="AX9" s="119" t="s">
        <v>122</v>
      </c>
      <c r="AY9" s="119" t="s">
        <v>123</v>
      </c>
      <c r="AZ9" s="119" t="s">
        <v>124</v>
      </c>
      <c r="BA9" s="119" t="s">
        <v>125</v>
      </c>
      <c r="BB9" s="119" t="s">
        <v>126</v>
      </c>
      <c r="BC9" s="119" t="s">
        <v>127</v>
      </c>
      <c r="BD9" s="119" t="s">
        <v>128</v>
      </c>
      <c r="BE9" s="119" t="s">
        <v>129</v>
      </c>
      <c r="BF9" s="119" t="s">
        <v>130</v>
      </c>
    </row>
    <row r="10" spans="1:58" ht="23">
      <c r="B10" s="295"/>
      <c r="C10" s="295"/>
      <c r="D10" s="297"/>
      <c r="E10" s="300"/>
      <c r="F10" s="303"/>
      <c r="G10" s="114" t="s">
        <v>139</v>
      </c>
      <c r="H10" s="113"/>
      <c r="I10" s="120" t="s">
        <v>140</v>
      </c>
      <c r="J10" s="120" t="s">
        <v>141</v>
      </c>
      <c r="K10" s="120" t="s">
        <v>142</v>
      </c>
      <c r="L10" s="120" t="s">
        <v>143</v>
      </c>
      <c r="M10" s="120" t="s">
        <v>144</v>
      </c>
      <c r="N10" s="121" t="s">
        <v>145</v>
      </c>
      <c r="O10" s="120" t="s">
        <v>146</v>
      </c>
      <c r="P10" s="120" t="s">
        <v>147</v>
      </c>
      <c r="Q10" s="113"/>
      <c r="R10" s="122" t="s">
        <v>148</v>
      </c>
      <c r="S10" s="120" t="s">
        <v>149</v>
      </c>
      <c r="T10" s="120" t="s">
        <v>150</v>
      </c>
      <c r="U10" s="123" t="s">
        <v>151</v>
      </c>
      <c r="V10" s="120" t="s">
        <v>152</v>
      </c>
      <c r="W10" s="120" t="s">
        <v>153</v>
      </c>
      <c r="X10" s="120" t="s">
        <v>154</v>
      </c>
      <c r="Y10" s="120" t="s">
        <v>155</v>
      </c>
      <c r="Z10" s="120" t="s">
        <v>156</v>
      </c>
      <c r="AA10" s="55" t="s">
        <v>157</v>
      </c>
      <c r="AB10" s="120" t="s">
        <v>158</v>
      </c>
      <c r="AC10" s="120" t="s">
        <v>159</v>
      </c>
      <c r="AD10" s="119" t="s">
        <v>160</v>
      </c>
      <c r="AE10" s="119" t="s">
        <v>161</v>
      </c>
      <c r="AF10" s="119" t="s">
        <v>162</v>
      </c>
      <c r="AG10" s="119" t="s">
        <v>163</v>
      </c>
      <c r="AH10" s="119" t="s">
        <v>164</v>
      </c>
      <c r="AI10" s="119" t="s">
        <v>165</v>
      </c>
      <c r="AJ10" s="119" t="s">
        <v>166</v>
      </c>
      <c r="AK10" s="119" t="s">
        <v>167</v>
      </c>
      <c r="AL10" s="119" t="s">
        <v>168</v>
      </c>
      <c r="AM10" s="119" t="s">
        <v>169</v>
      </c>
      <c r="AN10" s="119" t="s">
        <v>170</v>
      </c>
      <c r="AO10" s="119" t="s">
        <v>171</v>
      </c>
      <c r="AP10" s="119" t="s">
        <v>172</v>
      </c>
      <c r="AQ10" s="119" t="s">
        <v>173</v>
      </c>
      <c r="AR10" s="119" t="s">
        <v>174</v>
      </c>
      <c r="AS10" s="119" t="s">
        <v>175</v>
      </c>
      <c r="AT10" s="119" t="s">
        <v>176</v>
      </c>
      <c r="AU10" s="119" t="s">
        <v>177</v>
      </c>
      <c r="AV10" s="119" t="s">
        <v>178</v>
      </c>
      <c r="AW10" s="119" t="s">
        <v>179</v>
      </c>
      <c r="AX10" s="119" t="s">
        <v>180</v>
      </c>
      <c r="AY10" s="119" t="s">
        <v>181</v>
      </c>
      <c r="AZ10" s="119" t="s">
        <v>182</v>
      </c>
      <c r="BA10" s="119" t="s">
        <v>183</v>
      </c>
      <c r="BB10" s="119" t="s">
        <v>184</v>
      </c>
      <c r="BC10" s="119" t="s">
        <v>185</v>
      </c>
      <c r="BD10" s="119" t="s">
        <v>186</v>
      </c>
      <c r="BE10" s="119" t="s">
        <v>187</v>
      </c>
      <c r="BF10" s="119" t="s">
        <v>188</v>
      </c>
    </row>
    <row r="11" spans="1:58" ht="15" customHeight="1">
      <c r="B11" s="295"/>
      <c r="C11" s="295"/>
      <c r="D11" s="298"/>
      <c r="E11" s="301"/>
      <c r="F11" s="304"/>
      <c r="G11" s="124" t="s">
        <v>189</v>
      </c>
      <c r="H11" s="113"/>
      <c r="I11" s="117" t="s">
        <v>190</v>
      </c>
      <c r="J11" s="117" t="s">
        <v>190</v>
      </c>
      <c r="K11" s="117" t="s">
        <v>191</v>
      </c>
      <c r="L11" s="117" t="s">
        <v>191</v>
      </c>
      <c r="M11" s="117" t="s">
        <v>192</v>
      </c>
      <c r="N11" s="125" t="s">
        <v>192</v>
      </c>
      <c r="O11" s="117" t="s">
        <v>193</v>
      </c>
      <c r="P11" s="117" t="s">
        <v>193</v>
      </c>
      <c r="Q11" s="113"/>
      <c r="R11" s="117" t="s">
        <v>194</v>
      </c>
      <c r="S11" s="117" t="s">
        <v>195</v>
      </c>
      <c r="T11" s="117" t="s">
        <v>195</v>
      </c>
      <c r="U11" s="118" t="s">
        <v>196</v>
      </c>
      <c r="V11" s="117" t="s">
        <v>196</v>
      </c>
      <c r="W11" s="117" t="s">
        <v>197</v>
      </c>
      <c r="X11" s="117" t="s">
        <v>197</v>
      </c>
      <c r="Y11" s="117" t="s">
        <v>198</v>
      </c>
      <c r="Z11" s="117" t="s">
        <v>198</v>
      </c>
      <c r="AA11" s="117" t="s">
        <v>198</v>
      </c>
      <c r="AB11" s="117" t="s">
        <v>199</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5" customHeight="1">
      <c r="A12" s="229" t="s">
        <v>288</v>
      </c>
      <c r="B12" s="310" t="s">
        <v>201</v>
      </c>
      <c r="C12" s="306" t="s">
        <v>202</v>
      </c>
      <c r="D12" s="306" t="s">
        <v>47</v>
      </c>
      <c r="E12" s="306" t="s">
        <v>289</v>
      </c>
      <c r="F12" s="64" t="s">
        <v>51</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t="str">
        <f>IF('3b DTC_SC'!AK12="","-",'3b DTC_SC'!AK12)</f>
        <v>-</v>
      </c>
      <c r="AL12" s="141" t="str">
        <f>IF('3b DTC_SC'!AL12="","-",'3b DTC_SC'!AL12)</f>
        <v>-</v>
      </c>
      <c r="AM12" s="141" t="str">
        <f>IF('3b DTC_SC'!AM12="","-",'3b DTC_SC'!AM12)</f>
        <v>-</v>
      </c>
      <c r="AN12" s="141" t="str">
        <f>IF('3b DTC_SC'!AN12="","-",'3b DTC_SC'!AN12)</f>
        <v>-</v>
      </c>
      <c r="AO12" s="141" t="str">
        <f>IF('3b DTC_SC'!AO12="","-",'3b DTC_SC'!AO12)</f>
        <v>-</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9" t="s">
        <v>290</v>
      </c>
      <c r="B13" s="310"/>
      <c r="C13" s="307"/>
      <c r="D13" s="307"/>
      <c r="E13" s="307"/>
      <c r="F13" s="64" t="s">
        <v>52</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t="str">
        <f>IF('3b DTC_SC'!AK13="","-",'3b DTC_SC'!AK13)</f>
        <v>-</v>
      </c>
      <c r="AL13" s="141" t="str">
        <f>IF('3b DTC_SC'!AL13="","-",'3b DTC_SC'!AL13)</f>
        <v>-</v>
      </c>
      <c r="AM13" s="141" t="str">
        <f>IF('3b DTC_SC'!AM13="","-",'3b DTC_SC'!AM13)</f>
        <v>-</v>
      </c>
      <c r="AN13" s="141" t="str">
        <f>IF('3b DTC_SC'!AN13="","-",'3b DTC_SC'!AN13)</f>
        <v>-</v>
      </c>
      <c r="AO13" s="141" t="str">
        <f>IF('3b DTC_SC'!AO13="","-",'3b DTC_SC'!AO13)</f>
        <v>-</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9" t="s">
        <v>291</v>
      </c>
      <c r="B14" s="310"/>
      <c r="C14" s="307"/>
      <c r="D14" s="307"/>
      <c r="E14" s="307"/>
      <c r="F14" s="64" t="s">
        <v>53</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t="str">
        <f>IF('3b DTC_SC'!AK14="","-",'3b DTC_SC'!AK14)</f>
        <v>-</v>
      </c>
      <c r="AL14" s="141" t="str">
        <f>IF('3b DTC_SC'!AL14="","-",'3b DTC_SC'!AL14)</f>
        <v>-</v>
      </c>
      <c r="AM14" s="141" t="str">
        <f>IF('3b DTC_SC'!AM14="","-",'3b DTC_SC'!AM14)</f>
        <v>-</v>
      </c>
      <c r="AN14" s="141" t="str">
        <f>IF('3b DTC_SC'!AN14="","-",'3b DTC_SC'!AN14)</f>
        <v>-</v>
      </c>
      <c r="AO14" s="141" t="str">
        <f>IF('3b DTC_SC'!AO14="","-",'3b DTC_SC'!AO14)</f>
        <v>-</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9" t="s">
        <v>292</v>
      </c>
      <c r="B15" s="310"/>
      <c r="C15" s="307"/>
      <c r="D15" s="307"/>
      <c r="E15" s="307"/>
      <c r="F15" s="64" t="s">
        <v>54</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t="str">
        <f>IF('3b DTC_SC'!AK15="","-",'3b DTC_SC'!AK15)</f>
        <v>-</v>
      </c>
      <c r="AL15" s="141" t="str">
        <f>IF('3b DTC_SC'!AL15="","-",'3b DTC_SC'!AL15)</f>
        <v>-</v>
      </c>
      <c r="AM15" s="141" t="str">
        <f>IF('3b DTC_SC'!AM15="","-",'3b DTC_SC'!AM15)</f>
        <v>-</v>
      </c>
      <c r="AN15" s="141" t="str">
        <f>IF('3b DTC_SC'!AN15="","-",'3b DTC_SC'!AN15)</f>
        <v>-</v>
      </c>
      <c r="AO15" s="141" t="str">
        <f>IF('3b DTC_SC'!AO15="","-",'3b DTC_SC'!AO15)</f>
        <v>-</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9" t="s">
        <v>293</v>
      </c>
      <c r="B16" s="310"/>
      <c r="C16" s="307"/>
      <c r="D16" s="307"/>
      <c r="E16" s="307"/>
      <c r="F16" s="64" t="s">
        <v>55</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t="str">
        <f>IF('3b DTC_SC'!AK16="","-",'3b DTC_SC'!AK16)</f>
        <v>-</v>
      </c>
      <c r="AL16" s="141" t="str">
        <f>IF('3b DTC_SC'!AL16="","-",'3b DTC_SC'!AL16)</f>
        <v>-</v>
      </c>
      <c r="AM16" s="141" t="str">
        <f>IF('3b DTC_SC'!AM16="","-",'3b DTC_SC'!AM16)</f>
        <v>-</v>
      </c>
      <c r="AN16" s="141" t="str">
        <f>IF('3b DTC_SC'!AN16="","-",'3b DTC_SC'!AN16)</f>
        <v>-</v>
      </c>
      <c r="AO16" s="141" t="str">
        <f>IF('3b DTC_SC'!AO16="","-",'3b DTC_SC'!AO16)</f>
        <v>-</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9" t="s">
        <v>294</v>
      </c>
      <c r="B17" s="310"/>
      <c r="C17" s="307"/>
      <c r="D17" s="307"/>
      <c r="E17" s="307"/>
      <c r="F17" s="64" t="s">
        <v>56</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t="str">
        <f>IF('3b DTC_SC'!AK17="","-",'3b DTC_SC'!AK17)</f>
        <v>-</v>
      </c>
      <c r="AL17" s="141" t="str">
        <f>IF('3b DTC_SC'!AL17="","-",'3b DTC_SC'!AL17)</f>
        <v>-</v>
      </c>
      <c r="AM17" s="141" t="str">
        <f>IF('3b DTC_SC'!AM17="","-",'3b DTC_SC'!AM17)</f>
        <v>-</v>
      </c>
      <c r="AN17" s="141" t="str">
        <f>IF('3b DTC_SC'!AN17="","-",'3b DTC_SC'!AN17)</f>
        <v>-</v>
      </c>
      <c r="AO17" s="141" t="str">
        <f>IF('3b DTC_SC'!AO17="","-",'3b DTC_SC'!AO17)</f>
        <v>-</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9" t="s">
        <v>295</v>
      </c>
      <c r="B18" s="310"/>
      <c r="C18" s="307"/>
      <c r="D18" s="307"/>
      <c r="E18" s="307"/>
      <c r="F18" s="64" t="s">
        <v>57</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t="str">
        <f>IF('3b DTC_SC'!AK18="","-",'3b DTC_SC'!AK18)</f>
        <v>-</v>
      </c>
      <c r="AL18" s="141" t="str">
        <f>IF('3b DTC_SC'!AL18="","-",'3b DTC_SC'!AL18)</f>
        <v>-</v>
      </c>
      <c r="AM18" s="141" t="str">
        <f>IF('3b DTC_SC'!AM18="","-",'3b DTC_SC'!AM18)</f>
        <v>-</v>
      </c>
      <c r="AN18" s="141" t="str">
        <f>IF('3b DTC_SC'!AN18="","-",'3b DTC_SC'!AN18)</f>
        <v>-</v>
      </c>
      <c r="AO18" s="141" t="str">
        <f>IF('3b DTC_SC'!AO18="","-",'3b DTC_SC'!AO18)</f>
        <v>-</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9" t="s">
        <v>296</v>
      </c>
      <c r="B19" s="310"/>
      <c r="C19" s="307"/>
      <c r="D19" s="307"/>
      <c r="E19" s="307"/>
      <c r="F19" s="64" t="s">
        <v>58</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t="str">
        <f>IF('3b DTC_SC'!AK19="","-",'3b DTC_SC'!AK19)</f>
        <v>-</v>
      </c>
      <c r="AL19" s="141" t="str">
        <f>IF('3b DTC_SC'!AL19="","-",'3b DTC_SC'!AL19)</f>
        <v>-</v>
      </c>
      <c r="AM19" s="141" t="str">
        <f>IF('3b DTC_SC'!AM19="","-",'3b DTC_SC'!AM19)</f>
        <v>-</v>
      </c>
      <c r="AN19" s="141" t="str">
        <f>IF('3b DTC_SC'!AN19="","-",'3b DTC_SC'!AN19)</f>
        <v>-</v>
      </c>
      <c r="AO19" s="141" t="str">
        <f>IF('3b DTC_SC'!AO19="","-",'3b DTC_SC'!AO19)</f>
        <v>-</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9" t="s">
        <v>297</v>
      </c>
      <c r="B20" s="310"/>
      <c r="C20" s="307"/>
      <c r="D20" s="307"/>
      <c r="E20" s="307"/>
      <c r="F20" s="64" t="s">
        <v>59</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t="str">
        <f>IF('3b DTC_SC'!AK20="","-",'3b DTC_SC'!AK20)</f>
        <v>-</v>
      </c>
      <c r="AL20" s="141" t="str">
        <f>IF('3b DTC_SC'!AL20="","-",'3b DTC_SC'!AL20)</f>
        <v>-</v>
      </c>
      <c r="AM20" s="141" t="str">
        <f>IF('3b DTC_SC'!AM20="","-",'3b DTC_SC'!AM20)</f>
        <v>-</v>
      </c>
      <c r="AN20" s="141" t="str">
        <f>IF('3b DTC_SC'!AN20="","-",'3b DTC_SC'!AN20)</f>
        <v>-</v>
      </c>
      <c r="AO20" s="141" t="str">
        <f>IF('3b DTC_SC'!AO20="","-",'3b DTC_SC'!AO20)</f>
        <v>-</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9" t="s">
        <v>298</v>
      </c>
      <c r="B21" s="310"/>
      <c r="C21" s="307"/>
      <c r="D21" s="307"/>
      <c r="E21" s="307"/>
      <c r="F21" s="64" t="s">
        <v>60</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t="str">
        <f>IF('3b DTC_SC'!AK21="","-",'3b DTC_SC'!AK21)</f>
        <v>-</v>
      </c>
      <c r="AL21" s="141" t="str">
        <f>IF('3b DTC_SC'!AL21="","-",'3b DTC_SC'!AL21)</f>
        <v>-</v>
      </c>
      <c r="AM21" s="141" t="str">
        <f>IF('3b DTC_SC'!AM21="","-",'3b DTC_SC'!AM21)</f>
        <v>-</v>
      </c>
      <c r="AN21" s="141" t="str">
        <f>IF('3b DTC_SC'!AN21="","-",'3b DTC_SC'!AN21)</f>
        <v>-</v>
      </c>
      <c r="AO21" s="141" t="str">
        <f>IF('3b DTC_SC'!AO21="","-",'3b DTC_SC'!AO21)</f>
        <v>-</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9" t="s">
        <v>299</v>
      </c>
      <c r="B22" s="310"/>
      <c r="C22" s="307"/>
      <c r="D22" s="307"/>
      <c r="E22" s="307"/>
      <c r="F22" s="64" t="s">
        <v>61</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t="str">
        <f>IF('3b DTC_SC'!AK22="","-",'3b DTC_SC'!AK22)</f>
        <v>-</v>
      </c>
      <c r="AL22" s="141" t="str">
        <f>IF('3b DTC_SC'!AL22="","-",'3b DTC_SC'!AL22)</f>
        <v>-</v>
      </c>
      <c r="AM22" s="141" t="str">
        <f>IF('3b DTC_SC'!AM22="","-",'3b DTC_SC'!AM22)</f>
        <v>-</v>
      </c>
      <c r="AN22" s="141" t="str">
        <f>IF('3b DTC_SC'!AN22="","-",'3b DTC_SC'!AN22)</f>
        <v>-</v>
      </c>
      <c r="AO22" s="141" t="str">
        <f>IF('3b DTC_SC'!AO22="","-",'3b DTC_SC'!AO22)</f>
        <v>-</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9" t="s">
        <v>300</v>
      </c>
      <c r="B23" s="310"/>
      <c r="C23" s="307"/>
      <c r="D23" s="307"/>
      <c r="E23" s="307"/>
      <c r="F23" s="64" t="s">
        <v>62</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t="str">
        <f>IF('3b DTC_SC'!AK23="","-",'3b DTC_SC'!AK23)</f>
        <v>-</v>
      </c>
      <c r="AL23" s="141" t="str">
        <f>IF('3b DTC_SC'!AL23="","-",'3b DTC_SC'!AL23)</f>
        <v>-</v>
      </c>
      <c r="AM23" s="141" t="str">
        <f>IF('3b DTC_SC'!AM23="","-",'3b DTC_SC'!AM23)</f>
        <v>-</v>
      </c>
      <c r="AN23" s="141" t="str">
        <f>IF('3b DTC_SC'!AN23="","-",'3b DTC_SC'!AN23)</f>
        <v>-</v>
      </c>
      <c r="AO23" s="141" t="str">
        <f>IF('3b DTC_SC'!AO23="","-",'3b DTC_SC'!AO23)</f>
        <v>-</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9" t="s">
        <v>301</v>
      </c>
      <c r="B24" s="310"/>
      <c r="C24" s="307"/>
      <c r="D24" s="307"/>
      <c r="E24" s="307"/>
      <c r="F24" s="64" t="s">
        <v>63</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t="str">
        <f>IF('3b DTC_SC'!AK24="","-",'3b DTC_SC'!AK24)</f>
        <v>-</v>
      </c>
      <c r="AL24" s="141" t="str">
        <f>IF('3b DTC_SC'!AL24="","-",'3b DTC_SC'!AL24)</f>
        <v>-</v>
      </c>
      <c r="AM24" s="141" t="str">
        <f>IF('3b DTC_SC'!AM24="","-",'3b DTC_SC'!AM24)</f>
        <v>-</v>
      </c>
      <c r="AN24" s="141" t="str">
        <f>IF('3b DTC_SC'!AN24="","-",'3b DTC_SC'!AN24)</f>
        <v>-</v>
      </c>
      <c r="AO24" s="141" t="str">
        <f>IF('3b DTC_SC'!AO24="","-",'3b DTC_SC'!AO24)</f>
        <v>-</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9" t="s">
        <v>302</v>
      </c>
      <c r="B25" s="310"/>
      <c r="C25" s="307"/>
      <c r="D25" s="307"/>
      <c r="E25" s="307"/>
      <c r="F25" s="64" t="s">
        <v>64</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t="str">
        <f>IF('3b DTC_SC'!AK25="","-",'3b DTC_SC'!AK25)</f>
        <v>-</v>
      </c>
      <c r="AL25" s="141" t="str">
        <f>IF('3b DTC_SC'!AL25="","-",'3b DTC_SC'!AL25)</f>
        <v>-</v>
      </c>
      <c r="AM25" s="141" t="str">
        <f>IF('3b DTC_SC'!AM25="","-",'3b DTC_SC'!AM25)</f>
        <v>-</v>
      </c>
      <c r="AN25" s="141" t="str">
        <f>IF('3b DTC_SC'!AN25="","-",'3b DTC_SC'!AN25)</f>
        <v>-</v>
      </c>
      <c r="AO25" s="141" t="str">
        <f>IF('3b DTC_SC'!AO25="","-",'3b DTC_SC'!AO25)</f>
        <v>-</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5" customHeight="1">
      <c r="A26" s="229" t="s">
        <v>303</v>
      </c>
      <c r="B26" s="310"/>
      <c r="C26" s="306" t="s">
        <v>218</v>
      </c>
      <c r="D26" s="306" t="s">
        <v>47</v>
      </c>
      <c r="E26" s="306" t="s">
        <v>289</v>
      </c>
      <c r="F26" s="17" t="s">
        <v>51</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t="str">
        <f>IF('3b DTC_SC'!AK26="","-",'3b DTC_SC'!AK26)</f>
        <v>-</v>
      </c>
      <c r="AL26" s="141" t="str">
        <f>IF('3b DTC_SC'!AL26="","-",'3b DTC_SC'!AL26)</f>
        <v>-</v>
      </c>
      <c r="AM26" s="141" t="str">
        <f>IF('3b DTC_SC'!AM26="","-",'3b DTC_SC'!AM26)</f>
        <v>-</v>
      </c>
      <c r="AN26" s="141" t="str">
        <f>IF('3b DTC_SC'!AN26="","-",'3b DTC_SC'!AN26)</f>
        <v>-</v>
      </c>
      <c r="AO26" s="141" t="str">
        <f>IF('3b DTC_SC'!AO26="","-",'3b DTC_SC'!AO26)</f>
        <v>-</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9" t="s">
        <v>304</v>
      </c>
      <c r="B27" s="310"/>
      <c r="C27" s="307"/>
      <c r="D27" s="307"/>
      <c r="E27" s="307"/>
      <c r="F27" s="17" t="s">
        <v>52</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t="str">
        <f>IF('3b DTC_SC'!AK27="","-",'3b DTC_SC'!AK27)</f>
        <v>-</v>
      </c>
      <c r="AL27" s="141" t="str">
        <f>IF('3b DTC_SC'!AL27="","-",'3b DTC_SC'!AL27)</f>
        <v>-</v>
      </c>
      <c r="AM27" s="141" t="str">
        <f>IF('3b DTC_SC'!AM27="","-",'3b DTC_SC'!AM27)</f>
        <v>-</v>
      </c>
      <c r="AN27" s="141" t="str">
        <f>IF('3b DTC_SC'!AN27="","-",'3b DTC_SC'!AN27)</f>
        <v>-</v>
      </c>
      <c r="AO27" s="141" t="str">
        <f>IF('3b DTC_SC'!AO27="","-",'3b DTC_SC'!AO27)</f>
        <v>-</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9" t="s">
        <v>305</v>
      </c>
      <c r="B28" s="310"/>
      <c r="C28" s="307"/>
      <c r="D28" s="307"/>
      <c r="E28" s="307"/>
      <c r="F28" s="17" t="s">
        <v>53</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t="str">
        <f>IF('3b DTC_SC'!AK28="","-",'3b DTC_SC'!AK28)</f>
        <v>-</v>
      </c>
      <c r="AL28" s="141" t="str">
        <f>IF('3b DTC_SC'!AL28="","-",'3b DTC_SC'!AL28)</f>
        <v>-</v>
      </c>
      <c r="AM28" s="141" t="str">
        <f>IF('3b DTC_SC'!AM28="","-",'3b DTC_SC'!AM28)</f>
        <v>-</v>
      </c>
      <c r="AN28" s="141" t="str">
        <f>IF('3b DTC_SC'!AN28="","-",'3b DTC_SC'!AN28)</f>
        <v>-</v>
      </c>
      <c r="AO28" s="141" t="str">
        <f>IF('3b DTC_SC'!AO28="","-",'3b DTC_SC'!AO28)</f>
        <v>-</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9" t="s">
        <v>306</v>
      </c>
      <c r="B29" s="310"/>
      <c r="C29" s="307"/>
      <c r="D29" s="307"/>
      <c r="E29" s="307"/>
      <c r="F29" s="17" t="s">
        <v>54</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t="str">
        <f>IF('3b DTC_SC'!AK29="","-",'3b DTC_SC'!AK29)</f>
        <v>-</v>
      </c>
      <c r="AL29" s="141" t="str">
        <f>IF('3b DTC_SC'!AL29="","-",'3b DTC_SC'!AL29)</f>
        <v>-</v>
      </c>
      <c r="AM29" s="141" t="str">
        <f>IF('3b DTC_SC'!AM29="","-",'3b DTC_SC'!AM29)</f>
        <v>-</v>
      </c>
      <c r="AN29" s="141" t="str">
        <f>IF('3b DTC_SC'!AN29="","-",'3b DTC_SC'!AN29)</f>
        <v>-</v>
      </c>
      <c r="AO29" s="141" t="str">
        <f>IF('3b DTC_SC'!AO29="","-",'3b DTC_SC'!AO29)</f>
        <v>-</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9" t="s">
        <v>307</v>
      </c>
      <c r="B30" s="310"/>
      <c r="C30" s="307"/>
      <c r="D30" s="307"/>
      <c r="E30" s="307"/>
      <c r="F30" s="17" t="s">
        <v>55</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t="str">
        <f>IF('3b DTC_SC'!AK30="","-",'3b DTC_SC'!AK30)</f>
        <v>-</v>
      </c>
      <c r="AL30" s="141" t="str">
        <f>IF('3b DTC_SC'!AL30="","-",'3b DTC_SC'!AL30)</f>
        <v>-</v>
      </c>
      <c r="AM30" s="141" t="str">
        <f>IF('3b DTC_SC'!AM30="","-",'3b DTC_SC'!AM30)</f>
        <v>-</v>
      </c>
      <c r="AN30" s="141" t="str">
        <f>IF('3b DTC_SC'!AN30="","-",'3b DTC_SC'!AN30)</f>
        <v>-</v>
      </c>
      <c r="AO30" s="141" t="str">
        <f>IF('3b DTC_SC'!AO30="","-",'3b DTC_SC'!AO30)</f>
        <v>-</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9" t="s">
        <v>308</v>
      </c>
      <c r="B31" s="310"/>
      <c r="C31" s="307"/>
      <c r="D31" s="307"/>
      <c r="E31" s="307"/>
      <c r="F31" s="17" t="s">
        <v>56</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t="str">
        <f>IF('3b DTC_SC'!AK31="","-",'3b DTC_SC'!AK31)</f>
        <v>-</v>
      </c>
      <c r="AL31" s="141" t="str">
        <f>IF('3b DTC_SC'!AL31="","-",'3b DTC_SC'!AL31)</f>
        <v>-</v>
      </c>
      <c r="AM31" s="141" t="str">
        <f>IF('3b DTC_SC'!AM31="","-",'3b DTC_SC'!AM31)</f>
        <v>-</v>
      </c>
      <c r="AN31" s="141" t="str">
        <f>IF('3b DTC_SC'!AN31="","-",'3b DTC_SC'!AN31)</f>
        <v>-</v>
      </c>
      <c r="AO31" s="141" t="str">
        <f>IF('3b DTC_SC'!AO31="","-",'3b DTC_SC'!AO31)</f>
        <v>-</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9" t="s">
        <v>309</v>
      </c>
      <c r="B32" s="310"/>
      <c r="C32" s="307"/>
      <c r="D32" s="307"/>
      <c r="E32" s="307"/>
      <c r="F32" s="17" t="s">
        <v>57</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t="str">
        <f>IF('3b DTC_SC'!AK32="","-",'3b DTC_SC'!AK32)</f>
        <v>-</v>
      </c>
      <c r="AL32" s="141" t="str">
        <f>IF('3b DTC_SC'!AL32="","-",'3b DTC_SC'!AL32)</f>
        <v>-</v>
      </c>
      <c r="AM32" s="141" t="str">
        <f>IF('3b DTC_SC'!AM32="","-",'3b DTC_SC'!AM32)</f>
        <v>-</v>
      </c>
      <c r="AN32" s="141" t="str">
        <f>IF('3b DTC_SC'!AN32="","-",'3b DTC_SC'!AN32)</f>
        <v>-</v>
      </c>
      <c r="AO32" s="141" t="str">
        <f>IF('3b DTC_SC'!AO32="","-",'3b DTC_SC'!AO32)</f>
        <v>-</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9" t="s">
        <v>310</v>
      </c>
      <c r="B33" s="310"/>
      <c r="C33" s="307"/>
      <c r="D33" s="307"/>
      <c r="E33" s="307"/>
      <c r="F33" s="17" t="s">
        <v>58</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t="str">
        <f>IF('3b DTC_SC'!AK33="","-",'3b DTC_SC'!AK33)</f>
        <v>-</v>
      </c>
      <c r="AL33" s="141" t="str">
        <f>IF('3b DTC_SC'!AL33="","-",'3b DTC_SC'!AL33)</f>
        <v>-</v>
      </c>
      <c r="AM33" s="141" t="str">
        <f>IF('3b DTC_SC'!AM33="","-",'3b DTC_SC'!AM33)</f>
        <v>-</v>
      </c>
      <c r="AN33" s="141" t="str">
        <f>IF('3b DTC_SC'!AN33="","-",'3b DTC_SC'!AN33)</f>
        <v>-</v>
      </c>
      <c r="AO33" s="141" t="str">
        <f>IF('3b DTC_SC'!AO33="","-",'3b DTC_SC'!AO33)</f>
        <v>-</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9" t="s">
        <v>311</v>
      </c>
      <c r="B34" s="310"/>
      <c r="C34" s="307"/>
      <c r="D34" s="307"/>
      <c r="E34" s="307"/>
      <c r="F34" s="17" t="s">
        <v>59</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t="str">
        <f>IF('3b DTC_SC'!AK34="","-",'3b DTC_SC'!AK34)</f>
        <v>-</v>
      </c>
      <c r="AL34" s="141" t="str">
        <f>IF('3b DTC_SC'!AL34="","-",'3b DTC_SC'!AL34)</f>
        <v>-</v>
      </c>
      <c r="AM34" s="141" t="str">
        <f>IF('3b DTC_SC'!AM34="","-",'3b DTC_SC'!AM34)</f>
        <v>-</v>
      </c>
      <c r="AN34" s="141" t="str">
        <f>IF('3b DTC_SC'!AN34="","-",'3b DTC_SC'!AN34)</f>
        <v>-</v>
      </c>
      <c r="AO34" s="141" t="str">
        <f>IF('3b DTC_SC'!AO34="","-",'3b DTC_SC'!AO34)</f>
        <v>-</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9" t="s">
        <v>312</v>
      </c>
      <c r="B35" s="310"/>
      <c r="C35" s="307"/>
      <c r="D35" s="307"/>
      <c r="E35" s="307"/>
      <c r="F35" s="17" t="s">
        <v>60</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t="str">
        <f>IF('3b DTC_SC'!AK35="","-",'3b DTC_SC'!AK35)</f>
        <v>-</v>
      </c>
      <c r="AL35" s="141" t="str">
        <f>IF('3b DTC_SC'!AL35="","-",'3b DTC_SC'!AL35)</f>
        <v>-</v>
      </c>
      <c r="AM35" s="141" t="str">
        <f>IF('3b DTC_SC'!AM35="","-",'3b DTC_SC'!AM35)</f>
        <v>-</v>
      </c>
      <c r="AN35" s="141" t="str">
        <f>IF('3b DTC_SC'!AN35="","-",'3b DTC_SC'!AN35)</f>
        <v>-</v>
      </c>
      <c r="AO35" s="141" t="str">
        <f>IF('3b DTC_SC'!AO35="","-",'3b DTC_SC'!AO35)</f>
        <v>-</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9" t="s">
        <v>313</v>
      </c>
      <c r="B36" s="310"/>
      <c r="C36" s="307"/>
      <c r="D36" s="307"/>
      <c r="E36" s="307"/>
      <c r="F36" s="17" t="s">
        <v>61</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t="str">
        <f>IF('3b DTC_SC'!AK36="","-",'3b DTC_SC'!AK36)</f>
        <v>-</v>
      </c>
      <c r="AL36" s="141" t="str">
        <f>IF('3b DTC_SC'!AL36="","-",'3b DTC_SC'!AL36)</f>
        <v>-</v>
      </c>
      <c r="AM36" s="141" t="str">
        <f>IF('3b DTC_SC'!AM36="","-",'3b DTC_SC'!AM36)</f>
        <v>-</v>
      </c>
      <c r="AN36" s="141" t="str">
        <f>IF('3b DTC_SC'!AN36="","-",'3b DTC_SC'!AN36)</f>
        <v>-</v>
      </c>
      <c r="AO36" s="141" t="str">
        <f>IF('3b DTC_SC'!AO36="","-",'3b DTC_SC'!AO36)</f>
        <v>-</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9" t="s">
        <v>314</v>
      </c>
      <c r="B37" s="310"/>
      <c r="C37" s="307"/>
      <c r="D37" s="307"/>
      <c r="E37" s="307"/>
      <c r="F37" s="17" t="s">
        <v>62</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t="str">
        <f>IF('3b DTC_SC'!AK37="","-",'3b DTC_SC'!AK37)</f>
        <v>-</v>
      </c>
      <c r="AL37" s="141" t="str">
        <f>IF('3b DTC_SC'!AL37="","-",'3b DTC_SC'!AL37)</f>
        <v>-</v>
      </c>
      <c r="AM37" s="141" t="str">
        <f>IF('3b DTC_SC'!AM37="","-",'3b DTC_SC'!AM37)</f>
        <v>-</v>
      </c>
      <c r="AN37" s="141" t="str">
        <f>IF('3b DTC_SC'!AN37="","-",'3b DTC_SC'!AN37)</f>
        <v>-</v>
      </c>
      <c r="AO37" s="141" t="str">
        <f>IF('3b DTC_SC'!AO37="","-",'3b DTC_SC'!AO37)</f>
        <v>-</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9" t="s">
        <v>315</v>
      </c>
      <c r="B38" s="310"/>
      <c r="C38" s="307"/>
      <c r="D38" s="307"/>
      <c r="E38" s="307"/>
      <c r="F38" s="17" t="s">
        <v>63</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t="str">
        <f>IF('3b DTC_SC'!AK38="","-",'3b DTC_SC'!AK38)</f>
        <v>-</v>
      </c>
      <c r="AL38" s="141" t="str">
        <f>IF('3b DTC_SC'!AL38="","-",'3b DTC_SC'!AL38)</f>
        <v>-</v>
      </c>
      <c r="AM38" s="141" t="str">
        <f>IF('3b DTC_SC'!AM38="","-",'3b DTC_SC'!AM38)</f>
        <v>-</v>
      </c>
      <c r="AN38" s="141" t="str">
        <f>IF('3b DTC_SC'!AN38="","-",'3b DTC_SC'!AN38)</f>
        <v>-</v>
      </c>
      <c r="AO38" s="141" t="str">
        <f>IF('3b DTC_SC'!AO38="","-",'3b DTC_SC'!AO38)</f>
        <v>-</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9" t="s">
        <v>316</v>
      </c>
      <c r="B39" s="310"/>
      <c r="C39" s="307"/>
      <c r="D39" s="307"/>
      <c r="E39" s="307"/>
      <c r="F39" s="17" t="s">
        <v>64</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t="str">
        <f>IF('3b DTC_SC'!AK39="","-",'3b DTC_SC'!AK39)</f>
        <v>-</v>
      </c>
      <c r="AL39" s="141" t="str">
        <f>IF('3b DTC_SC'!AL39="","-",'3b DTC_SC'!AL39)</f>
        <v>-</v>
      </c>
      <c r="AM39" s="141" t="str">
        <f>IF('3b DTC_SC'!AM39="","-",'3b DTC_SC'!AM39)</f>
        <v>-</v>
      </c>
      <c r="AN39" s="141" t="str">
        <f>IF('3b DTC_SC'!AN39="","-",'3b DTC_SC'!AN39)</f>
        <v>-</v>
      </c>
      <c r="AO39" s="141" t="str">
        <f>IF('3b DTC_SC'!AO39="","-",'3b DTC_SC'!AO39)</f>
        <v>-</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5" customHeight="1">
      <c r="A40" s="229" t="s">
        <v>317</v>
      </c>
      <c r="B40" s="305" t="s">
        <v>46</v>
      </c>
      <c r="C40" s="306"/>
      <c r="D40" s="306" t="s">
        <v>47</v>
      </c>
      <c r="E40" s="306" t="s">
        <v>289</v>
      </c>
      <c r="F40" s="64" t="s">
        <v>51</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t="str">
        <f>IF('3b DTC_SC'!AK40="","-",'3b DTC_SC'!AK40)</f>
        <v>-</v>
      </c>
      <c r="AL40" s="141" t="str">
        <f>IF('3b DTC_SC'!AL40="","-",'3b DTC_SC'!AL40)</f>
        <v>-</v>
      </c>
      <c r="AM40" s="141" t="str">
        <f>IF('3b DTC_SC'!AM40="","-",'3b DTC_SC'!AM40)</f>
        <v>-</v>
      </c>
      <c r="AN40" s="141" t="str">
        <f>IF('3b DTC_SC'!AN40="","-",'3b DTC_SC'!AN40)</f>
        <v>-</v>
      </c>
      <c r="AO40" s="141" t="str">
        <f>IF('3b DTC_SC'!AO40="","-",'3b DTC_SC'!AO40)</f>
        <v>-</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9" t="s">
        <v>318</v>
      </c>
      <c r="B41" s="305"/>
      <c r="C41" s="307"/>
      <c r="D41" s="307"/>
      <c r="E41" s="307"/>
      <c r="F41" s="64" t="s">
        <v>52</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t="str">
        <f>IF('3b DTC_SC'!AK41="","-",'3b DTC_SC'!AK41)</f>
        <v>-</v>
      </c>
      <c r="AL41" s="141" t="str">
        <f>IF('3b DTC_SC'!AL41="","-",'3b DTC_SC'!AL41)</f>
        <v>-</v>
      </c>
      <c r="AM41" s="141" t="str">
        <f>IF('3b DTC_SC'!AM41="","-",'3b DTC_SC'!AM41)</f>
        <v>-</v>
      </c>
      <c r="AN41" s="141" t="str">
        <f>IF('3b DTC_SC'!AN41="","-",'3b DTC_SC'!AN41)</f>
        <v>-</v>
      </c>
      <c r="AO41" s="141" t="str">
        <f>IF('3b DTC_SC'!AO41="","-",'3b DTC_SC'!AO41)</f>
        <v>-</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9" t="s">
        <v>319</v>
      </c>
      <c r="B42" s="305"/>
      <c r="C42" s="307"/>
      <c r="D42" s="307"/>
      <c r="E42" s="307"/>
      <c r="F42" s="64" t="s">
        <v>53</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t="str">
        <f>IF('3b DTC_SC'!AK42="","-",'3b DTC_SC'!AK42)</f>
        <v>-</v>
      </c>
      <c r="AL42" s="141" t="str">
        <f>IF('3b DTC_SC'!AL42="","-",'3b DTC_SC'!AL42)</f>
        <v>-</v>
      </c>
      <c r="AM42" s="141" t="str">
        <f>IF('3b DTC_SC'!AM42="","-",'3b DTC_SC'!AM42)</f>
        <v>-</v>
      </c>
      <c r="AN42" s="141" t="str">
        <f>IF('3b DTC_SC'!AN42="","-",'3b DTC_SC'!AN42)</f>
        <v>-</v>
      </c>
      <c r="AO42" s="141" t="str">
        <f>IF('3b DTC_SC'!AO42="","-",'3b DTC_SC'!AO42)</f>
        <v>-</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9" t="s">
        <v>320</v>
      </c>
      <c r="B43" s="305"/>
      <c r="C43" s="307"/>
      <c r="D43" s="307"/>
      <c r="E43" s="307"/>
      <c r="F43" s="64" t="s">
        <v>54</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t="str">
        <f>IF('3b DTC_SC'!AK43="","-",'3b DTC_SC'!AK43)</f>
        <v>-</v>
      </c>
      <c r="AL43" s="141" t="str">
        <f>IF('3b DTC_SC'!AL43="","-",'3b DTC_SC'!AL43)</f>
        <v>-</v>
      </c>
      <c r="AM43" s="141" t="str">
        <f>IF('3b DTC_SC'!AM43="","-",'3b DTC_SC'!AM43)</f>
        <v>-</v>
      </c>
      <c r="AN43" s="141" t="str">
        <f>IF('3b DTC_SC'!AN43="","-",'3b DTC_SC'!AN43)</f>
        <v>-</v>
      </c>
      <c r="AO43" s="141" t="str">
        <f>IF('3b DTC_SC'!AO43="","-",'3b DTC_SC'!AO43)</f>
        <v>-</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9" t="s">
        <v>321</v>
      </c>
      <c r="B44" s="305"/>
      <c r="C44" s="307"/>
      <c r="D44" s="307"/>
      <c r="E44" s="307"/>
      <c r="F44" s="64" t="s">
        <v>55</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t="str">
        <f>IF('3b DTC_SC'!AK44="","-",'3b DTC_SC'!AK44)</f>
        <v>-</v>
      </c>
      <c r="AL44" s="141" t="str">
        <f>IF('3b DTC_SC'!AL44="","-",'3b DTC_SC'!AL44)</f>
        <v>-</v>
      </c>
      <c r="AM44" s="141" t="str">
        <f>IF('3b DTC_SC'!AM44="","-",'3b DTC_SC'!AM44)</f>
        <v>-</v>
      </c>
      <c r="AN44" s="141" t="str">
        <f>IF('3b DTC_SC'!AN44="","-",'3b DTC_SC'!AN44)</f>
        <v>-</v>
      </c>
      <c r="AO44" s="141" t="str">
        <f>IF('3b DTC_SC'!AO44="","-",'3b DTC_SC'!AO44)</f>
        <v>-</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9" t="s">
        <v>322</v>
      </c>
      <c r="B45" s="305"/>
      <c r="C45" s="307"/>
      <c r="D45" s="307"/>
      <c r="E45" s="307"/>
      <c r="F45" s="64" t="s">
        <v>56</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t="str">
        <f>IF('3b DTC_SC'!AK45="","-",'3b DTC_SC'!AK45)</f>
        <v>-</v>
      </c>
      <c r="AL45" s="141" t="str">
        <f>IF('3b DTC_SC'!AL45="","-",'3b DTC_SC'!AL45)</f>
        <v>-</v>
      </c>
      <c r="AM45" s="141" t="str">
        <f>IF('3b DTC_SC'!AM45="","-",'3b DTC_SC'!AM45)</f>
        <v>-</v>
      </c>
      <c r="AN45" s="141" t="str">
        <f>IF('3b DTC_SC'!AN45="","-",'3b DTC_SC'!AN45)</f>
        <v>-</v>
      </c>
      <c r="AO45" s="141" t="str">
        <f>IF('3b DTC_SC'!AO45="","-",'3b DTC_SC'!AO45)</f>
        <v>-</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9" t="s">
        <v>323</v>
      </c>
      <c r="B46" s="305"/>
      <c r="C46" s="307"/>
      <c r="D46" s="307"/>
      <c r="E46" s="307"/>
      <c r="F46" s="64" t="s">
        <v>57</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t="str">
        <f>IF('3b DTC_SC'!AK46="","-",'3b DTC_SC'!AK46)</f>
        <v>-</v>
      </c>
      <c r="AL46" s="141" t="str">
        <f>IF('3b DTC_SC'!AL46="","-",'3b DTC_SC'!AL46)</f>
        <v>-</v>
      </c>
      <c r="AM46" s="141" t="str">
        <f>IF('3b DTC_SC'!AM46="","-",'3b DTC_SC'!AM46)</f>
        <v>-</v>
      </c>
      <c r="AN46" s="141" t="str">
        <f>IF('3b DTC_SC'!AN46="","-",'3b DTC_SC'!AN46)</f>
        <v>-</v>
      </c>
      <c r="AO46" s="141" t="str">
        <f>IF('3b DTC_SC'!AO46="","-",'3b DTC_SC'!AO46)</f>
        <v>-</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9" t="s">
        <v>324</v>
      </c>
      <c r="B47" s="305"/>
      <c r="C47" s="307"/>
      <c r="D47" s="307"/>
      <c r="E47" s="307"/>
      <c r="F47" s="64" t="s">
        <v>58</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t="str">
        <f>IF('3b DTC_SC'!AK47="","-",'3b DTC_SC'!AK47)</f>
        <v>-</v>
      </c>
      <c r="AL47" s="141" t="str">
        <f>IF('3b DTC_SC'!AL47="","-",'3b DTC_SC'!AL47)</f>
        <v>-</v>
      </c>
      <c r="AM47" s="141" t="str">
        <f>IF('3b DTC_SC'!AM47="","-",'3b DTC_SC'!AM47)</f>
        <v>-</v>
      </c>
      <c r="AN47" s="141" t="str">
        <f>IF('3b DTC_SC'!AN47="","-",'3b DTC_SC'!AN47)</f>
        <v>-</v>
      </c>
      <c r="AO47" s="141" t="str">
        <f>IF('3b DTC_SC'!AO47="","-",'3b DTC_SC'!AO47)</f>
        <v>-</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9" t="s">
        <v>325</v>
      </c>
      <c r="B48" s="305"/>
      <c r="C48" s="307"/>
      <c r="D48" s="307"/>
      <c r="E48" s="307"/>
      <c r="F48" s="64" t="s">
        <v>59</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t="str">
        <f>IF('3b DTC_SC'!AK48="","-",'3b DTC_SC'!AK48)</f>
        <v>-</v>
      </c>
      <c r="AL48" s="141" t="str">
        <f>IF('3b DTC_SC'!AL48="","-",'3b DTC_SC'!AL48)</f>
        <v>-</v>
      </c>
      <c r="AM48" s="141" t="str">
        <f>IF('3b DTC_SC'!AM48="","-",'3b DTC_SC'!AM48)</f>
        <v>-</v>
      </c>
      <c r="AN48" s="141" t="str">
        <f>IF('3b DTC_SC'!AN48="","-",'3b DTC_SC'!AN48)</f>
        <v>-</v>
      </c>
      <c r="AO48" s="141" t="str">
        <f>IF('3b DTC_SC'!AO48="","-",'3b DTC_SC'!AO48)</f>
        <v>-</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9" t="s">
        <v>326</v>
      </c>
      <c r="B49" s="305"/>
      <c r="C49" s="307"/>
      <c r="D49" s="307"/>
      <c r="E49" s="307"/>
      <c r="F49" s="64" t="s">
        <v>60</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t="str">
        <f>IF('3b DTC_SC'!AK49="","-",'3b DTC_SC'!AK49)</f>
        <v>-</v>
      </c>
      <c r="AL49" s="141" t="str">
        <f>IF('3b DTC_SC'!AL49="","-",'3b DTC_SC'!AL49)</f>
        <v>-</v>
      </c>
      <c r="AM49" s="141" t="str">
        <f>IF('3b DTC_SC'!AM49="","-",'3b DTC_SC'!AM49)</f>
        <v>-</v>
      </c>
      <c r="AN49" s="141" t="str">
        <f>IF('3b DTC_SC'!AN49="","-",'3b DTC_SC'!AN49)</f>
        <v>-</v>
      </c>
      <c r="AO49" s="141" t="str">
        <f>IF('3b DTC_SC'!AO49="","-",'3b DTC_SC'!AO49)</f>
        <v>-</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9" t="s">
        <v>327</v>
      </c>
      <c r="B50" s="305"/>
      <c r="C50" s="307"/>
      <c r="D50" s="307"/>
      <c r="E50" s="307"/>
      <c r="F50" s="64" t="s">
        <v>61</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t="str">
        <f>IF('3b DTC_SC'!AK50="","-",'3b DTC_SC'!AK50)</f>
        <v>-</v>
      </c>
      <c r="AL50" s="141" t="str">
        <f>IF('3b DTC_SC'!AL50="","-",'3b DTC_SC'!AL50)</f>
        <v>-</v>
      </c>
      <c r="AM50" s="141" t="str">
        <f>IF('3b DTC_SC'!AM50="","-",'3b DTC_SC'!AM50)</f>
        <v>-</v>
      </c>
      <c r="AN50" s="141" t="str">
        <f>IF('3b DTC_SC'!AN50="","-",'3b DTC_SC'!AN50)</f>
        <v>-</v>
      </c>
      <c r="AO50" s="141" t="str">
        <f>IF('3b DTC_SC'!AO50="","-",'3b DTC_SC'!AO50)</f>
        <v>-</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9" t="s">
        <v>328</v>
      </c>
      <c r="B51" s="305"/>
      <c r="C51" s="307"/>
      <c r="D51" s="307"/>
      <c r="E51" s="307"/>
      <c r="F51" s="64" t="s">
        <v>62</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t="str">
        <f>IF('3b DTC_SC'!AK51="","-",'3b DTC_SC'!AK51)</f>
        <v>-</v>
      </c>
      <c r="AL51" s="141" t="str">
        <f>IF('3b DTC_SC'!AL51="","-",'3b DTC_SC'!AL51)</f>
        <v>-</v>
      </c>
      <c r="AM51" s="141" t="str">
        <f>IF('3b DTC_SC'!AM51="","-",'3b DTC_SC'!AM51)</f>
        <v>-</v>
      </c>
      <c r="AN51" s="141" t="str">
        <f>IF('3b DTC_SC'!AN51="","-",'3b DTC_SC'!AN51)</f>
        <v>-</v>
      </c>
      <c r="AO51" s="141" t="str">
        <f>IF('3b DTC_SC'!AO51="","-",'3b DTC_SC'!AO51)</f>
        <v>-</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9" t="s">
        <v>329</v>
      </c>
      <c r="B52" s="305"/>
      <c r="C52" s="307"/>
      <c r="D52" s="307"/>
      <c r="E52" s="307"/>
      <c r="F52" s="64" t="s">
        <v>63</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t="str">
        <f>IF('3b DTC_SC'!AK52="","-",'3b DTC_SC'!AK52)</f>
        <v>-</v>
      </c>
      <c r="AL52" s="141" t="str">
        <f>IF('3b DTC_SC'!AL52="","-",'3b DTC_SC'!AL52)</f>
        <v>-</v>
      </c>
      <c r="AM52" s="141" t="str">
        <f>IF('3b DTC_SC'!AM52="","-",'3b DTC_SC'!AM52)</f>
        <v>-</v>
      </c>
      <c r="AN52" s="141" t="str">
        <f>IF('3b DTC_SC'!AN52="","-",'3b DTC_SC'!AN52)</f>
        <v>-</v>
      </c>
      <c r="AO52" s="141" t="str">
        <f>IF('3b DTC_SC'!AO52="","-",'3b DTC_SC'!AO52)</f>
        <v>-</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9" t="s">
        <v>330</v>
      </c>
      <c r="B53" s="305"/>
      <c r="C53" s="308"/>
      <c r="D53" s="308"/>
      <c r="E53" s="308"/>
      <c r="F53" s="64" t="s">
        <v>64</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t="str">
        <f>IF('3b DTC_SC'!AK53="","-",'3b DTC_SC'!AK53)</f>
        <v>-</v>
      </c>
      <c r="AL53" s="141" t="str">
        <f>IF('3b DTC_SC'!AL53="","-",'3b DTC_SC'!AL53)</f>
        <v>-</v>
      </c>
      <c r="AM53" s="141" t="str">
        <f>IF('3b DTC_SC'!AM53="","-",'3b DTC_SC'!AM53)</f>
        <v>-</v>
      </c>
      <c r="AN53" s="141" t="str">
        <f>IF('3b DTC_SC'!AN53="","-",'3b DTC_SC'!AN53)</f>
        <v>-</v>
      </c>
      <c r="AO53" s="141" t="str">
        <f>IF('3b DTC_SC'!AO53="","-",'3b DTC_SC'!AO53)</f>
        <v>-</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5" customHeight="1">
      <c r="A55" s="229" t="s">
        <v>331</v>
      </c>
      <c r="B55" s="309" t="s">
        <v>201</v>
      </c>
      <c r="C55" s="306" t="s">
        <v>202</v>
      </c>
      <c r="D55" s="306" t="s">
        <v>48</v>
      </c>
      <c r="E55" s="306" t="s">
        <v>289</v>
      </c>
      <c r="F55" s="64" t="s">
        <v>51</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t="str">
        <f>IF('3b DTC_SC'!AK55 = "","-",'3b DTC_SC'!AK55)</f>
        <v>-</v>
      </c>
      <c r="AL55" s="141" t="str">
        <f>IF('3b DTC_SC'!AL55 = "","-",'3b DTC_SC'!AL55)</f>
        <v>-</v>
      </c>
      <c r="AM55" s="141" t="str">
        <f>IF('3b DTC_SC'!AM55 = "","-",'3b DTC_SC'!AM55)</f>
        <v>-</v>
      </c>
      <c r="AN55" s="141" t="str">
        <f>IF('3b DTC_SC'!AN55 = "","-",'3b DTC_SC'!AN55)</f>
        <v>-</v>
      </c>
      <c r="AO55" s="141" t="str">
        <f>IF('3b DTC_SC'!AO55 = "","-",'3b DTC_SC'!AO55)</f>
        <v>-</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9" t="s">
        <v>332</v>
      </c>
      <c r="B56" s="310"/>
      <c r="C56" s="307"/>
      <c r="D56" s="307"/>
      <c r="E56" s="307"/>
      <c r="F56" s="17" t="s">
        <v>52</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t="str">
        <f>IF('3b DTC_SC'!AK56 = "","-",'3b DTC_SC'!AK56)</f>
        <v>-</v>
      </c>
      <c r="AL56" s="141" t="str">
        <f>IF('3b DTC_SC'!AL56 = "","-",'3b DTC_SC'!AL56)</f>
        <v>-</v>
      </c>
      <c r="AM56" s="141" t="str">
        <f>IF('3b DTC_SC'!AM56 = "","-",'3b DTC_SC'!AM56)</f>
        <v>-</v>
      </c>
      <c r="AN56" s="141" t="str">
        <f>IF('3b DTC_SC'!AN56 = "","-",'3b DTC_SC'!AN56)</f>
        <v>-</v>
      </c>
      <c r="AO56" s="141" t="str">
        <f>IF('3b DTC_SC'!AO56 = "","-",'3b DTC_SC'!AO56)</f>
        <v>-</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9" t="s">
        <v>333</v>
      </c>
      <c r="B57" s="310"/>
      <c r="C57" s="307"/>
      <c r="D57" s="307"/>
      <c r="E57" s="307"/>
      <c r="F57" s="17" t="s">
        <v>53</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t="str">
        <f>IF('3b DTC_SC'!AK57 = "","-",'3b DTC_SC'!AK57)</f>
        <v>-</v>
      </c>
      <c r="AL57" s="141" t="str">
        <f>IF('3b DTC_SC'!AL57 = "","-",'3b DTC_SC'!AL57)</f>
        <v>-</v>
      </c>
      <c r="AM57" s="141" t="str">
        <f>IF('3b DTC_SC'!AM57 = "","-",'3b DTC_SC'!AM57)</f>
        <v>-</v>
      </c>
      <c r="AN57" s="141" t="str">
        <f>IF('3b DTC_SC'!AN57 = "","-",'3b DTC_SC'!AN57)</f>
        <v>-</v>
      </c>
      <c r="AO57" s="141" t="str">
        <f>IF('3b DTC_SC'!AO57 = "","-",'3b DTC_SC'!AO57)</f>
        <v>-</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9" t="s">
        <v>334</v>
      </c>
      <c r="B58" s="310"/>
      <c r="C58" s="307"/>
      <c r="D58" s="307"/>
      <c r="E58" s="307"/>
      <c r="F58" s="17" t="s">
        <v>54</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t="str">
        <f>IF('3b DTC_SC'!AK58 = "","-",'3b DTC_SC'!AK58)</f>
        <v>-</v>
      </c>
      <c r="AL58" s="141" t="str">
        <f>IF('3b DTC_SC'!AL58 = "","-",'3b DTC_SC'!AL58)</f>
        <v>-</v>
      </c>
      <c r="AM58" s="141" t="str">
        <f>IF('3b DTC_SC'!AM58 = "","-",'3b DTC_SC'!AM58)</f>
        <v>-</v>
      </c>
      <c r="AN58" s="141" t="str">
        <f>IF('3b DTC_SC'!AN58 = "","-",'3b DTC_SC'!AN58)</f>
        <v>-</v>
      </c>
      <c r="AO58" s="141" t="str">
        <f>IF('3b DTC_SC'!AO58 = "","-",'3b DTC_SC'!AO58)</f>
        <v>-</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9" t="s">
        <v>335</v>
      </c>
      <c r="B59" s="310"/>
      <c r="C59" s="307"/>
      <c r="D59" s="307"/>
      <c r="E59" s="307"/>
      <c r="F59" s="17" t="s">
        <v>55</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t="str">
        <f>IF('3b DTC_SC'!AK59 = "","-",'3b DTC_SC'!AK59)</f>
        <v>-</v>
      </c>
      <c r="AL59" s="141" t="str">
        <f>IF('3b DTC_SC'!AL59 = "","-",'3b DTC_SC'!AL59)</f>
        <v>-</v>
      </c>
      <c r="AM59" s="141" t="str">
        <f>IF('3b DTC_SC'!AM59 = "","-",'3b DTC_SC'!AM59)</f>
        <v>-</v>
      </c>
      <c r="AN59" s="141" t="str">
        <f>IF('3b DTC_SC'!AN59 = "","-",'3b DTC_SC'!AN59)</f>
        <v>-</v>
      </c>
      <c r="AO59" s="141" t="str">
        <f>IF('3b DTC_SC'!AO59 = "","-",'3b DTC_SC'!AO59)</f>
        <v>-</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9" t="s">
        <v>336</v>
      </c>
      <c r="B60" s="310"/>
      <c r="C60" s="307"/>
      <c r="D60" s="307"/>
      <c r="E60" s="307"/>
      <c r="F60" s="17" t="s">
        <v>56</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t="str">
        <f>IF('3b DTC_SC'!AK60 = "","-",'3b DTC_SC'!AK60)</f>
        <v>-</v>
      </c>
      <c r="AL60" s="141" t="str">
        <f>IF('3b DTC_SC'!AL60 = "","-",'3b DTC_SC'!AL60)</f>
        <v>-</v>
      </c>
      <c r="AM60" s="141" t="str">
        <f>IF('3b DTC_SC'!AM60 = "","-",'3b DTC_SC'!AM60)</f>
        <v>-</v>
      </c>
      <c r="AN60" s="141" t="str">
        <f>IF('3b DTC_SC'!AN60 = "","-",'3b DTC_SC'!AN60)</f>
        <v>-</v>
      </c>
      <c r="AO60" s="141" t="str">
        <f>IF('3b DTC_SC'!AO60 = "","-",'3b DTC_SC'!AO60)</f>
        <v>-</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9" t="s">
        <v>337</v>
      </c>
      <c r="B61" s="310"/>
      <c r="C61" s="307"/>
      <c r="D61" s="307"/>
      <c r="E61" s="307"/>
      <c r="F61" s="17" t="s">
        <v>57</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t="str">
        <f>IF('3b DTC_SC'!AK61 = "","-",'3b DTC_SC'!AK61)</f>
        <v>-</v>
      </c>
      <c r="AL61" s="141" t="str">
        <f>IF('3b DTC_SC'!AL61 = "","-",'3b DTC_SC'!AL61)</f>
        <v>-</v>
      </c>
      <c r="AM61" s="141" t="str">
        <f>IF('3b DTC_SC'!AM61 = "","-",'3b DTC_SC'!AM61)</f>
        <v>-</v>
      </c>
      <c r="AN61" s="141" t="str">
        <f>IF('3b DTC_SC'!AN61 = "","-",'3b DTC_SC'!AN61)</f>
        <v>-</v>
      </c>
      <c r="AO61" s="141" t="str">
        <f>IF('3b DTC_SC'!AO61 = "","-",'3b DTC_SC'!AO61)</f>
        <v>-</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9" t="s">
        <v>338</v>
      </c>
      <c r="B62" s="310"/>
      <c r="C62" s="307"/>
      <c r="D62" s="307"/>
      <c r="E62" s="307"/>
      <c r="F62" s="17" t="s">
        <v>58</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t="str">
        <f>IF('3b DTC_SC'!AK62 = "","-",'3b DTC_SC'!AK62)</f>
        <v>-</v>
      </c>
      <c r="AL62" s="141" t="str">
        <f>IF('3b DTC_SC'!AL62 = "","-",'3b DTC_SC'!AL62)</f>
        <v>-</v>
      </c>
      <c r="AM62" s="141" t="str">
        <f>IF('3b DTC_SC'!AM62 = "","-",'3b DTC_SC'!AM62)</f>
        <v>-</v>
      </c>
      <c r="AN62" s="141" t="str">
        <f>IF('3b DTC_SC'!AN62 = "","-",'3b DTC_SC'!AN62)</f>
        <v>-</v>
      </c>
      <c r="AO62" s="141" t="str">
        <f>IF('3b DTC_SC'!AO62 = "","-",'3b DTC_SC'!AO62)</f>
        <v>-</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9" t="s">
        <v>339</v>
      </c>
      <c r="B63" s="310"/>
      <c r="C63" s="307"/>
      <c r="D63" s="307"/>
      <c r="E63" s="307"/>
      <c r="F63" s="17" t="s">
        <v>59</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t="str">
        <f>IF('3b DTC_SC'!AK63 = "","-",'3b DTC_SC'!AK63)</f>
        <v>-</v>
      </c>
      <c r="AL63" s="141" t="str">
        <f>IF('3b DTC_SC'!AL63 = "","-",'3b DTC_SC'!AL63)</f>
        <v>-</v>
      </c>
      <c r="AM63" s="141" t="str">
        <f>IF('3b DTC_SC'!AM63 = "","-",'3b DTC_SC'!AM63)</f>
        <v>-</v>
      </c>
      <c r="AN63" s="141" t="str">
        <f>IF('3b DTC_SC'!AN63 = "","-",'3b DTC_SC'!AN63)</f>
        <v>-</v>
      </c>
      <c r="AO63" s="141" t="str">
        <f>IF('3b DTC_SC'!AO63 = "","-",'3b DTC_SC'!AO63)</f>
        <v>-</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9" t="s">
        <v>340</v>
      </c>
      <c r="B64" s="310"/>
      <c r="C64" s="307"/>
      <c r="D64" s="307"/>
      <c r="E64" s="307"/>
      <c r="F64" s="17" t="s">
        <v>60</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t="str">
        <f>IF('3b DTC_SC'!AK64 = "","-",'3b DTC_SC'!AK64)</f>
        <v>-</v>
      </c>
      <c r="AL64" s="141" t="str">
        <f>IF('3b DTC_SC'!AL64 = "","-",'3b DTC_SC'!AL64)</f>
        <v>-</v>
      </c>
      <c r="AM64" s="141" t="str">
        <f>IF('3b DTC_SC'!AM64 = "","-",'3b DTC_SC'!AM64)</f>
        <v>-</v>
      </c>
      <c r="AN64" s="141" t="str">
        <f>IF('3b DTC_SC'!AN64 = "","-",'3b DTC_SC'!AN64)</f>
        <v>-</v>
      </c>
      <c r="AO64" s="141" t="str">
        <f>IF('3b DTC_SC'!AO64 = "","-",'3b DTC_SC'!AO64)</f>
        <v>-</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9" t="s">
        <v>341</v>
      </c>
      <c r="B65" s="310"/>
      <c r="C65" s="307"/>
      <c r="D65" s="307"/>
      <c r="E65" s="307"/>
      <c r="F65" s="17" t="s">
        <v>61</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t="str">
        <f>IF('3b DTC_SC'!AK65 = "","-",'3b DTC_SC'!AK65)</f>
        <v>-</v>
      </c>
      <c r="AL65" s="141" t="str">
        <f>IF('3b DTC_SC'!AL65 = "","-",'3b DTC_SC'!AL65)</f>
        <v>-</v>
      </c>
      <c r="AM65" s="141" t="str">
        <f>IF('3b DTC_SC'!AM65 = "","-",'3b DTC_SC'!AM65)</f>
        <v>-</v>
      </c>
      <c r="AN65" s="141" t="str">
        <f>IF('3b DTC_SC'!AN65 = "","-",'3b DTC_SC'!AN65)</f>
        <v>-</v>
      </c>
      <c r="AO65" s="141" t="str">
        <f>IF('3b DTC_SC'!AO65 = "","-",'3b DTC_SC'!AO65)</f>
        <v>-</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9" t="s">
        <v>342</v>
      </c>
      <c r="B66" s="310"/>
      <c r="C66" s="307"/>
      <c r="D66" s="307"/>
      <c r="E66" s="307"/>
      <c r="F66" s="17" t="s">
        <v>62</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t="str">
        <f>IF('3b DTC_SC'!AK66 = "","-",'3b DTC_SC'!AK66)</f>
        <v>-</v>
      </c>
      <c r="AL66" s="141" t="str">
        <f>IF('3b DTC_SC'!AL66 = "","-",'3b DTC_SC'!AL66)</f>
        <v>-</v>
      </c>
      <c r="AM66" s="141" t="str">
        <f>IF('3b DTC_SC'!AM66 = "","-",'3b DTC_SC'!AM66)</f>
        <v>-</v>
      </c>
      <c r="AN66" s="141" t="str">
        <f>IF('3b DTC_SC'!AN66 = "","-",'3b DTC_SC'!AN66)</f>
        <v>-</v>
      </c>
      <c r="AO66" s="141" t="str">
        <f>IF('3b DTC_SC'!AO66 = "","-",'3b DTC_SC'!AO66)</f>
        <v>-</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9" t="s">
        <v>343</v>
      </c>
      <c r="B67" s="310"/>
      <c r="C67" s="307"/>
      <c r="D67" s="307"/>
      <c r="E67" s="307"/>
      <c r="F67" s="17" t="s">
        <v>63</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t="str">
        <f>IF('3b DTC_SC'!AK67 = "","-",'3b DTC_SC'!AK67)</f>
        <v>-</v>
      </c>
      <c r="AL67" s="141" t="str">
        <f>IF('3b DTC_SC'!AL67 = "","-",'3b DTC_SC'!AL67)</f>
        <v>-</v>
      </c>
      <c r="AM67" s="141" t="str">
        <f>IF('3b DTC_SC'!AM67 = "","-",'3b DTC_SC'!AM67)</f>
        <v>-</v>
      </c>
      <c r="AN67" s="141" t="str">
        <f>IF('3b DTC_SC'!AN67 = "","-",'3b DTC_SC'!AN67)</f>
        <v>-</v>
      </c>
      <c r="AO67" s="141" t="str">
        <f>IF('3b DTC_SC'!AO67 = "","-",'3b DTC_SC'!AO67)</f>
        <v>-</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9" t="s">
        <v>344</v>
      </c>
      <c r="B68" s="310"/>
      <c r="C68" s="307"/>
      <c r="D68" s="307"/>
      <c r="E68" s="307"/>
      <c r="F68" s="17" t="s">
        <v>64</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t="str">
        <f>IF('3b DTC_SC'!AK68 = "","-",'3b DTC_SC'!AK68)</f>
        <v>-</v>
      </c>
      <c r="AL68" s="141" t="str">
        <f>IF('3b DTC_SC'!AL68 = "","-",'3b DTC_SC'!AL68)</f>
        <v>-</v>
      </c>
      <c r="AM68" s="141" t="str">
        <f>IF('3b DTC_SC'!AM68 = "","-",'3b DTC_SC'!AM68)</f>
        <v>-</v>
      </c>
      <c r="AN68" s="141" t="str">
        <f>IF('3b DTC_SC'!AN68 = "","-",'3b DTC_SC'!AN68)</f>
        <v>-</v>
      </c>
      <c r="AO68" s="141" t="str">
        <f>IF('3b DTC_SC'!AO68 = "","-",'3b DTC_SC'!AO68)</f>
        <v>-</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5" customHeight="1">
      <c r="A69" s="229" t="s">
        <v>345</v>
      </c>
      <c r="B69" s="310"/>
      <c r="C69" s="306" t="s">
        <v>218</v>
      </c>
      <c r="D69" s="306" t="s">
        <v>49</v>
      </c>
      <c r="E69" s="306" t="s">
        <v>289</v>
      </c>
      <c r="F69" s="17" t="s">
        <v>51</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t="str">
        <f>IF('3b DTC_SC'!AK69 = "","-",'3b DTC_SC'!AK69)</f>
        <v>-</v>
      </c>
      <c r="AL69" s="141" t="str">
        <f>IF('3b DTC_SC'!AL69 = "","-",'3b DTC_SC'!AL69)</f>
        <v>-</v>
      </c>
      <c r="AM69" s="141" t="str">
        <f>IF('3b DTC_SC'!AM69 = "","-",'3b DTC_SC'!AM69)</f>
        <v>-</v>
      </c>
      <c r="AN69" s="141" t="str">
        <f>IF('3b DTC_SC'!AN69 = "","-",'3b DTC_SC'!AN69)</f>
        <v>-</v>
      </c>
      <c r="AO69" s="141" t="str">
        <f>IF('3b DTC_SC'!AO69 = "","-",'3b DTC_SC'!AO69)</f>
        <v>-</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9" t="s">
        <v>346</v>
      </c>
      <c r="B70" s="310"/>
      <c r="C70" s="307"/>
      <c r="D70" s="307"/>
      <c r="E70" s="307"/>
      <c r="F70" s="17" t="s">
        <v>52</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t="str">
        <f>IF('3b DTC_SC'!AK70 = "","-",'3b DTC_SC'!AK70)</f>
        <v>-</v>
      </c>
      <c r="AL70" s="141" t="str">
        <f>IF('3b DTC_SC'!AL70 = "","-",'3b DTC_SC'!AL70)</f>
        <v>-</v>
      </c>
      <c r="AM70" s="141" t="str">
        <f>IF('3b DTC_SC'!AM70 = "","-",'3b DTC_SC'!AM70)</f>
        <v>-</v>
      </c>
      <c r="AN70" s="141" t="str">
        <f>IF('3b DTC_SC'!AN70 = "","-",'3b DTC_SC'!AN70)</f>
        <v>-</v>
      </c>
      <c r="AO70" s="141" t="str">
        <f>IF('3b DTC_SC'!AO70 = "","-",'3b DTC_SC'!AO70)</f>
        <v>-</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9" t="s">
        <v>347</v>
      </c>
      <c r="B71" s="310"/>
      <c r="C71" s="307"/>
      <c r="D71" s="307"/>
      <c r="E71" s="307"/>
      <c r="F71" s="17" t="s">
        <v>53</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t="str">
        <f>IF('3b DTC_SC'!AK71 = "","-",'3b DTC_SC'!AK71)</f>
        <v>-</v>
      </c>
      <c r="AL71" s="141" t="str">
        <f>IF('3b DTC_SC'!AL71 = "","-",'3b DTC_SC'!AL71)</f>
        <v>-</v>
      </c>
      <c r="AM71" s="141" t="str">
        <f>IF('3b DTC_SC'!AM71 = "","-",'3b DTC_SC'!AM71)</f>
        <v>-</v>
      </c>
      <c r="AN71" s="141" t="str">
        <f>IF('3b DTC_SC'!AN71 = "","-",'3b DTC_SC'!AN71)</f>
        <v>-</v>
      </c>
      <c r="AO71" s="141" t="str">
        <f>IF('3b DTC_SC'!AO71 = "","-",'3b DTC_SC'!AO71)</f>
        <v>-</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9" t="s">
        <v>348</v>
      </c>
      <c r="B72" s="310"/>
      <c r="C72" s="307"/>
      <c r="D72" s="307"/>
      <c r="E72" s="307"/>
      <c r="F72" s="17" t="s">
        <v>54</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t="str">
        <f>IF('3b DTC_SC'!AK72 = "","-",'3b DTC_SC'!AK72)</f>
        <v>-</v>
      </c>
      <c r="AL72" s="141" t="str">
        <f>IF('3b DTC_SC'!AL72 = "","-",'3b DTC_SC'!AL72)</f>
        <v>-</v>
      </c>
      <c r="AM72" s="141" t="str">
        <f>IF('3b DTC_SC'!AM72 = "","-",'3b DTC_SC'!AM72)</f>
        <v>-</v>
      </c>
      <c r="AN72" s="141" t="str">
        <f>IF('3b DTC_SC'!AN72 = "","-",'3b DTC_SC'!AN72)</f>
        <v>-</v>
      </c>
      <c r="AO72" s="141" t="str">
        <f>IF('3b DTC_SC'!AO72 = "","-",'3b DTC_SC'!AO72)</f>
        <v>-</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9" t="s">
        <v>349</v>
      </c>
      <c r="B73" s="310"/>
      <c r="C73" s="307"/>
      <c r="D73" s="307"/>
      <c r="E73" s="307"/>
      <c r="F73" s="17" t="s">
        <v>55</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t="str">
        <f>IF('3b DTC_SC'!AK73 = "","-",'3b DTC_SC'!AK73)</f>
        <v>-</v>
      </c>
      <c r="AL73" s="141" t="str">
        <f>IF('3b DTC_SC'!AL73 = "","-",'3b DTC_SC'!AL73)</f>
        <v>-</v>
      </c>
      <c r="AM73" s="141" t="str">
        <f>IF('3b DTC_SC'!AM73 = "","-",'3b DTC_SC'!AM73)</f>
        <v>-</v>
      </c>
      <c r="AN73" s="141" t="str">
        <f>IF('3b DTC_SC'!AN73 = "","-",'3b DTC_SC'!AN73)</f>
        <v>-</v>
      </c>
      <c r="AO73" s="141" t="str">
        <f>IF('3b DTC_SC'!AO73 = "","-",'3b DTC_SC'!AO73)</f>
        <v>-</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9" t="s">
        <v>350</v>
      </c>
      <c r="B74" s="310"/>
      <c r="C74" s="307"/>
      <c r="D74" s="307"/>
      <c r="E74" s="307"/>
      <c r="F74" s="17" t="s">
        <v>56</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t="str">
        <f>IF('3b DTC_SC'!AK74 = "","-",'3b DTC_SC'!AK74)</f>
        <v>-</v>
      </c>
      <c r="AL74" s="141" t="str">
        <f>IF('3b DTC_SC'!AL74 = "","-",'3b DTC_SC'!AL74)</f>
        <v>-</v>
      </c>
      <c r="AM74" s="141" t="str">
        <f>IF('3b DTC_SC'!AM74 = "","-",'3b DTC_SC'!AM74)</f>
        <v>-</v>
      </c>
      <c r="AN74" s="141" t="str">
        <f>IF('3b DTC_SC'!AN74 = "","-",'3b DTC_SC'!AN74)</f>
        <v>-</v>
      </c>
      <c r="AO74" s="141" t="str">
        <f>IF('3b DTC_SC'!AO74 = "","-",'3b DTC_SC'!AO74)</f>
        <v>-</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9" t="s">
        <v>351</v>
      </c>
      <c r="B75" s="310"/>
      <c r="C75" s="307"/>
      <c r="D75" s="307"/>
      <c r="E75" s="307"/>
      <c r="F75" s="17" t="s">
        <v>57</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t="str">
        <f>IF('3b DTC_SC'!AK75 = "","-",'3b DTC_SC'!AK75)</f>
        <v>-</v>
      </c>
      <c r="AL75" s="141" t="str">
        <f>IF('3b DTC_SC'!AL75 = "","-",'3b DTC_SC'!AL75)</f>
        <v>-</v>
      </c>
      <c r="AM75" s="141" t="str">
        <f>IF('3b DTC_SC'!AM75 = "","-",'3b DTC_SC'!AM75)</f>
        <v>-</v>
      </c>
      <c r="AN75" s="141" t="str">
        <f>IF('3b DTC_SC'!AN75 = "","-",'3b DTC_SC'!AN75)</f>
        <v>-</v>
      </c>
      <c r="AO75" s="141" t="str">
        <f>IF('3b DTC_SC'!AO75 = "","-",'3b DTC_SC'!AO75)</f>
        <v>-</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9" t="s">
        <v>352</v>
      </c>
      <c r="B76" s="310"/>
      <c r="C76" s="307"/>
      <c r="D76" s="307"/>
      <c r="E76" s="307"/>
      <c r="F76" s="17" t="s">
        <v>58</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t="str">
        <f>IF('3b DTC_SC'!AK76 = "","-",'3b DTC_SC'!AK76)</f>
        <v>-</v>
      </c>
      <c r="AL76" s="141" t="str">
        <f>IF('3b DTC_SC'!AL76 = "","-",'3b DTC_SC'!AL76)</f>
        <v>-</v>
      </c>
      <c r="AM76" s="141" t="str">
        <f>IF('3b DTC_SC'!AM76 = "","-",'3b DTC_SC'!AM76)</f>
        <v>-</v>
      </c>
      <c r="AN76" s="141" t="str">
        <f>IF('3b DTC_SC'!AN76 = "","-",'3b DTC_SC'!AN76)</f>
        <v>-</v>
      </c>
      <c r="AO76" s="141" t="str">
        <f>IF('3b DTC_SC'!AO76 = "","-",'3b DTC_SC'!AO76)</f>
        <v>-</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9" t="s">
        <v>353</v>
      </c>
      <c r="B77" s="310"/>
      <c r="C77" s="307"/>
      <c r="D77" s="307"/>
      <c r="E77" s="307"/>
      <c r="F77" s="17" t="s">
        <v>59</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t="str">
        <f>IF('3b DTC_SC'!AK77 = "","-",'3b DTC_SC'!AK77)</f>
        <v>-</v>
      </c>
      <c r="AL77" s="141" t="str">
        <f>IF('3b DTC_SC'!AL77 = "","-",'3b DTC_SC'!AL77)</f>
        <v>-</v>
      </c>
      <c r="AM77" s="141" t="str">
        <f>IF('3b DTC_SC'!AM77 = "","-",'3b DTC_SC'!AM77)</f>
        <v>-</v>
      </c>
      <c r="AN77" s="141" t="str">
        <f>IF('3b DTC_SC'!AN77 = "","-",'3b DTC_SC'!AN77)</f>
        <v>-</v>
      </c>
      <c r="AO77" s="141" t="str">
        <f>IF('3b DTC_SC'!AO77 = "","-",'3b DTC_SC'!AO77)</f>
        <v>-</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9" t="s">
        <v>354</v>
      </c>
      <c r="B78" s="310"/>
      <c r="C78" s="307"/>
      <c r="D78" s="307"/>
      <c r="E78" s="307"/>
      <c r="F78" s="17" t="s">
        <v>60</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t="str">
        <f>IF('3b DTC_SC'!AK78 = "","-",'3b DTC_SC'!AK78)</f>
        <v>-</v>
      </c>
      <c r="AL78" s="141" t="str">
        <f>IF('3b DTC_SC'!AL78 = "","-",'3b DTC_SC'!AL78)</f>
        <v>-</v>
      </c>
      <c r="AM78" s="141" t="str">
        <f>IF('3b DTC_SC'!AM78 = "","-",'3b DTC_SC'!AM78)</f>
        <v>-</v>
      </c>
      <c r="AN78" s="141" t="str">
        <f>IF('3b DTC_SC'!AN78 = "","-",'3b DTC_SC'!AN78)</f>
        <v>-</v>
      </c>
      <c r="AO78" s="141" t="str">
        <f>IF('3b DTC_SC'!AO78 = "","-",'3b DTC_SC'!AO78)</f>
        <v>-</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9" t="s">
        <v>355</v>
      </c>
      <c r="B79" s="310"/>
      <c r="C79" s="307"/>
      <c r="D79" s="307"/>
      <c r="E79" s="307"/>
      <c r="F79" s="17" t="s">
        <v>61</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t="str">
        <f>IF('3b DTC_SC'!AK79 = "","-",'3b DTC_SC'!AK79)</f>
        <v>-</v>
      </c>
      <c r="AL79" s="141" t="str">
        <f>IF('3b DTC_SC'!AL79 = "","-",'3b DTC_SC'!AL79)</f>
        <v>-</v>
      </c>
      <c r="AM79" s="141" t="str">
        <f>IF('3b DTC_SC'!AM79 = "","-",'3b DTC_SC'!AM79)</f>
        <v>-</v>
      </c>
      <c r="AN79" s="141" t="str">
        <f>IF('3b DTC_SC'!AN79 = "","-",'3b DTC_SC'!AN79)</f>
        <v>-</v>
      </c>
      <c r="AO79" s="141" t="str">
        <f>IF('3b DTC_SC'!AO79 = "","-",'3b DTC_SC'!AO79)</f>
        <v>-</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9" t="s">
        <v>356</v>
      </c>
      <c r="B80" s="310"/>
      <c r="C80" s="307"/>
      <c r="D80" s="307"/>
      <c r="E80" s="307"/>
      <c r="F80" s="17" t="s">
        <v>62</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t="str">
        <f>IF('3b DTC_SC'!AK80 = "","-",'3b DTC_SC'!AK80)</f>
        <v>-</v>
      </c>
      <c r="AL80" s="141" t="str">
        <f>IF('3b DTC_SC'!AL80 = "","-",'3b DTC_SC'!AL80)</f>
        <v>-</v>
      </c>
      <c r="AM80" s="141" t="str">
        <f>IF('3b DTC_SC'!AM80 = "","-",'3b DTC_SC'!AM80)</f>
        <v>-</v>
      </c>
      <c r="AN80" s="141" t="str">
        <f>IF('3b DTC_SC'!AN80 = "","-",'3b DTC_SC'!AN80)</f>
        <v>-</v>
      </c>
      <c r="AO80" s="141" t="str">
        <f>IF('3b DTC_SC'!AO80 = "","-",'3b DTC_SC'!AO80)</f>
        <v>-</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9" t="s">
        <v>357</v>
      </c>
      <c r="B81" s="310"/>
      <c r="C81" s="307"/>
      <c r="D81" s="307"/>
      <c r="E81" s="307"/>
      <c r="F81" s="17" t="s">
        <v>63</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t="str">
        <f>IF('3b DTC_SC'!AK81 = "","-",'3b DTC_SC'!AK81)</f>
        <v>-</v>
      </c>
      <c r="AL81" s="141" t="str">
        <f>IF('3b DTC_SC'!AL81 = "","-",'3b DTC_SC'!AL81)</f>
        <v>-</v>
      </c>
      <c r="AM81" s="141" t="str">
        <f>IF('3b DTC_SC'!AM81 = "","-",'3b DTC_SC'!AM81)</f>
        <v>-</v>
      </c>
      <c r="AN81" s="141" t="str">
        <f>IF('3b DTC_SC'!AN81 = "","-",'3b DTC_SC'!AN81)</f>
        <v>-</v>
      </c>
      <c r="AO81" s="141" t="str">
        <f>IF('3b DTC_SC'!AO81 = "","-",'3b DTC_SC'!AO81)</f>
        <v>-</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9" t="s">
        <v>358</v>
      </c>
      <c r="B82" s="311"/>
      <c r="C82" s="307"/>
      <c r="D82" s="307"/>
      <c r="E82" s="307"/>
      <c r="F82" s="17" t="s">
        <v>64</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t="str">
        <f>IF('3b DTC_SC'!AK82 = "","-",'3b DTC_SC'!AK82)</f>
        <v>-</v>
      </c>
      <c r="AL82" s="141" t="str">
        <f>IF('3b DTC_SC'!AL82 = "","-",'3b DTC_SC'!AL82)</f>
        <v>-</v>
      </c>
      <c r="AM82" s="141" t="str">
        <f>IF('3b DTC_SC'!AM82 = "","-",'3b DTC_SC'!AM82)</f>
        <v>-</v>
      </c>
      <c r="AN82" s="141" t="str">
        <f>IF('3b DTC_SC'!AN82 = "","-",'3b DTC_SC'!AN82)</f>
        <v>-</v>
      </c>
      <c r="AO82" s="141" t="str">
        <f>IF('3b DTC_SC'!AO82 = "","-",'3b DTC_SC'!AO82)</f>
        <v>-</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5" customHeight="1">
      <c r="A83" s="229" t="s">
        <v>359</v>
      </c>
      <c r="B83" s="305" t="s">
        <v>46</v>
      </c>
      <c r="C83" s="306"/>
      <c r="D83" s="306" t="s">
        <v>50</v>
      </c>
      <c r="E83" s="306" t="s">
        <v>289</v>
      </c>
      <c r="F83" s="64" t="s">
        <v>51</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t="str">
        <f>IF('3b DTC_SC'!AK83 = "","-",'3b DTC_SC'!AK83)</f>
        <v>-</v>
      </c>
      <c r="AL83" s="141" t="str">
        <f>IF('3b DTC_SC'!AL83 = "","-",'3b DTC_SC'!AL83)</f>
        <v>-</v>
      </c>
      <c r="AM83" s="141" t="str">
        <f>IF('3b DTC_SC'!AM83 = "","-",'3b DTC_SC'!AM83)</f>
        <v>-</v>
      </c>
      <c r="AN83" s="141" t="str">
        <f>IF('3b DTC_SC'!AN83 = "","-",'3b DTC_SC'!AN83)</f>
        <v>-</v>
      </c>
      <c r="AO83" s="141" t="str">
        <f>IF('3b DTC_SC'!AO83 = "","-",'3b DTC_SC'!AO83)</f>
        <v>-</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9" t="s">
        <v>360</v>
      </c>
      <c r="B84" s="305"/>
      <c r="C84" s="307"/>
      <c r="D84" s="307"/>
      <c r="E84" s="307"/>
      <c r="F84" s="17" t="s">
        <v>52</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t="str">
        <f>IF('3b DTC_SC'!AK84 = "","-",'3b DTC_SC'!AK84)</f>
        <v>-</v>
      </c>
      <c r="AL84" s="141" t="str">
        <f>IF('3b DTC_SC'!AL84 = "","-",'3b DTC_SC'!AL84)</f>
        <v>-</v>
      </c>
      <c r="AM84" s="141" t="str">
        <f>IF('3b DTC_SC'!AM84 = "","-",'3b DTC_SC'!AM84)</f>
        <v>-</v>
      </c>
      <c r="AN84" s="141" t="str">
        <f>IF('3b DTC_SC'!AN84 = "","-",'3b DTC_SC'!AN84)</f>
        <v>-</v>
      </c>
      <c r="AO84" s="141" t="str">
        <f>IF('3b DTC_SC'!AO84 = "","-",'3b DTC_SC'!AO84)</f>
        <v>-</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9" t="s">
        <v>361</v>
      </c>
      <c r="B85" s="305"/>
      <c r="C85" s="307"/>
      <c r="D85" s="307"/>
      <c r="E85" s="307"/>
      <c r="F85" s="17" t="s">
        <v>53</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t="str">
        <f>IF('3b DTC_SC'!AK85 = "","-",'3b DTC_SC'!AK85)</f>
        <v>-</v>
      </c>
      <c r="AL85" s="141" t="str">
        <f>IF('3b DTC_SC'!AL85 = "","-",'3b DTC_SC'!AL85)</f>
        <v>-</v>
      </c>
      <c r="AM85" s="141" t="str">
        <f>IF('3b DTC_SC'!AM85 = "","-",'3b DTC_SC'!AM85)</f>
        <v>-</v>
      </c>
      <c r="AN85" s="141" t="str">
        <f>IF('3b DTC_SC'!AN85 = "","-",'3b DTC_SC'!AN85)</f>
        <v>-</v>
      </c>
      <c r="AO85" s="141" t="str">
        <f>IF('3b DTC_SC'!AO85 = "","-",'3b DTC_SC'!AO85)</f>
        <v>-</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9" t="s">
        <v>362</v>
      </c>
      <c r="B86" s="305"/>
      <c r="C86" s="307"/>
      <c r="D86" s="307"/>
      <c r="E86" s="307"/>
      <c r="F86" s="17" t="s">
        <v>54</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t="str">
        <f>IF('3b DTC_SC'!AK86 = "","-",'3b DTC_SC'!AK86)</f>
        <v>-</v>
      </c>
      <c r="AL86" s="141" t="str">
        <f>IF('3b DTC_SC'!AL86 = "","-",'3b DTC_SC'!AL86)</f>
        <v>-</v>
      </c>
      <c r="AM86" s="141" t="str">
        <f>IF('3b DTC_SC'!AM86 = "","-",'3b DTC_SC'!AM86)</f>
        <v>-</v>
      </c>
      <c r="AN86" s="141" t="str">
        <f>IF('3b DTC_SC'!AN86 = "","-",'3b DTC_SC'!AN86)</f>
        <v>-</v>
      </c>
      <c r="AO86" s="141" t="str">
        <f>IF('3b DTC_SC'!AO86 = "","-",'3b DTC_SC'!AO86)</f>
        <v>-</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9" t="s">
        <v>363</v>
      </c>
      <c r="B87" s="305"/>
      <c r="C87" s="307"/>
      <c r="D87" s="307"/>
      <c r="E87" s="307"/>
      <c r="F87" s="17" t="s">
        <v>55</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t="str">
        <f>IF('3b DTC_SC'!AK87 = "","-",'3b DTC_SC'!AK87)</f>
        <v>-</v>
      </c>
      <c r="AL87" s="141" t="str">
        <f>IF('3b DTC_SC'!AL87 = "","-",'3b DTC_SC'!AL87)</f>
        <v>-</v>
      </c>
      <c r="AM87" s="141" t="str">
        <f>IF('3b DTC_SC'!AM87 = "","-",'3b DTC_SC'!AM87)</f>
        <v>-</v>
      </c>
      <c r="AN87" s="141" t="str">
        <f>IF('3b DTC_SC'!AN87 = "","-",'3b DTC_SC'!AN87)</f>
        <v>-</v>
      </c>
      <c r="AO87" s="141" t="str">
        <f>IF('3b DTC_SC'!AO87 = "","-",'3b DTC_SC'!AO87)</f>
        <v>-</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9" t="s">
        <v>364</v>
      </c>
      <c r="B88" s="305"/>
      <c r="C88" s="307"/>
      <c r="D88" s="307"/>
      <c r="E88" s="307"/>
      <c r="F88" s="17" t="s">
        <v>56</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t="str">
        <f>IF('3b DTC_SC'!AK88 = "","-",'3b DTC_SC'!AK88)</f>
        <v>-</v>
      </c>
      <c r="AL88" s="141" t="str">
        <f>IF('3b DTC_SC'!AL88 = "","-",'3b DTC_SC'!AL88)</f>
        <v>-</v>
      </c>
      <c r="AM88" s="141" t="str">
        <f>IF('3b DTC_SC'!AM88 = "","-",'3b DTC_SC'!AM88)</f>
        <v>-</v>
      </c>
      <c r="AN88" s="141" t="str">
        <f>IF('3b DTC_SC'!AN88 = "","-",'3b DTC_SC'!AN88)</f>
        <v>-</v>
      </c>
      <c r="AO88" s="141" t="str">
        <f>IF('3b DTC_SC'!AO88 = "","-",'3b DTC_SC'!AO88)</f>
        <v>-</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9" t="s">
        <v>365</v>
      </c>
      <c r="B89" s="305"/>
      <c r="C89" s="307"/>
      <c r="D89" s="307"/>
      <c r="E89" s="307"/>
      <c r="F89" s="17" t="s">
        <v>57</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t="str">
        <f>IF('3b DTC_SC'!AK89 = "","-",'3b DTC_SC'!AK89)</f>
        <v>-</v>
      </c>
      <c r="AL89" s="141" t="str">
        <f>IF('3b DTC_SC'!AL89 = "","-",'3b DTC_SC'!AL89)</f>
        <v>-</v>
      </c>
      <c r="AM89" s="141" t="str">
        <f>IF('3b DTC_SC'!AM89 = "","-",'3b DTC_SC'!AM89)</f>
        <v>-</v>
      </c>
      <c r="AN89" s="141" t="str">
        <f>IF('3b DTC_SC'!AN89 = "","-",'3b DTC_SC'!AN89)</f>
        <v>-</v>
      </c>
      <c r="AO89" s="141" t="str">
        <f>IF('3b DTC_SC'!AO89 = "","-",'3b DTC_SC'!AO89)</f>
        <v>-</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9" t="s">
        <v>366</v>
      </c>
      <c r="B90" s="305"/>
      <c r="C90" s="307"/>
      <c r="D90" s="307"/>
      <c r="E90" s="307"/>
      <c r="F90" s="17" t="s">
        <v>58</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t="str">
        <f>IF('3b DTC_SC'!AK90 = "","-",'3b DTC_SC'!AK90)</f>
        <v>-</v>
      </c>
      <c r="AL90" s="141" t="str">
        <f>IF('3b DTC_SC'!AL90 = "","-",'3b DTC_SC'!AL90)</f>
        <v>-</v>
      </c>
      <c r="AM90" s="141" t="str">
        <f>IF('3b DTC_SC'!AM90 = "","-",'3b DTC_SC'!AM90)</f>
        <v>-</v>
      </c>
      <c r="AN90" s="141" t="str">
        <f>IF('3b DTC_SC'!AN90 = "","-",'3b DTC_SC'!AN90)</f>
        <v>-</v>
      </c>
      <c r="AO90" s="141" t="str">
        <f>IF('3b DTC_SC'!AO90 = "","-",'3b DTC_SC'!AO90)</f>
        <v>-</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9" t="s">
        <v>367</v>
      </c>
      <c r="B91" s="305"/>
      <c r="C91" s="307"/>
      <c r="D91" s="307"/>
      <c r="E91" s="307"/>
      <c r="F91" s="17" t="s">
        <v>59</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t="str">
        <f>IF('3b DTC_SC'!AK91 = "","-",'3b DTC_SC'!AK91)</f>
        <v>-</v>
      </c>
      <c r="AL91" s="141" t="str">
        <f>IF('3b DTC_SC'!AL91 = "","-",'3b DTC_SC'!AL91)</f>
        <v>-</v>
      </c>
      <c r="AM91" s="141" t="str">
        <f>IF('3b DTC_SC'!AM91 = "","-",'3b DTC_SC'!AM91)</f>
        <v>-</v>
      </c>
      <c r="AN91" s="141" t="str">
        <f>IF('3b DTC_SC'!AN91 = "","-",'3b DTC_SC'!AN91)</f>
        <v>-</v>
      </c>
      <c r="AO91" s="141" t="str">
        <f>IF('3b DTC_SC'!AO91 = "","-",'3b DTC_SC'!AO91)</f>
        <v>-</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9" t="s">
        <v>368</v>
      </c>
      <c r="B92" s="305"/>
      <c r="C92" s="307"/>
      <c r="D92" s="307"/>
      <c r="E92" s="307"/>
      <c r="F92" s="17" t="s">
        <v>60</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t="str">
        <f>IF('3b DTC_SC'!AK92 = "","-",'3b DTC_SC'!AK92)</f>
        <v>-</v>
      </c>
      <c r="AL92" s="141" t="str">
        <f>IF('3b DTC_SC'!AL92 = "","-",'3b DTC_SC'!AL92)</f>
        <v>-</v>
      </c>
      <c r="AM92" s="141" t="str">
        <f>IF('3b DTC_SC'!AM92 = "","-",'3b DTC_SC'!AM92)</f>
        <v>-</v>
      </c>
      <c r="AN92" s="141" t="str">
        <f>IF('3b DTC_SC'!AN92 = "","-",'3b DTC_SC'!AN92)</f>
        <v>-</v>
      </c>
      <c r="AO92" s="141" t="str">
        <f>IF('3b DTC_SC'!AO92 = "","-",'3b DTC_SC'!AO92)</f>
        <v>-</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9" t="s">
        <v>369</v>
      </c>
      <c r="B93" s="305"/>
      <c r="C93" s="307"/>
      <c r="D93" s="307"/>
      <c r="E93" s="307"/>
      <c r="F93" s="17" t="s">
        <v>61</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t="str">
        <f>IF('3b DTC_SC'!AK93 = "","-",'3b DTC_SC'!AK93)</f>
        <v>-</v>
      </c>
      <c r="AL93" s="141" t="str">
        <f>IF('3b DTC_SC'!AL93 = "","-",'3b DTC_SC'!AL93)</f>
        <v>-</v>
      </c>
      <c r="AM93" s="141" t="str">
        <f>IF('3b DTC_SC'!AM93 = "","-",'3b DTC_SC'!AM93)</f>
        <v>-</v>
      </c>
      <c r="AN93" s="141" t="str">
        <f>IF('3b DTC_SC'!AN93 = "","-",'3b DTC_SC'!AN93)</f>
        <v>-</v>
      </c>
      <c r="AO93" s="141" t="str">
        <f>IF('3b DTC_SC'!AO93 = "","-",'3b DTC_SC'!AO93)</f>
        <v>-</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9" t="s">
        <v>370</v>
      </c>
      <c r="B94" s="305"/>
      <c r="C94" s="307"/>
      <c r="D94" s="307"/>
      <c r="E94" s="307"/>
      <c r="F94" s="17" t="s">
        <v>62</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t="str">
        <f>IF('3b DTC_SC'!AK94 = "","-",'3b DTC_SC'!AK94)</f>
        <v>-</v>
      </c>
      <c r="AL94" s="141" t="str">
        <f>IF('3b DTC_SC'!AL94 = "","-",'3b DTC_SC'!AL94)</f>
        <v>-</v>
      </c>
      <c r="AM94" s="141" t="str">
        <f>IF('3b DTC_SC'!AM94 = "","-",'3b DTC_SC'!AM94)</f>
        <v>-</v>
      </c>
      <c r="AN94" s="141" t="str">
        <f>IF('3b DTC_SC'!AN94 = "","-",'3b DTC_SC'!AN94)</f>
        <v>-</v>
      </c>
      <c r="AO94" s="141" t="str">
        <f>IF('3b DTC_SC'!AO94 = "","-",'3b DTC_SC'!AO94)</f>
        <v>-</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9" t="s">
        <v>371</v>
      </c>
      <c r="B95" s="305"/>
      <c r="C95" s="307"/>
      <c r="D95" s="307"/>
      <c r="E95" s="307"/>
      <c r="F95" s="17" t="s">
        <v>63</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t="str">
        <f>IF('3b DTC_SC'!AK95 = "","-",'3b DTC_SC'!AK95)</f>
        <v>-</v>
      </c>
      <c r="AL95" s="141" t="str">
        <f>IF('3b DTC_SC'!AL95 = "","-",'3b DTC_SC'!AL95)</f>
        <v>-</v>
      </c>
      <c r="AM95" s="141" t="str">
        <f>IF('3b DTC_SC'!AM95 = "","-",'3b DTC_SC'!AM95)</f>
        <v>-</v>
      </c>
      <c r="AN95" s="141" t="str">
        <f>IF('3b DTC_SC'!AN95 = "","-",'3b DTC_SC'!AN95)</f>
        <v>-</v>
      </c>
      <c r="AO95" s="141" t="str">
        <f>IF('3b DTC_SC'!AO95 = "","-",'3b DTC_SC'!AO95)</f>
        <v>-</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9" t="s">
        <v>372</v>
      </c>
      <c r="B96" s="305"/>
      <c r="C96" s="308"/>
      <c r="D96" s="308"/>
      <c r="E96" s="308"/>
      <c r="F96" s="17" t="s">
        <v>64</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t="str">
        <f>IF('3b DTC_SC'!AK96 = "","-",'3b DTC_SC'!AK96)</f>
        <v>-</v>
      </c>
      <c r="AL96" s="141" t="str">
        <f>IF('3b DTC_SC'!AL96 = "","-",'3b DTC_SC'!AL96)</f>
        <v>-</v>
      </c>
      <c r="AM96" s="141" t="str">
        <f>IF('3b DTC_SC'!AM96 = "","-",'3b DTC_SC'!AM96)</f>
        <v>-</v>
      </c>
      <c r="AN96" s="141" t="str">
        <f>IF('3b DTC_SC'!AN96 = "","-",'3b DTC_SC'!AN96)</f>
        <v>-</v>
      </c>
      <c r="AO96" s="141" t="str">
        <f>IF('3b DTC_SC'!AO96 = "","-",'3b DTC_SC'!AO96)</f>
        <v>-</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567</PublicationRequestID>
    <DocumentTitle xmlns="3ffacce4-957f-4f0a-910f-9efe2ecf512c">Final levelised cap rates model (Annex 9) </DocumentTitle>
    <DocumentRank xmlns="3ffacce4-957f-4f0a-910f-9efe2ecf512c">Main</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AB725CCE-43FF-4FAD-ACAB-AE5F55EDBE18}">
  <ds:schemaRefs>
    <ds:schemaRef ds:uri="http://www.w3.org/XML/1998/namespace"/>
    <ds:schemaRef ds:uri="http://purl.org/dc/elements/1.1/"/>
    <ds:schemaRef ds:uri="3ffacce4-957f-4f0a-910f-9efe2ecf512c"/>
    <ds:schemaRef ds:uri="http://purl.org/dc/dcmitype/"/>
    <ds:schemaRef ds:uri="http://schemas.microsoft.com/sharepoint/v3"/>
    <ds:schemaRef ds:uri="http://schemas.microsoft.com/office/2006/metadata/properties"/>
    <ds:schemaRef ds:uri="http://purl.org/dc/terms/"/>
    <ds:schemaRef ds:uri="d66eba0d-a2b9-4833-9603-ab5d8f45883c"/>
    <ds:schemaRef ds:uri="http://schemas.openxmlformats.org/package/2006/metadata/core-properties"/>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E3D4AF0C-F8A5-4946-8071-F954A1597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CACC7B-9EB9-4F3D-A54A-42F6719813DF}">
  <ds:schemaRefs>
    <ds:schemaRef ds:uri="http://schemas.microsoft.com/sharepoint/v3/contenttype/forms"/>
  </ds:schemaRefs>
</ds:datastoreItem>
</file>

<file path=customXml/itemProps4.xml><?xml version="1.0" encoding="utf-8"?>
<ds:datastoreItem xmlns:ds="http://schemas.openxmlformats.org/officeDocument/2006/customXml" ds:itemID="{BAC852B2-0749-4115-974E-BEE417C8574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18</vt:i4>
      </vt:variant>
    </vt:vector>
  </HeadingPairs>
  <TitlesOfParts>
    <vt:vector size="18" baseType="lpstr">
      <vt:lpstr>Front sheet</vt:lpstr>
      <vt:lpstr>Notes</vt:lpstr>
      <vt:lpstr>1. Outputs=&gt;</vt:lpstr>
      <vt:lpstr>1a Levelised DTC</vt:lpstr>
      <vt:lpstr>1b Historical level tables</vt:lpstr>
      <vt:lpstr>1c Consumption adjusted levels</vt:lpstr>
      <vt:lpstr>2. Calculations=&gt;</vt:lpstr>
      <vt:lpstr>2a Historical_Other</vt:lpstr>
      <vt:lpstr>2b Historical_SC</vt:lpstr>
      <vt:lpstr>2c Historical_PPM</vt:lpstr>
      <vt:lpstr>2d Nil levelisation allowance</vt:lpstr>
      <vt:lpstr>2e Nil Differential</vt:lpstr>
      <vt:lpstr>3. Inputs=&gt;</vt:lpstr>
      <vt:lpstr>3a DTC_Other</vt:lpstr>
      <vt:lpstr>3b DTC_SC</vt:lpstr>
      <vt:lpstr>3c DTC_PPM</vt:lpstr>
      <vt:lpstr>3d Customer accounts</vt:lpstr>
      <vt:lpstr>3e Historical level Inputs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Nordin Zaoui</cp:lastModifiedBy>
  <cp:revision/>
  <dcterms:created xsi:type="dcterms:W3CDTF">2023-11-10T12:49:53Z</dcterms:created>
  <dcterms:modified xsi:type="dcterms:W3CDTF">2025-02-24T12:50:46Z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2b327e51-7cbc-402c-9efb-ce9528ab4491</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ies>
</file>