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.sharepoint.com/sites/PC/Shared Documents/Electricity Distribution/RIIO-ED2 Ops/GSOP payment amounts update/"/>
    </mc:Choice>
  </mc:AlternateContent>
  <xr:revisionPtr revIDLastSave="147" documentId="8_{F44D5C78-830D-47F0-99B1-3CD5C94E2F03}" xr6:coauthVersionLast="47" xr6:coauthVersionMax="47" xr10:uidLastSave="{56B03322-07C5-4BA2-A3DA-5C1998AFACC7}"/>
  <bookViews>
    <workbookView xWindow="-110" yWindow="-110" windowWidth="19420" windowHeight="10420" xr2:uid="{00000000-000D-0000-FFFF-FFFF00000000}"/>
  </bookViews>
  <sheets>
    <sheet name="Cover Sheet" sheetId="15" r:id="rId1"/>
    <sheet name="CPIH" sheetId="3" r:id="rId2"/>
    <sheet name="Index" sheetId="4" r:id="rId3"/>
    <sheet name="2023-24 Payment" sheetId="10" r:id="rId4"/>
    <sheet name="2024-25 Payment" sheetId="11" r:id="rId5"/>
    <sheet name="2025-26 Payment" sheetId="12" r:id="rId6"/>
    <sheet name="2026-27 Payment" sheetId="13" r:id="rId7"/>
    <sheet name="2027-28 Payment" sheetId="14" r:id="rId8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>UKPN [0]!Manpower -#REF!</definedName>
    <definedName name="_xlnm._FilterDatabase" localSheetId="4">UKPN Manpower -#REF!</definedName>
    <definedName name="_xlnm._FilterDatabase" localSheetId="5">UKPN [0]!Manpower -#REF!</definedName>
    <definedName name="_xlnm._FilterDatabase" localSheetId="6">UKPN [0]!Manpower -#REF!</definedName>
    <definedName name="_xlnm._FilterDatabase" localSheetId="7">UKPN [0]!Manpower -#REF!</definedName>
    <definedName name="_xlnm._FilterDatabase">UKPN Manpower -#REF!</definedName>
    <definedName name="_Order2" hidden="1">0</definedName>
    <definedName name="a" localSheetId="4" hidden="1">{"staff",#N/A,FALSE,"Current Month"}</definedName>
    <definedName name="a" localSheetId="5" hidden="1">{"staff",#N/A,FALSE,"Current Month"}</definedName>
    <definedName name="a" localSheetId="6" hidden="1">{"staff",#N/A,FALSE,"Current Month"}</definedName>
    <definedName name="a" localSheetId="7" hidden="1">{"staff",#N/A,FALSE,"Current Month"}</definedName>
    <definedName name="a" hidden="1">{"staff",#N/A,FALSE,"Current Month"}</definedName>
    <definedName name="ARate">#REF!</definedName>
    <definedName name="AVGHRS">#REF!</definedName>
    <definedName name="avgskill">#REF!</definedName>
    <definedName name="b" localSheetId="4" hidden="1">{"staff",#N/A,FALSE,"Current Month"}</definedName>
    <definedName name="b" localSheetId="5" hidden="1">{"staff",#N/A,FALSE,"Current Month"}</definedName>
    <definedName name="b" localSheetId="6" hidden="1">{"staff",#N/A,FALSE,"Current Month"}</definedName>
    <definedName name="b" localSheetId="7" hidden="1">{"staff",#N/A,FALSE,"Current Month"}</definedName>
    <definedName name="b" hidden="1">{"staff",#N/A,FALSE,"Current Month"}</definedName>
    <definedName name="bottom">#REF!</definedName>
    <definedName name="Category">#REF!</definedName>
    <definedName name="cluster">#REF!</definedName>
    <definedName name="compname">#REF!</definedName>
    <definedName name="constrainsts">#REF!</definedName>
    <definedName name="Contents">#REF!</definedName>
    <definedName name="Contract_Type">#REF!</definedName>
    <definedName name="CostCategory">#REF!</definedName>
    <definedName name="Current_Stage">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cimalPlaces">#REF!</definedName>
    <definedName name="Direct_Indirect">#REF!</definedName>
    <definedName name="Directorate">#REF!</definedName>
    <definedName name="DNOName">#REF!</definedName>
    <definedName name="DNOs">#REF!</definedName>
    <definedName name="DNOsplit">#REF!</definedName>
    <definedName name="f">#REF!</definedName>
    <definedName name="GEOG9703">#REF!</definedName>
    <definedName name="Guidance">#REF!</definedName>
    <definedName name="Guidance1">#REF!</definedName>
    <definedName name="hethet">#REF!</definedName>
    <definedName name="hetheth">#REF!</definedName>
    <definedName name="hubs">#REF!</definedName>
    <definedName name="Internal_External">#REF!</definedName>
    <definedName name="jklb">#REF!</definedName>
    <definedName name="Job_Reason">#REF!</definedName>
    <definedName name="khkjk" localSheetId="4" hidden="1">{"staff",#N/A,FALSE,"Current Month"}</definedName>
    <definedName name="khkjk" localSheetId="5" hidden="1">{"staff",#N/A,FALSE,"Current Month"}</definedName>
    <definedName name="khkjk" localSheetId="6" hidden="1">{"staff",#N/A,FALSE,"Current Month"}</definedName>
    <definedName name="khkjk" localSheetId="7" hidden="1">{"staff",#N/A,FALSE,"Current Month"}</definedName>
    <definedName name="khkjk" hidden="1">{"staff",#N/A,FALSE,"Current Month"}</definedName>
    <definedName name="Leaver">#REF!</definedName>
    <definedName name="ManagerialAllocations">#REF!</definedName>
    <definedName name="Manpower">#REF!</definedName>
    <definedName name="Months">#REF!</definedName>
    <definedName name="MPS">#REF!</definedName>
    <definedName name="names2">#REF!</definedName>
    <definedName name="New_Cost_Centre">#REF!</definedName>
    <definedName name="nsdffgd">#REF!</definedName>
    <definedName name="odd" localSheetId="4" hidden="1">{"staff",#N/A,FALSE,"Current Month"}</definedName>
    <definedName name="odd" localSheetId="5" hidden="1">{"staff",#N/A,FALSE,"Current Month"}</definedName>
    <definedName name="odd" localSheetId="6" hidden="1">{"staff",#N/A,FALSE,"Current Month"}</definedName>
    <definedName name="odd" localSheetId="7" hidden="1">{"staff",#N/A,FALSE,"Current Month"}</definedName>
    <definedName name="odd" hidden="1">{"staff",#N/A,FALSE,"Current Month"}</definedName>
    <definedName name="OfGem_Category">#REF!</definedName>
    <definedName name="Percentcoursebd">#REF!</definedName>
    <definedName name="Pivot_Table_Cat">#REF!</definedName>
    <definedName name="PrimeRecordAllocations">#REF!</definedName>
    <definedName name="_xlnm.Print_Area" localSheetId="3">Training Centre #REF!</definedName>
    <definedName name="_xlnm.Print_Area" localSheetId="4">Training Centre #REF!</definedName>
    <definedName name="_xlnm.Print_Area" localSheetId="5">Training Centre #REF!</definedName>
    <definedName name="_xlnm.Print_Area" localSheetId="6">Training Centre #REF!</definedName>
    <definedName name="_xlnm.Print_Area" localSheetId="7">Training Centre #REF!</definedName>
    <definedName name="_xlnm.Print_Area">Training Centre #REF!</definedName>
    <definedName name="properties">#REF!</definedName>
    <definedName name="Q1_Q3_Master">#REF!</definedName>
    <definedName name="Recruiter">#REF!</definedName>
    <definedName name="RepAllow">#REF!</definedName>
    <definedName name="Repyear">#REF!</definedName>
    <definedName name="RepYearM1">#REF!</definedName>
    <definedName name="RepYearP1">#REF!</definedName>
    <definedName name="RepYearP5">#REF!</definedName>
    <definedName name="Require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"Wide"</definedName>
    <definedName name="SAPEMP">#REF!</definedName>
    <definedName name="SAPsysID" hidden="1">"708C5W7SBKP804JT78WJ0JNKI"</definedName>
    <definedName name="SAPwbID" hidden="1">"ARS"</definedName>
    <definedName name="shortname">#REF!</definedName>
    <definedName name="Sign_off_Level">#REF!</definedName>
    <definedName name="skillset">#REF!</definedName>
    <definedName name="Skillsets">#REF!</definedName>
    <definedName name="Split">#REF!</definedName>
    <definedName name="sss">#REF!</definedName>
    <definedName name="Table2.12TotalCo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p">#REF!</definedName>
    <definedName name="Trainees_Table_Cat">#REF!</definedName>
    <definedName name="Unit">1000</definedName>
    <definedName name="Working_days">#REF!</definedName>
    <definedName name="wrn.Mat." localSheetId="4" hidden="1">{"staff",#N/A,FALSE,"Current Month"}</definedName>
    <definedName name="wrn.Mat." localSheetId="5" hidden="1">{"staff",#N/A,FALSE,"Current Month"}</definedName>
    <definedName name="wrn.Mat." localSheetId="6" hidden="1">{"staff",#N/A,FALSE,"Current Month"}</definedName>
    <definedName name="wrn.Mat." localSheetId="7" hidden="1">{"staff",#N/A,FALSE,"Current Month"}</definedName>
    <definedName name="wrn.Mat." hidden="1">{"staff",#N/A,FALSE,"Current Month"}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1" l="1"/>
  <c r="E19" i="11"/>
  <c r="B4" i="4"/>
  <c r="B5" i="4"/>
  <c r="B6" i="4"/>
  <c r="F17" i="12"/>
  <c r="E18" i="12"/>
  <c r="F18" i="12"/>
  <c r="F19" i="12"/>
  <c r="F21" i="12"/>
  <c r="E22" i="12"/>
  <c r="F22" i="12"/>
  <c r="F23" i="12"/>
  <c r="F25" i="12"/>
  <c r="E26" i="12"/>
  <c r="F26" i="12"/>
  <c r="F27" i="12"/>
  <c r="F11" i="12"/>
  <c r="F10" i="12"/>
  <c r="E10" i="12"/>
  <c r="F4" i="12"/>
  <c r="F6" i="12"/>
  <c r="E7" i="12"/>
  <c r="F7" i="12"/>
  <c r="F8" i="12"/>
  <c r="F17" i="11"/>
  <c r="F18" i="11"/>
  <c r="F19" i="11"/>
  <c r="F20" i="11"/>
  <c r="F21" i="11"/>
  <c r="F22" i="11"/>
  <c r="F23" i="11"/>
  <c r="F24" i="11"/>
  <c r="F25" i="11"/>
  <c r="F26" i="11"/>
  <c r="F27" i="11"/>
  <c r="F28" i="11"/>
  <c r="E17" i="11"/>
  <c r="E18" i="11"/>
  <c r="E21" i="11"/>
  <c r="E22" i="11"/>
  <c r="E23" i="11"/>
  <c r="E24" i="11"/>
  <c r="E25" i="11"/>
  <c r="E26" i="11"/>
  <c r="E27" i="11"/>
  <c r="E28" i="11"/>
  <c r="F16" i="11"/>
  <c r="E16" i="11"/>
  <c r="F12" i="11"/>
  <c r="F11" i="11"/>
  <c r="E12" i="11"/>
  <c r="E11" i="11"/>
  <c r="F5" i="11"/>
  <c r="F6" i="11"/>
  <c r="F7" i="11"/>
  <c r="F8" i="11"/>
  <c r="F9" i="11"/>
  <c r="E5" i="11"/>
  <c r="E6" i="11"/>
  <c r="E7" i="11"/>
  <c r="E8" i="11"/>
  <c r="E9" i="11"/>
  <c r="F4" i="11"/>
  <c r="E4" i="11"/>
  <c r="E6" i="12"/>
  <c r="E11" i="12"/>
  <c r="E21" i="12"/>
  <c r="E3" i="12"/>
  <c r="F5" i="12"/>
  <c r="E15" i="12"/>
  <c r="F24" i="12"/>
  <c r="F20" i="12"/>
  <c r="F16" i="12"/>
  <c r="E25" i="12"/>
  <c r="E17" i="12"/>
  <c r="F3" i="12"/>
  <c r="E5" i="12"/>
  <c r="F15" i="12"/>
  <c r="E24" i="12"/>
  <c r="E20" i="12"/>
  <c r="E16" i="12"/>
  <c r="E8" i="12"/>
  <c r="E4" i="12"/>
  <c r="E27" i="12"/>
  <c r="E23" i="12"/>
  <c r="E19" i="12"/>
  <c r="E17" i="13"/>
  <c r="E21" i="13"/>
  <c r="E25" i="13"/>
  <c r="F11" i="13"/>
  <c r="E6" i="13"/>
  <c r="F17" i="13"/>
  <c r="F21" i="13"/>
  <c r="F25" i="13"/>
  <c r="E11" i="13"/>
  <c r="F6" i="13"/>
  <c r="F4" i="13"/>
  <c r="E18" i="13"/>
  <c r="E22" i="13"/>
  <c r="E26" i="13"/>
  <c r="F10" i="13"/>
  <c r="E7" i="13"/>
  <c r="F8" i="13"/>
  <c r="B7" i="4"/>
  <c r="F18" i="13"/>
  <c r="F22" i="13"/>
  <c r="F26" i="13"/>
  <c r="E10" i="13"/>
  <c r="F7" i="13"/>
  <c r="E27" i="13"/>
  <c r="F27" i="13"/>
  <c r="E16" i="13"/>
  <c r="E20" i="13"/>
  <c r="E24" i="13"/>
  <c r="F15" i="13"/>
  <c r="E5" i="13"/>
  <c r="F3" i="13"/>
  <c r="E19" i="13"/>
  <c r="E23" i="13"/>
  <c r="E4" i="13"/>
  <c r="F19" i="13"/>
  <c r="F16" i="13"/>
  <c r="F20" i="13"/>
  <c r="F24" i="13"/>
  <c r="E15" i="13"/>
  <c r="F5" i="13"/>
  <c r="E3" i="13"/>
  <c r="E8" i="13"/>
  <c r="F23" i="13"/>
  <c r="E17" i="14"/>
  <c r="F21" i="14"/>
  <c r="F25" i="14"/>
  <c r="F11" i="14"/>
  <c r="E5" i="14"/>
  <c r="F5" i="14"/>
  <c r="F15" i="14"/>
  <c r="F17" i="14"/>
  <c r="E22" i="14"/>
  <c r="E26" i="14"/>
  <c r="F10" i="14"/>
  <c r="E6" i="14"/>
  <c r="F27" i="14"/>
  <c r="E24" i="14"/>
  <c r="F18" i="14"/>
  <c r="F22" i="14"/>
  <c r="F26" i="14"/>
  <c r="E10" i="14"/>
  <c r="E7" i="14"/>
  <c r="F23" i="14"/>
  <c r="E20" i="14"/>
  <c r="E19" i="14"/>
  <c r="E23" i="14"/>
  <c r="E27" i="14"/>
  <c r="F4" i="14"/>
  <c r="E8" i="14"/>
  <c r="F19" i="14"/>
  <c r="E3" i="14"/>
  <c r="E4" i="14"/>
  <c r="E18" i="14"/>
  <c r="E16" i="14"/>
  <c r="F20" i="14"/>
  <c r="F24" i="14"/>
  <c r="E15" i="14"/>
  <c r="F7" i="14"/>
  <c r="F16" i="14"/>
  <c r="E21" i="14"/>
  <c r="E25" i="14"/>
  <c r="E11" i="14"/>
  <c r="F8" i="14"/>
  <c r="F3" i="14"/>
  <c r="F6" i="14"/>
</calcChain>
</file>

<file path=xl/sharedStrings.xml><?xml version="1.0" encoding="utf-8"?>
<sst xmlns="http://schemas.openxmlformats.org/spreadsheetml/2006/main" count="381" uniqueCount="69">
  <si>
    <t>2027 JAN</t>
  </si>
  <si>
    <t>2026 JAN</t>
  </si>
  <si>
    <t>2025 JAN</t>
  </si>
  <si>
    <t>2024 JAN</t>
  </si>
  <si>
    <t>2023 JAN</t>
  </si>
  <si>
    <t>CPIH</t>
  </si>
  <si>
    <t>Month</t>
  </si>
  <si>
    <t>CPIH ANNUAL RATE 00: ALL ITEMS 2015=100 - Office for National Statistics (ons.gov.uk)</t>
  </si>
  <si>
    <t>Annual CPIH published by the Office for National Statistics</t>
  </si>
  <si>
    <t>Indexation factor for payment levels adjustment from 2023</t>
  </si>
  <si>
    <t>Regulatory Year</t>
  </si>
  <si>
    <t>Indexation Factor</t>
  </si>
  <si>
    <t>2024/25</t>
  </si>
  <si>
    <t>2025/26</t>
  </si>
  <si>
    <t>2026/27</t>
  </si>
  <si>
    <t>2027/28</t>
  </si>
  <si>
    <t>8(2)</t>
  </si>
  <si>
    <t>10(4)</t>
  </si>
  <si>
    <t>10 working days</t>
  </si>
  <si>
    <t>EGS9</t>
  </si>
  <si>
    <t>19(5)</t>
  </si>
  <si>
    <t>19(4)</t>
  </si>
  <si>
    <t>EGS8</t>
  </si>
  <si>
    <t>17(4)(b)</t>
  </si>
  <si>
    <t>17(3)(b)</t>
  </si>
  <si>
    <t>5 days</t>
  </si>
  <si>
    <t>EGS5</t>
  </si>
  <si>
    <t>13(4)(b)</t>
  </si>
  <si>
    <t>13(4)(a)</t>
  </si>
  <si>
    <t>7 working days</t>
  </si>
  <si>
    <t>13(2)</t>
  </si>
  <si>
    <t>2 days</t>
  </si>
  <si>
    <t>EGS4</t>
  </si>
  <si>
    <t>12(6)</t>
  </si>
  <si>
    <t>12(5)</t>
  </si>
  <si>
    <t>12(4)</t>
  </si>
  <si>
    <t>3 hours on a working day, 4 hours on any other day</t>
  </si>
  <si>
    <t>EGS1</t>
  </si>
  <si>
    <t>11(3)</t>
  </si>
  <si>
    <t>EGS2A</t>
  </si>
  <si>
    <t>24 hours</t>
  </si>
  <si>
    <t>EGS2C</t>
  </si>
  <si>
    <t>EGS11C</t>
  </si>
  <si>
    <t>7(6)(b)</t>
  </si>
  <si>
    <t>7(6)(a)</t>
  </si>
  <si>
    <t>12 hours</t>
  </si>
  <si>
    <t>EGS11B</t>
  </si>
  <si>
    <t>7(5)(b)</t>
  </si>
  <si>
    <t>6 hours</t>
  </si>
  <si>
    <t>48 hours</t>
  </si>
  <si>
    <t>7(5)(a)</t>
  </si>
  <si>
    <t>EGS11A</t>
  </si>
  <si>
    <t>7(4)(b)</t>
  </si>
  <si>
    <t>7(4)(a)</t>
  </si>
  <si>
    <t>EGS2B</t>
  </si>
  <si>
    <t>6(2)(b)</t>
  </si>
  <si>
    <t>6(2)(a)</t>
  </si>
  <si>
    <t>EGS2</t>
  </si>
  <si>
    <t>5(2)(b)</t>
  </si>
  <si>
    <t>5(2)(a)</t>
  </si>
  <si>
    <t>Prescribed Sum (Non Domestic)</t>
  </si>
  <si>
    <t>Prescribed Sum (Domestic)</t>
  </si>
  <si>
    <t>Prescribed Period</t>
  </si>
  <si>
    <t>EGS</t>
  </si>
  <si>
    <t>Regulation</t>
  </si>
  <si>
    <t>2024
(01/09/2023 - 31/03/2024)</t>
  </si>
  <si>
    <t>Reliability Guarenteed Standards of Performance Payments</t>
  </si>
  <si>
    <t>Tables of Standards For regulatory year 2023/2024</t>
  </si>
  <si>
    <t>01/04/2024-31/03/2025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</si>
</sst>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_(&quot;£&quot;* #,##0.00_);_(&quot;£&quot;* \(#,##0.00\);_(&quot;£&quot;* &quot;-&quot;??_);_(@_)"/>
    <numFmt numFmtId="166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5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2"/>
    <xf numFmtId="0" fontId="4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1" applyFill="1"/>
    <xf numFmtId="0" fontId="3" fillId="2" borderId="0" xfId="2" applyFill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6" fontId="7" fillId="2" borderId="1" xfId="3" applyNumberFormat="1" applyFont="1" applyFill="1" applyBorder="1" applyAlignment="1" applyProtection="1">
      <alignment horizontal="center" vertical="center"/>
    </xf>
    <xf numFmtId="166" fontId="7" fillId="3" borderId="1" xfId="3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7" fillId="4" borderId="1" xfId="3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</cellXfs>
  <cellStyles count="4">
    <cellStyle name="Currency 2" xfId="3" xr:uid="{FC5F2228-9E30-4C5A-8236-54FA1E54D625}"/>
    <cellStyle name="Hyperlink" xfId="2" builtinId="8"/>
    <cellStyle name="Normal" xfId="0" builtinId="0"/>
    <cellStyle name="Normal 2" xfId="1" xr:uid="{E0377F53-9406-4EC6-9A7C-F0411DB3502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97655</xdr:colOff>
      <xdr:row>3</xdr:row>
      <xdr:rowOff>164109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C3D42F3-6E6E-42A3-B91B-58E418364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5655" cy="7165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ns.gov.uk/economy/inflationandpriceindices/timeseries/l55o/mm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3841-AEE3-43EF-9253-7B20A86DF7A7}">
  <dimension ref="A5"/>
  <sheetViews>
    <sheetView tabSelected="1" workbookViewId="0">
      <selection activeCell="C12" sqref="C12"/>
    </sheetView>
  </sheetViews>
  <sheetFormatPr defaultRowHeight="14.5" x14ac:dyDescent="0.35"/>
  <sheetData>
    <row r="5" spans="1:1" x14ac:dyDescent="0.35">
      <c r="A5" s="32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4A46-9296-4B0B-AA32-733BFE1BB235}">
  <sheetPr>
    <pageSetUpPr autoPageBreaks="0"/>
  </sheetPr>
  <dimension ref="A1:H9"/>
  <sheetViews>
    <sheetView tabSelected="1" zoomScale="110" zoomScaleNormal="110" workbookViewId="0">
      <selection activeCell="C12" sqref="C12"/>
    </sheetView>
  </sheetViews>
  <sheetFormatPr defaultColWidth="9.08984375" defaultRowHeight="12.5" x14ac:dyDescent="0.25"/>
  <cols>
    <col min="1" max="1" width="16.54296875" style="1" bestFit="1" customWidth="1"/>
    <col min="2" max="2" width="9.08984375" style="2"/>
    <col min="3" max="16384" width="9.08984375" style="1"/>
  </cols>
  <sheetData>
    <row r="1" spans="1:8" ht="18.5" x14ac:dyDescent="0.45">
      <c r="A1" s="5" t="s">
        <v>8</v>
      </c>
      <c r="B1" s="3"/>
      <c r="C1"/>
      <c r="D1"/>
      <c r="E1"/>
      <c r="F1"/>
      <c r="G1" s="4"/>
    </row>
    <row r="2" spans="1:8" ht="14.5" x14ac:dyDescent="0.35">
      <c r="A2" s="9" t="s">
        <v>7</v>
      </c>
      <c r="B2" s="6"/>
      <c r="C2" s="7"/>
      <c r="D2" s="7"/>
      <c r="E2" s="7"/>
      <c r="F2" s="7"/>
      <c r="G2" s="8"/>
      <c r="H2" s="8"/>
    </row>
    <row r="3" spans="1:8" ht="14.5" x14ac:dyDescent="0.35">
      <c r="A3"/>
      <c r="B3" s="3"/>
      <c r="C3"/>
      <c r="D3"/>
      <c r="E3"/>
      <c r="F3"/>
    </row>
    <row r="4" spans="1:8" ht="14.5" x14ac:dyDescent="0.35">
      <c r="A4" s="10" t="s">
        <v>6</v>
      </c>
      <c r="B4" s="11" t="s">
        <v>5</v>
      </c>
      <c r="C4"/>
      <c r="D4"/>
      <c r="E4"/>
      <c r="F4"/>
    </row>
    <row r="5" spans="1:8" x14ac:dyDescent="0.25">
      <c r="A5" s="12" t="s">
        <v>4</v>
      </c>
      <c r="B5" s="13">
        <v>8.8000000000000007</v>
      </c>
    </row>
    <row r="6" spans="1:8" x14ac:dyDescent="0.25">
      <c r="A6" s="12" t="s">
        <v>3</v>
      </c>
      <c r="B6" s="14">
        <v>4.2</v>
      </c>
    </row>
    <row r="7" spans="1:8" x14ac:dyDescent="0.25">
      <c r="A7" s="12" t="s">
        <v>2</v>
      </c>
      <c r="B7" s="14"/>
    </row>
    <row r="8" spans="1:8" x14ac:dyDescent="0.25">
      <c r="A8" s="12" t="s">
        <v>1</v>
      </c>
      <c r="B8" s="14"/>
    </row>
    <row r="9" spans="1:8" x14ac:dyDescent="0.25">
      <c r="A9" s="12" t="s">
        <v>0</v>
      </c>
      <c r="B9" s="14"/>
    </row>
  </sheetData>
  <sheetProtection algorithmName="SHA-512" hashValue="wzTwtueCSTOEWcGUvkBB0p3Nesahw55ZxXd3b+dh0SOzFhYs/U0pUJrnPQX+XFdudIvjFhwjncCCBKraVT8Hqw==" saltValue="78GW80IaaNUggvFKitRhRA==" spinCount="100000" sheet="1" objects="1" scenarios="1" selectLockedCells="1"/>
  <hyperlinks>
    <hyperlink ref="A2" r:id="rId1" display="https://www.ons.gov.uk/economy/inflationandpriceindices/timeseries/l55o/mm23" xr:uid="{2253173C-0C3C-4183-AEEC-6162CE0E5188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0920-4C3D-4AD3-B193-C0936FB83B98}">
  <sheetPr>
    <pageSetUpPr autoPageBreaks="0"/>
  </sheetPr>
  <dimension ref="A1:B7"/>
  <sheetViews>
    <sheetView zoomScale="110" zoomScaleNormal="110" workbookViewId="0">
      <selection activeCell="A15" sqref="A15"/>
    </sheetView>
  </sheetViews>
  <sheetFormatPr defaultRowHeight="14.5" x14ac:dyDescent="0.35"/>
  <cols>
    <col min="1" max="1" width="16.453125" customWidth="1"/>
    <col min="2" max="2" width="20.36328125" style="3" customWidth="1"/>
    <col min="3" max="3" width="28.36328125" customWidth="1"/>
    <col min="4" max="4" width="37" customWidth="1"/>
  </cols>
  <sheetData>
    <row r="1" spans="1:2" ht="18.5" x14ac:dyDescent="0.45">
      <c r="A1" s="5" t="s">
        <v>9</v>
      </c>
    </row>
    <row r="3" spans="1:2" x14ac:dyDescent="0.35">
      <c r="A3" s="10" t="s">
        <v>10</v>
      </c>
      <c r="B3" s="11" t="s">
        <v>11</v>
      </c>
    </row>
    <row r="4" spans="1:2" x14ac:dyDescent="0.35">
      <c r="A4" s="10" t="s">
        <v>12</v>
      </c>
      <c r="B4" s="15">
        <f>1+CPIH!B6/100</f>
        <v>1.042</v>
      </c>
    </row>
    <row r="5" spans="1:2" x14ac:dyDescent="0.35">
      <c r="A5" s="10" t="s">
        <v>13</v>
      </c>
      <c r="B5" s="15">
        <f>B4*(1+CPIH!B7/100)</f>
        <v>1.042</v>
      </c>
    </row>
    <row r="6" spans="1:2" x14ac:dyDescent="0.35">
      <c r="A6" s="10" t="s">
        <v>14</v>
      </c>
      <c r="B6" s="15">
        <f>B5*(1+CPIH!B8/100)</f>
        <v>1.042</v>
      </c>
    </row>
    <row r="7" spans="1:2" x14ac:dyDescent="0.35">
      <c r="A7" s="10" t="s">
        <v>15</v>
      </c>
      <c r="B7" s="15">
        <f>B6*(1+CPIH!B9/100)</f>
        <v>1.042</v>
      </c>
    </row>
  </sheetData>
  <sheetProtection algorithmName="SHA-512" hashValue="p1qt7PCeXBPbaBpNUXqqtCBxknMKo1ulU4Pb8+lAbLC4iOwVDkq71WPlyQTRVfOOQwjRYKkw0xwp15d5GB9TVw==" saltValue="Vthx+bQ5+8s+32IvC6IA2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AA50-E8C8-43A5-8F86-1E34BBACC1BF}">
  <dimension ref="A1:F28"/>
  <sheetViews>
    <sheetView tabSelected="1" zoomScale="80" zoomScaleNormal="80" workbookViewId="0">
      <selection activeCell="C12" sqref="C12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</cols>
  <sheetData>
    <row r="1" spans="1:6" x14ac:dyDescent="0.35">
      <c r="B1" s="35"/>
      <c r="D1" s="36" t="s">
        <v>67</v>
      </c>
    </row>
    <row r="2" spans="1:6" s="20" customFormat="1" ht="38" customHeight="1" x14ac:dyDescent="0.3">
      <c r="A2" s="19"/>
      <c r="B2" s="18"/>
      <c r="C2" s="18"/>
      <c r="D2" s="17"/>
      <c r="E2" s="33" t="s">
        <v>65</v>
      </c>
      <c r="F2" s="34"/>
    </row>
    <row r="3" spans="1:6" s="28" customFormat="1" ht="28.4" customHeight="1" x14ac:dyDescent="0.35">
      <c r="B3" s="31" t="s">
        <v>64</v>
      </c>
      <c r="C3" s="31" t="s">
        <v>63</v>
      </c>
      <c r="D3" s="30" t="s">
        <v>62</v>
      </c>
      <c r="E3" s="29" t="s">
        <v>61</v>
      </c>
      <c r="F3" s="29" t="s">
        <v>60</v>
      </c>
    </row>
    <row r="4" spans="1:6" s="20" customFormat="1" ht="28.4" customHeight="1" x14ac:dyDescent="0.3">
      <c r="A4" s="19"/>
      <c r="B4" s="25" t="s">
        <v>59</v>
      </c>
      <c r="C4" s="24" t="s">
        <v>57</v>
      </c>
      <c r="D4" s="26" t="s">
        <v>45</v>
      </c>
      <c r="E4" s="22">
        <v>90</v>
      </c>
      <c r="F4" s="22">
        <v>175</v>
      </c>
    </row>
    <row r="5" spans="1:6" s="20" customFormat="1" ht="28.4" customHeight="1" x14ac:dyDescent="0.3">
      <c r="A5" s="19"/>
      <c r="B5" s="25" t="s">
        <v>58</v>
      </c>
      <c r="C5" s="24" t="s">
        <v>57</v>
      </c>
      <c r="D5" s="26"/>
      <c r="E5" s="22">
        <v>40</v>
      </c>
      <c r="F5" s="22">
        <v>40</v>
      </c>
    </row>
    <row r="6" spans="1:6" s="20" customFormat="1" ht="28.4" customHeight="1" x14ac:dyDescent="0.3">
      <c r="A6" s="19"/>
      <c r="B6" s="25" t="s">
        <v>56</v>
      </c>
      <c r="C6" s="24" t="s">
        <v>54</v>
      </c>
      <c r="D6" s="26" t="s">
        <v>40</v>
      </c>
      <c r="E6" s="22">
        <v>90</v>
      </c>
      <c r="F6" s="22">
        <v>175</v>
      </c>
    </row>
    <row r="7" spans="1:6" s="20" customFormat="1" ht="28.4" customHeight="1" x14ac:dyDescent="0.3">
      <c r="A7" s="19"/>
      <c r="B7" s="25" t="s">
        <v>55</v>
      </c>
      <c r="C7" s="24" t="s">
        <v>54</v>
      </c>
      <c r="D7" s="26"/>
      <c r="E7" s="22">
        <v>40</v>
      </c>
      <c r="F7" s="22">
        <v>40</v>
      </c>
    </row>
    <row r="8" spans="1:6" s="20" customFormat="1" ht="28.4" customHeight="1" x14ac:dyDescent="0.3">
      <c r="A8" s="19"/>
      <c r="B8" s="25" t="s">
        <v>53</v>
      </c>
      <c r="C8" s="24" t="s">
        <v>51</v>
      </c>
      <c r="D8" s="26" t="s">
        <v>40</v>
      </c>
      <c r="E8" s="22">
        <v>80</v>
      </c>
      <c r="F8" s="22">
        <v>80</v>
      </c>
    </row>
    <row r="9" spans="1:6" s="20" customFormat="1" ht="28.4" customHeight="1" x14ac:dyDescent="0.3">
      <c r="A9" s="19"/>
      <c r="B9" s="25" t="s">
        <v>52</v>
      </c>
      <c r="C9" s="24" t="s">
        <v>51</v>
      </c>
      <c r="D9" s="26" t="s">
        <v>48</v>
      </c>
      <c r="E9" s="22">
        <v>40</v>
      </c>
      <c r="F9" s="22">
        <v>40</v>
      </c>
    </row>
    <row r="10" spans="1:6" s="20" customFormat="1" ht="28.4" customHeight="1" x14ac:dyDescent="0.3">
      <c r="A10" s="19"/>
      <c r="B10" s="25" t="s">
        <v>52</v>
      </c>
      <c r="C10" s="24" t="s">
        <v>51</v>
      </c>
      <c r="D10" s="26" t="s">
        <v>45</v>
      </c>
      <c r="E10" s="27"/>
      <c r="F10" s="27"/>
    </row>
    <row r="11" spans="1:6" s="20" customFormat="1" ht="28.4" customHeight="1" x14ac:dyDescent="0.3">
      <c r="A11" s="19"/>
      <c r="B11" s="25" t="s">
        <v>50</v>
      </c>
      <c r="C11" s="24" t="s">
        <v>46</v>
      </c>
      <c r="D11" s="26" t="s">
        <v>49</v>
      </c>
      <c r="E11" s="22">
        <v>80</v>
      </c>
      <c r="F11" s="22">
        <v>80</v>
      </c>
    </row>
    <row r="12" spans="1:6" s="20" customFormat="1" ht="28.4" customHeight="1" x14ac:dyDescent="0.3">
      <c r="A12" s="19"/>
      <c r="B12" s="25" t="s">
        <v>47</v>
      </c>
      <c r="C12" s="24" t="s">
        <v>46</v>
      </c>
      <c r="D12" s="26" t="s">
        <v>48</v>
      </c>
      <c r="E12" s="22">
        <v>40</v>
      </c>
      <c r="F12" s="22">
        <v>40</v>
      </c>
    </row>
    <row r="13" spans="1:6" s="20" customFormat="1" ht="28.4" customHeight="1" x14ac:dyDescent="0.3">
      <c r="A13" s="19"/>
      <c r="B13" s="25" t="s">
        <v>47</v>
      </c>
      <c r="C13" s="24" t="s">
        <v>46</v>
      </c>
      <c r="D13" s="26" t="s">
        <v>45</v>
      </c>
      <c r="E13" s="27"/>
      <c r="F13" s="27"/>
    </row>
    <row r="14" spans="1:6" s="20" customFormat="1" ht="28.4" customHeight="1" x14ac:dyDescent="0.3">
      <c r="A14" s="19"/>
      <c r="B14" s="25" t="s">
        <v>44</v>
      </c>
      <c r="C14" s="24" t="s">
        <v>42</v>
      </c>
      <c r="D14" s="26"/>
      <c r="E14" s="27"/>
      <c r="F14" s="27"/>
    </row>
    <row r="15" spans="1:6" s="20" customFormat="1" ht="28.4" customHeight="1" x14ac:dyDescent="0.3">
      <c r="A15" s="19"/>
      <c r="B15" s="25" t="s">
        <v>43</v>
      </c>
      <c r="C15" s="24" t="s">
        <v>42</v>
      </c>
      <c r="D15" s="26"/>
      <c r="E15" s="27"/>
      <c r="F15" s="27"/>
    </row>
    <row r="16" spans="1:6" s="20" customFormat="1" ht="28.4" customHeight="1" x14ac:dyDescent="0.3">
      <c r="A16" s="19"/>
      <c r="B16" s="25" t="s">
        <v>16</v>
      </c>
      <c r="C16" s="24" t="s">
        <v>41</v>
      </c>
      <c r="D16" s="26" t="s">
        <v>40</v>
      </c>
      <c r="E16" s="22">
        <v>90</v>
      </c>
      <c r="F16" s="22">
        <v>175</v>
      </c>
    </row>
    <row r="17" spans="1:6" s="20" customFormat="1" ht="28.4" customHeight="1" x14ac:dyDescent="0.3">
      <c r="A17" s="19"/>
      <c r="B17" s="25" t="s">
        <v>17</v>
      </c>
      <c r="C17" s="24" t="s">
        <v>39</v>
      </c>
      <c r="D17" s="26"/>
      <c r="E17" s="22">
        <v>90</v>
      </c>
      <c r="F17" s="22">
        <v>90</v>
      </c>
    </row>
    <row r="18" spans="1:6" s="20" customFormat="1" ht="28.4" customHeight="1" x14ac:dyDescent="0.3">
      <c r="A18" s="19"/>
      <c r="B18" s="25" t="s">
        <v>38</v>
      </c>
      <c r="C18" s="24" t="s">
        <v>37</v>
      </c>
      <c r="D18" s="23" t="s">
        <v>36</v>
      </c>
      <c r="E18" s="22">
        <v>35</v>
      </c>
      <c r="F18" s="22">
        <v>35</v>
      </c>
    </row>
    <row r="19" spans="1:6" s="20" customFormat="1" ht="28.4" customHeight="1" x14ac:dyDescent="0.3">
      <c r="A19" s="19"/>
      <c r="B19" s="25" t="s">
        <v>35</v>
      </c>
      <c r="C19" s="24" t="s">
        <v>32</v>
      </c>
      <c r="D19" s="26" t="s">
        <v>31</v>
      </c>
      <c r="E19" s="22">
        <v>35</v>
      </c>
      <c r="F19" s="22">
        <v>70</v>
      </c>
    </row>
    <row r="20" spans="1:6" s="20" customFormat="1" ht="28.4" customHeight="1" x14ac:dyDescent="0.3">
      <c r="A20" s="19"/>
      <c r="B20" s="25" t="s">
        <v>34</v>
      </c>
      <c r="C20" s="24" t="s">
        <v>32</v>
      </c>
      <c r="D20" s="26" t="s">
        <v>25</v>
      </c>
      <c r="E20" s="22">
        <v>35</v>
      </c>
      <c r="F20" s="22">
        <v>70</v>
      </c>
    </row>
    <row r="21" spans="1:6" s="20" customFormat="1" ht="28.4" customHeight="1" x14ac:dyDescent="0.3">
      <c r="A21" s="19"/>
      <c r="B21" s="25" t="s">
        <v>33</v>
      </c>
      <c r="C21" s="24" t="s">
        <v>32</v>
      </c>
      <c r="D21" s="26" t="s">
        <v>31</v>
      </c>
      <c r="E21" s="22">
        <v>35</v>
      </c>
      <c r="F21" s="22">
        <v>70</v>
      </c>
    </row>
    <row r="22" spans="1:6" s="20" customFormat="1" ht="28.4" customHeight="1" x14ac:dyDescent="0.3">
      <c r="A22" s="19"/>
      <c r="B22" s="25" t="s">
        <v>30</v>
      </c>
      <c r="C22" s="24" t="s">
        <v>26</v>
      </c>
      <c r="D22" s="26" t="s">
        <v>29</v>
      </c>
      <c r="E22" s="22">
        <v>35</v>
      </c>
      <c r="F22" s="22">
        <v>35</v>
      </c>
    </row>
    <row r="23" spans="1:6" s="20" customFormat="1" ht="28.4" customHeight="1" x14ac:dyDescent="0.3">
      <c r="A23" s="19"/>
      <c r="B23" s="25" t="s">
        <v>28</v>
      </c>
      <c r="C23" s="24" t="s">
        <v>26</v>
      </c>
      <c r="D23" s="26"/>
      <c r="E23" s="22">
        <v>35</v>
      </c>
      <c r="F23" s="22">
        <v>35</v>
      </c>
    </row>
    <row r="24" spans="1:6" s="20" customFormat="1" ht="28.4" customHeight="1" x14ac:dyDescent="0.3">
      <c r="A24" s="19"/>
      <c r="B24" s="25" t="s">
        <v>27</v>
      </c>
      <c r="C24" s="24" t="s">
        <v>26</v>
      </c>
      <c r="D24" s="26" t="s">
        <v>25</v>
      </c>
      <c r="E24" s="22">
        <v>35</v>
      </c>
      <c r="F24" s="22">
        <v>35</v>
      </c>
    </row>
    <row r="25" spans="1:6" s="20" customFormat="1" ht="28.4" customHeight="1" x14ac:dyDescent="0.3">
      <c r="A25" s="19"/>
      <c r="B25" s="25" t="s">
        <v>24</v>
      </c>
      <c r="C25" s="24" t="s">
        <v>22</v>
      </c>
      <c r="D25" s="23"/>
      <c r="E25" s="22">
        <v>35</v>
      </c>
      <c r="F25" s="22">
        <v>35</v>
      </c>
    </row>
    <row r="26" spans="1:6" s="20" customFormat="1" ht="28.4" customHeight="1" x14ac:dyDescent="0.3">
      <c r="A26" s="19"/>
      <c r="B26" s="25" t="s">
        <v>23</v>
      </c>
      <c r="C26" s="24" t="s">
        <v>22</v>
      </c>
      <c r="D26" s="23"/>
      <c r="E26" s="22">
        <v>35</v>
      </c>
      <c r="F26" s="22">
        <v>35</v>
      </c>
    </row>
    <row r="27" spans="1:6" s="20" customFormat="1" ht="28.4" customHeight="1" x14ac:dyDescent="0.3">
      <c r="A27" s="19"/>
      <c r="B27" s="25" t="s">
        <v>21</v>
      </c>
      <c r="C27" s="24" t="s">
        <v>19</v>
      </c>
      <c r="D27" s="23" t="s">
        <v>18</v>
      </c>
      <c r="E27" s="22">
        <v>35</v>
      </c>
      <c r="F27" s="22">
        <v>35</v>
      </c>
    </row>
    <row r="28" spans="1:6" s="20" customFormat="1" ht="28.4" customHeight="1" x14ac:dyDescent="0.3">
      <c r="A28" s="19"/>
      <c r="B28" s="25" t="s">
        <v>20</v>
      </c>
      <c r="C28" s="24" t="s">
        <v>19</v>
      </c>
      <c r="D28" s="23" t="s">
        <v>18</v>
      </c>
      <c r="E28" s="22">
        <v>35</v>
      </c>
      <c r="F28" s="22">
        <v>35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85B0-6CA5-4D7E-95FE-6A15D3029240}">
  <dimension ref="A1:F28"/>
  <sheetViews>
    <sheetView tabSelected="1" topLeftCell="A3" zoomScale="80" zoomScaleNormal="80" workbookViewId="0">
      <selection activeCell="C12" sqref="C12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</cols>
  <sheetData>
    <row r="1" spans="1:6" x14ac:dyDescent="0.35">
      <c r="C1" s="36"/>
      <c r="D1" s="36" t="s">
        <v>67</v>
      </c>
    </row>
    <row r="2" spans="1:6" s="20" customFormat="1" ht="38.25" customHeight="1" x14ac:dyDescent="0.3">
      <c r="A2" s="19"/>
      <c r="B2" s="18"/>
      <c r="C2" s="18"/>
      <c r="D2" s="17"/>
      <c r="E2" s="34" t="s">
        <v>68</v>
      </c>
      <c r="F2" s="34"/>
    </row>
    <row r="3" spans="1:6" s="28" customFormat="1" ht="28.4" customHeight="1" x14ac:dyDescent="0.35">
      <c r="B3" s="31" t="s">
        <v>64</v>
      </c>
      <c r="C3" s="31" t="s">
        <v>63</v>
      </c>
      <c r="D3" s="30" t="s">
        <v>62</v>
      </c>
      <c r="E3" s="29" t="s">
        <v>61</v>
      </c>
      <c r="F3" s="29" t="s">
        <v>60</v>
      </c>
    </row>
    <row r="4" spans="1:6" s="20" customFormat="1" ht="28.4" customHeight="1" x14ac:dyDescent="0.3">
      <c r="A4" s="19"/>
      <c r="B4" s="25" t="s">
        <v>59</v>
      </c>
      <c r="C4" s="24" t="s">
        <v>57</v>
      </c>
      <c r="D4" s="26" t="s">
        <v>45</v>
      </c>
      <c r="E4" s="21">
        <f>ROUND('2023-24 Payment'!E4*Index!$B$4*2,-1)/2</f>
        <v>95</v>
      </c>
      <c r="F4" s="21">
        <f>ROUND('2023-24 Payment'!F4*Index!$B$4*2,-1)/2</f>
        <v>180</v>
      </c>
    </row>
    <row r="5" spans="1:6" s="20" customFormat="1" ht="28.4" customHeight="1" x14ac:dyDescent="0.3">
      <c r="A5" s="19"/>
      <c r="B5" s="25" t="s">
        <v>58</v>
      </c>
      <c r="C5" s="24" t="s">
        <v>57</v>
      </c>
      <c r="D5" s="26"/>
      <c r="E5" s="21">
        <f>ROUND('2023-24 Payment'!E5*Index!$B$4*2,-1)/2</f>
        <v>40</v>
      </c>
      <c r="F5" s="21">
        <f>ROUND('2023-24 Payment'!F5*Index!$B$4*2,-1)/2</f>
        <v>40</v>
      </c>
    </row>
    <row r="6" spans="1:6" s="20" customFormat="1" ht="28.4" customHeight="1" x14ac:dyDescent="0.3">
      <c r="A6" s="19"/>
      <c r="B6" s="25" t="s">
        <v>56</v>
      </c>
      <c r="C6" s="24" t="s">
        <v>54</v>
      </c>
      <c r="D6" s="26" t="s">
        <v>40</v>
      </c>
      <c r="E6" s="21">
        <f>ROUND('2023-24 Payment'!E6*Index!$B$4*2,-1)/2</f>
        <v>95</v>
      </c>
      <c r="F6" s="21">
        <f>ROUND('2023-24 Payment'!F6*Index!$B$4*2,-1)/2</f>
        <v>180</v>
      </c>
    </row>
    <row r="7" spans="1:6" s="20" customFormat="1" ht="28.4" customHeight="1" x14ac:dyDescent="0.3">
      <c r="A7" s="19"/>
      <c r="B7" s="25" t="s">
        <v>55</v>
      </c>
      <c r="C7" s="24" t="s">
        <v>54</v>
      </c>
      <c r="D7" s="26"/>
      <c r="E7" s="21">
        <f>ROUND('2023-24 Payment'!E7*Index!$B$4*2,-1)/2</f>
        <v>40</v>
      </c>
      <c r="F7" s="21">
        <f>ROUND('2023-24 Payment'!F7*Index!$B$4*2,-1)/2</f>
        <v>40</v>
      </c>
    </row>
    <row r="8" spans="1:6" s="20" customFormat="1" ht="28.4" customHeight="1" x14ac:dyDescent="0.3">
      <c r="A8" s="19"/>
      <c r="B8" s="25" t="s">
        <v>53</v>
      </c>
      <c r="C8" s="24" t="s">
        <v>51</v>
      </c>
      <c r="D8" s="26" t="s">
        <v>40</v>
      </c>
      <c r="E8" s="21">
        <f>ROUND('2023-24 Payment'!E8*Index!$B$4*2,-1)/2</f>
        <v>85</v>
      </c>
      <c r="F8" s="21">
        <f>ROUND('2023-24 Payment'!F8*Index!$B$4*2,-1)/2</f>
        <v>85</v>
      </c>
    </row>
    <row r="9" spans="1:6" s="20" customFormat="1" ht="28.4" customHeight="1" x14ac:dyDescent="0.3">
      <c r="A9" s="19"/>
      <c r="B9" s="25" t="s">
        <v>52</v>
      </c>
      <c r="C9" s="24" t="s">
        <v>51</v>
      </c>
      <c r="D9" s="26" t="s">
        <v>48</v>
      </c>
      <c r="E9" s="21">
        <f>ROUND('2023-24 Payment'!E9*Index!$B$4*2,-1)/2</f>
        <v>40</v>
      </c>
      <c r="F9" s="21">
        <f>ROUND('2023-24 Payment'!F9*Index!$B$4*2,-1)/2</f>
        <v>40</v>
      </c>
    </row>
    <row r="10" spans="1:6" s="20" customFormat="1" ht="28.4" customHeight="1" x14ac:dyDescent="0.3">
      <c r="A10" s="19"/>
      <c r="B10" s="25" t="s">
        <v>52</v>
      </c>
      <c r="C10" s="24" t="s">
        <v>51</v>
      </c>
      <c r="D10" s="26" t="s">
        <v>45</v>
      </c>
      <c r="E10" s="27"/>
      <c r="F10" s="27"/>
    </row>
    <row r="11" spans="1:6" s="20" customFormat="1" ht="28.4" customHeight="1" x14ac:dyDescent="0.3">
      <c r="A11" s="19"/>
      <c r="B11" s="25" t="s">
        <v>50</v>
      </c>
      <c r="C11" s="24" t="s">
        <v>46</v>
      </c>
      <c r="D11" s="26" t="s">
        <v>49</v>
      </c>
      <c r="E11" s="21">
        <f>ROUND('2023-24 Payment'!E11*Index!$B$4*2,-1)/2</f>
        <v>85</v>
      </c>
      <c r="F11" s="21">
        <f>ROUND('2023-24 Payment'!F11*Index!$B$4*2,-1)/2</f>
        <v>85</v>
      </c>
    </row>
    <row r="12" spans="1:6" s="20" customFormat="1" ht="28.4" customHeight="1" x14ac:dyDescent="0.3">
      <c r="A12" s="19"/>
      <c r="B12" s="25" t="s">
        <v>47</v>
      </c>
      <c r="C12" s="24" t="s">
        <v>46</v>
      </c>
      <c r="D12" s="26" t="s">
        <v>48</v>
      </c>
      <c r="E12" s="21">
        <f>ROUND('2023-24 Payment'!E12*Index!$B$4*2,-1)/2</f>
        <v>40</v>
      </c>
      <c r="F12" s="21">
        <f>ROUND('2023-24 Payment'!F12*Index!$B$4*2,-1)/2</f>
        <v>40</v>
      </c>
    </row>
    <row r="13" spans="1:6" s="20" customFormat="1" ht="28.4" customHeight="1" x14ac:dyDescent="0.3">
      <c r="A13" s="19"/>
      <c r="B13" s="25" t="s">
        <v>47</v>
      </c>
      <c r="C13" s="24" t="s">
        <v>46</v>
      </c>
      <c r="D13" s="26" t="s">
        <v>45</v>
      </c>
      <c r="E13" s="27"/>
      <c r="F13" s="27"/>
    </row>
    <row r="14" spans="1:6" s="20" customFormat="1" ht="28.4" customHeight="1" x14ac:dyDescent="0.3">
      <c r="A14" s="19"/>
      <c r="B14" s="25" t="s">
        <v>44</v>
      </c>
      <c r="C14" s="24" t="s">
        <v>42</v>
      </c>
      <c r="D14" s="26"/>
      <c r="E14" s="27"/>
      <c r="F14" s="27"/>
    </row>
    <row r="15" spans="1:6" s="20" customFormat="1" ht="28.4" customHeight="1" x14ac:dyDescent="0.3">
      <c r="A15" s="19"/>
      <c r="B15" s="25" t="s">
        <v>43</v>
      </c>
      <c r="C15" s="24" t="s">
        <v>42</v>
      </c>
      <c r="D15" s="26"/>
      <c r="E15" s="27"/>
      <c r="F15" s="27"/>
    </row>
    <row r="16" spans="1:6" s="20" customFormat="1" ht="28.4" customHeight="1" x14ac:dyDescent="0.3">
      <c r="A16" s="19"/>
      <c r="B16" s="25" t="s">
        <v>16</v>
      </c>
      <c r="C16" s="24" t="s">
        <v>41</v>
      </c>
      <c r="D16" s="26" t="s">
        <v>40</v>
      </c>
      <c r="E16" s="21">
        <f>ROUND('2023-24 Payment'!E16*Index!$B$4*2,-1)/2</f>
        <v>95</v>
      </c>
      <c r="F16" s="21">
        <f>ROUND('2023-24 Payment'!F16*Index!$B$4*2,-1)/2</f>
        <v>180</v>
      </c>
    </row>
    <row r="17" spans="1:6" s="20" customFormat="1" ht="28.4" customHeight="1" x14ac:dyDescent="0.3">
      <c r="A17" s="19"/>
      <c r="B17" s="25" t="s">
        <v>17</v>
      </c>
      <c r="C17" s="24" t="s">
        <v>39</v>
      </c>
      <c r="D17" s="26"/>
      <c r="E17" s="21">
        <f>ROUND('2023-24 Payment'!E17*Index!$B$4*2,-1)/2</f>
        <v>95</v>
      </c>
      <c r="F17" s="21">
        <f>ROUND('2023-24 Payment'!F17*Index!$B$4*2,-1)/2</f>
        <v>95</v>
      </c>
    </row>
    <row r="18" spans="1:6" s="20" customFormat="1" ht="28.4" customHeight="1" x14ac:dyDescent="0.3">
      <c r="A18" s="19"/>
      <c r="B18" s="25" t="s">
        <v>38</v>
      </c>
      <c r="C18" s="24" t="s">
        <v>37</v>
      </c>
      <c r="D18" s="23" t="s">
        <v>36</v>
      </c>
      <c r="E18" s="21">
        <f>ROUND('2023-24 Payment'!E18*Index!$B$4*2,-1)/2</f>
        <v>35</v>
      </c>
      <c r="F18" s="21">
        <f>ROUND('2023-24 Payment'!F18*Index!$B$4*2,-1)/2</f>
        <v>35</v>
      </c>
    </row>
    <row r="19" spans="1:6" s="20" customFormat="1" ht="28.4" customHeight="1" x14ac:dyDescent="0.3">
      <c r="A19" s="19"/>
      <c r="B19" s="25" t="s">
        <v>35</v>
      </c>
      <c r="C19" s="24" t="s">
        <v>32</v>
      </c>
      <c r="D19" s="26" t="s">
        <v>31</v>
      </c>
      <c r="E19" s="21">
        <f>ROUND('2023-24 Payment'!E19*Index!$B$4*2,-1)/2</f>
        <v>35</v>
      </c>
      <c r="F19" s="21">
        <f>ROUND('2023-24 Payment'!F19*Index!$B$4*2,-1)/2</f>
        <v>75</v>
      </c>
    </row>
    <row r="20" spans="1:6" s="20" customFormat="1" ht="28.4" customHeight="1" x14ac:dyDescent="0.3">
      <c r="A20" s="19"/>
      <c r="B20" s="25" t="s">
        <v>34</v>
      </c>
      <c r="C20" s="24" t="s">
        <v>32</v>
      </c>
      <c r="D20" s="26" t="s">
        <v>25</v>
      </c>
      <c r="E20" s="21">
        <f>ROUND('2023-24 Payment'!E20*Index!$B$4*2,-1)/2</f>
        <v>35</v>
      </c>
      <c r="F20" s="21">
        <f>ROUND('2023-24 Payment'!F20*Index!$B$4*2,-1)/2</f>
        <v>75</v>
      </c>
    </row>
    <row r="21" spans="1:6" s="20" customFormat="1" ht="28.4" customHeight="1" x14ac:dyDescent="0.3">
      <c r="A21" s="19"/>
      <c r="B21" s="25" t="s">
        <v>33</v>
      </c>
      <c r="C21" s="24" t="s">
        <v>32</v>
      </c>
      <c r="D21" s="26" t="s">
        <v>31</v>
      </c>
      <c r="E21" s="21">
        <f>ROUND('2023-24 Payment'!E21*Index!$B$4*2,-1)/2</f>
        <v>35</v>
      </c>
      <c r="F21" s="21">
        <f>ROUND('2023-24 Payment'!F21*Index!$B$4*2,-1)/2</f>
        <v>75</v>
      </c>
    </row>
    <row r="22" spans="1:6" s="20" customFormat="1" ht="28.4" customHeight="1" x14ac:dyDescent="0.3">
      <c r="A22" s="19"/>
      <c r="B22" s="25" t="s">
        <v>30</v>
      </c>
      <c r="C22" s="24" t="s">
        <v>26</v>
      </c>
      <c r="D22" s="26" t="s">
        <v>29</v>
      </c>
      <c r="E22" s="21">
        <f>ROUND('2023-24 Payment'!E22*Index!$B$4*2,-1)/2</f>
        <v>35</v>
      </c>
      <c r="F22" s="21">
        <f>ROUND('2023-24 Payment'!F22*Index!$B$4*2,-1)/2</f>
        <v>35</v>
      </c>
    </row>
    <row r="23" spans="1:6" s="20" customFormat="1" ht="28.4" customHeight="1" x14ac:dyDescent="0.3">
      <c r="A23" s="19"/>
      <c r="B23" s="25" t="s">
        <v>28</v>
      </c>
      <c r="C23" s="24" t="s">
        <v>26</v>
      </c>
      <c r="D23" s="26"/>
      <c r="E23" s="21">
        <f>ROUND('2023-24 Payment'!E23*Index!$B$4*2,-1)/2</f>
        <v>35</v>
      </c>
      <c r="F23" s="21">
        <f>ROUND('2023-24 Payment'!F23*Index!$B$4*2,-1)/2</f>
        <v>35</v>
      </c>
    </row>
    <row r="24" spans="1:6" s="20" customFormat="1" ht="28.4" customHeight="1" x14ac:dyDescent="0.3">
      <c r="A24" s="19"/>
      <c r="B24" s="25" t="s">
        <v>27</v>
      </c>
      <c r="C24" s="24" t="s">
        <v>26</v>
      </c>
      <c r="D24" s="26" t="s">
        <v>25</v>
      </c>
      <c r="E24" s="21">
        <f>ROUND('2023-24 Payment'!E24*Index!$B$4*2,-1)/2</f>
        <v>35</v>
      </c>
      <c r="F24" s="21">
        <f>ROUND('2023-24 Payment'!F24*Index!$B$4*2,-1)/2</f>
        <v>35</v>
      </c>
    </row>
    <row r="25" spans="1:6" s="20" customFormat="1" ht="28.4" customHeight="1" x14ac:dyDescent="0.3">
      <c r="A25" s="19"/>
      <c r="B25" s="25" t="s">
        <v>24</v>
      </c>
      <c r="C25" s="24" t="s">
        <v>22</v>
      </c>
      <c r="D25" s="23"/>
      <c r="E25" s="21">
        <f>ROUND('2023-24 Payment'!E25*Index!$B$4*2,-1)/2</f>
        <v>35</v>
      </c>
      <c r="F25" s="21">
        <f>ROUND('2023-24 Payment'!F25*Index!$B$4*2,-1)/2</f>
        <v>35</v>
      </c>
    </row>
    <row r="26" spans="1:6" s="20" customFormat="1" ht="28.4" customHeight="1" x14ac:dyDescent="0.3">
      <c r="A26" s="19"/>
      <c r="B26" s="25" t="s">
        <v>23</v>
      </c>
      <c r="C26" s="24" t="s">
        <v>22</v>
      </c>
      <c r="D26" s="23"/>
      <c r="E26" s="21">
        <f>ROUND('2023-24 Payment'!E26*Index!$B$4*2,-1)/2</f>
        <v>35</v>
      </c>
      <c r="F26" s="21">
        <f>ROUND('2023-24 Payment'!F26*Index!$B$4*2,-1)/2</f>
        <v>35</v>
      </c>
    </row>
    <row r="27" spans="1:6" s="20" customFormat="1" ht="28.4" customHeight="1" x14ac:dyDescent="0.3">
      <c r="A27" s="19"/>
      <c r="B27" s="25" t="s">
        <v>21</v>
      </c>
      <c r="C27" s="24" t="s">
        <v>19</v>
      </c>
      <c r="D27" s="23" t="s">
        <v>18</v>
      </c>
      <c r="E27" s="21">
        <f>ROUND('2023-24 Payment'!E27*Index!$B$4*2,-1)/2</f>
        <v>35</v>
      </c>
      <c r="F27" s="21">
        <f>ROUND('2023-24 Payment'!F27*Index!$B$4*2,-1)/2</f>
        <v>35</v>
      </c>
    </row>
    <row r="28" spans="1:6" s="20" customFormat="1" ht="28.4" customHeight="1" x14ac:dyDescent="0.3">
      <c r="A28" s="19"/>
      <c r="B28" s="25" t="s">
        <v>20</v>
      </c>
      <c r="C28" s="24" t="s">
        <v>19</v>
      </c>
      <c r="D28" s="23" t="s">
        <v>18</v>
      </c>
      <c r="E28" s="21">
        <f>ROUND('2023-24 Payment'!E28*Index!$B$4*2,-1)/2</f>
        <v>35</v>
      </c>
      <c r="F28" s="21">
        <f>ROUND('2023-24 Payment'!F28*Index!$B$4*2,-1)/2</f>
        <v>35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D2BA-AF29-411D-842E-B741634336CA}">
  <dimension ref="A1:F27"/>
  <sheetViews>
    <sheetView zoomScale="80" zoomScaleNormal="80" workbookViewId="0">
      <selection activeCell="E3" sqref="E3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</cols>
  <sheetData>
    <row r="1" spans="1:6" s="20" customFormat="1" ht="38.25" customHeight="1" x14ac:dyDescent="0.3">
      <c r="A1" s="19"/>
      <c r="B1" s="18"/>
      <c r="C1" s="18"/>
      <c r="D1" s="17"/>
      <c r="E1" s="34">
        <v>2026</v>
      </c>
      <c r="F1" s="34"/>
    </row>
    <row r="2" spans="1:6" s="28" customFormat="1" ht="28.4" customHeight="1" x14ac:dyDescent="0.35">
      <c r="B2" s="31" t="s">
        <v>64</v>
      </c>
      <c r="C2" s="31" t="s">
        <v>63</v>
      </c>
      <c r="D2" s="30" t="s">
        <v>62</v>
      </c>
      <c r="E2" s="29" t="s">
        <v>61</v>
      </c>
      <c r="F2" s="29" t="s">
        <v>60</v>
      </c>
    </row>
    <row r="3" spans="1:6" s="20" customFormat="1" ht="28.4" customHeight="1" x14ac:dyDescent="0.3">
      <c r="A3" s="19"/>
      <c r="B3" s="25" t="s">
        <v>59</v>
      </c>
      <c r="C3" s="24" t="s">
        <v>57</v>
      </c>
      <c r="D3" s="26" t="s">
        <v>45</v>
      </c>
      <c r="E3" s="21">
        <f>ROUND('2023-24 Payment'!E4*Index!$B$5*2,-1)/2</f>
        <v>95</v>
      </c>
      <c r="F3" s="21">
        <f>ROUND('2023-24 Payment'!F4*Index!$B$5*2,-1)/2</f>
        <v>180</v>
      </c>
    </row>
    <row r="4" spans="1:6" s="20" customFormat="1" ht="28.4" customHeight="1" x14ac:dyDescent="0.3">
      <c r="A4" s="19"/>
      <c r="B4" s="25" t="s">
        <v>58</v>
      </c>
      <c r="C4" s="24" t="s">
        <v>57</v>
      </c>
      <c r="D4" s="26"/>
      <c r="E4" s="21">
        <f>ROUND('2023-24 Payment'!E5*Index!$B$5*2,-1)/2</f>
        <v>40</v>
      </c>
      <c r="F4" s="21">
        <f>ROUND('2023-24 Payment'!F5*Index!$B$5*2,-1)/2</f>
        <v>40</v>
      </c>
    </row>
    <row r="5" spans="1:6" s="20" customFormat="1" ht="28.4" customHeight="1" x14ac:dyDescent="0.3">
      <c r="A5" s="19"/>
      <c r="B5" s="25" t="s">
        <v>56</v>
      </c>
      <c r="C5" s="24" t="s">
        <v>54</v>
      </c>
      <c r="D5" s="26" t="s">
        <v>40</v>
      </c>
      <c r="E5" s="21">
        <f>ROUND('2023-24 Payment'!E6*Index!$B$5*2,-1)/2</f>
        <v>95</v>
      </c>
      <c r="F5" s="21">
        <f>ROUND('2023-24 Payment'!F6*Index!$B$5*2,-1)/2</f>
        <v>180</v>
      </c>
    </row>
    <row r="6" spans="1:6" s="20" customFormat="1" ht="28.4" customHeight="1" x14ac:dyDescent="0.3">
      <c r="A6" s="19"/>
      <c r="B6" s="25" t="s">
        <v>55</v>
      </c>
      <c r="C6" s="24" t="s">
        <v>54</v>
      </c>
      <c r="D6" s="26"/>
      <c r="E6" s="21">
        <f>ROUND('2023-24 Payment'!E7*Index!$B$5*2,-1)/2</f>
        <v>40</v>
      </c>
      <c r="F6" s="21">
        <f>ROUND('2023-24 Payment'!F7*Index!$B$5*2,-1)/2</f>
        <v>40</v>
      </c>
    </row>
    <row r="7" spans="1:6" s="20" customFormat="1" ht="28.4" customHeight="1" x14ac:dyDescent="0.3">
      <c r="A7" s="19"/>
      <c r="B7" s="25" t="s">
        <v>53</v>
      </c>
      <c r="C7" s="24" t="s">
        <v>51</v>
      </c>
      <c r="D7" s="26" t="s">
        <v>40</v>
      </c>
      <c r="E7" s="21">
        <f>ROUND('2023-24 Payment'!E8*Index!$B$5*2,-1)/2</f>
        <v>85</v>
      </c>
      <c r="F7" s="21">
        <f>ROUND('2023-24 Payment'!F8*Index!$B$5*2,-1)/2</f>
        <v>85</v>
      </c>
    </row>
    <row r="8" spans="1:6" s="20" customFormat="1" ht="28.4" customHeight="1" x14ac:dyDescent="0.3">
      <c r="A8" s="19"/>
      <c r="B8" s="25" t="s">
        <v>52</v>
      </c>
      <c r="C8" s="24" t="s">
        <v>51</v>
      </c>
      <c r="D8" s="26" t="s">
        <v>48</v>
      </c>
      <c r="E8" s="21">
        <f>ROUND('2023-24 Payment'!E9*Index!$B$5*2,-1)/2</f>
        <v>40</v>
      </c>
      <c r="F8" s="21">
        <f>ROUND('2023-24 Payment'!F9*Index!$B$5*2,-1)/2</f>
        <v>40</v>
      </c>
    </row>
    <row r="9" spans="1:6" s="20" customFormat="1" ht="28.4" customHeight="1" x14ac:dyDescent="0.3">
      <c r="A9" s="19"/>
      <c r="B9" s="25" t="s">
        <v>52</v>
      </c>
      <c r="C9" s="24" t="s">
        <v>51</v>
      </c>
      <c r="D9" s="26" t="s">
        <v>45</v>
      </c>
      <c r="E9" s="27"/>
      <c r="F9" s="27"/>
    </row>
    <row r="10" spans="1:6" s="20" customFormat="1" ht="28.4" customHeight="1" x14ac:dyDescent="0.3">
      <c r="A10" s="19"/>
      <c r="B10" s="25" t="s">
        <v>50</v>
      </c>
      <c r="C10" s="24" t="s">
        <v>46</v>
      </c>
      <c r="D10" s="26" t="s">
        <v>49</v>
      </c>
      <c r="E10" s="21">
        <f>ROUND('2023-24 Payment'!E11*Index!$B$5*2,-1)/2</f>
        <v>85</v>
      </c>
      <c r="F10" s="21">
        <f>ROUND('2023-24 Payment'!F11*Index!$B$5*2,-1)/2</f>
        <v>85</v>
      </c>
    </row>
    <row r="11" spans="1:6" s="20" customFormat="1" ht="28.4" customHeight="1" x14ac:dyDescent="0.3">
      <c r="A11" s="19"/>
      <c r="B11" s="25" t="s">
        <v>47</v>
      </c>
      <c r="C11" s="24" t="s">
        <v>46</v>
      </c>
      <c r="D11" s="26" t="s">
        <v>48</v>
      </c>
      <c r="E11" s="21">
        <f>ROUND('2023-24 Payment'!E12*Index!$B$5*2,-1)/2</f>
        <v>40</v>
      </c>
      <c r="F11" s="21">
        <f>ROUND('2023-24 Payment'!F12*Index!$B$5*2,-1)/2</f>
        <v>40</v>
      </c>
    </row>
    <row r="12" spans="1:6" s="20" customFormat="1" ht="28.4" customHeight="1" x14ac:dyDescent="0.3">
      <c r="A12" s="19"/>
      <c r="B12" s="25" t="s">
        <v>47</v>
      </c>
      <c r="C12" s="24" t="s">
        <v>46</v>
      </c>
      <c r="D12" s="26" t="s">
        <v>45</v>
      </c>
      <c r="E12" s="27"/>
      <c r="F12" s="27"/>
    </row>
    <row r="13" spans="1:6" s="20" customFormat="1" ht="28.4" customHeight="1" x14ac:dyDescent="0.3">
      <c r="A13" s="19"/>
      <c r="B13" s="25" t="s">
        <v>44</v>
      </c>
      <c r="C13" s="24" t="s">
        <v>42</v>
      </c>
      <c r="D13" s="26"/>
      <c r="E13" s="27"/>
      <c r="F13" s="27"/>
    </row>
    <row r="14" spans="1:6" s="20" customFormat="1" ht="28.4" customHeight="1" x14ac:dyDescent="0.3">
      <c r="A14" s="19"/>
      <c r="B14" s="25" t="s">
        <v>43</v>
      </c>
      <c r="C14" s="24" t="s">
        <v>42</v>
      </c>
      <c r="D14" s="26"/>
      <c r="E14" s="27"/>
      <c r="F14" s="27"/>
    </row>
    <row r="15" spans="1:6" s="20" customFormat="1" ht="28.4" customHeight="1" x14ac:dyDescent="0.3">
      <c r="A15" s="19"/>
      <c r="B15" s="25" t="s">
        <v>16</v>
      </c>
      <c r="C15" s="24" t="s">
        <v>41</v>
      </c>
      <c r="D15" s="26" t="s">
        <v>40</v>
      </c>
      <c r="E15" s="21">
        <f>ROUND('2023-24 Payment'!E16*Index!$B$5*2,-1)/2</f>
        <v>95</v>
      </c>
      <c r="F15" s="21">
        <f>ROUND('2023-24 Payment'!F16*Index!$B$5*2,-1)/2</f>
        <v>180</v>
      </c>
    </row>
    <row r="16" spans="1:6" s="20" customFormat="1" ht="28.4" customHeight="1" x14ac:dyDescent="0.3">
      <c r="A16" s="19"/>
      <c r="B16" s="25" t="s">
        <v>17</v>
      </c>
      <c r="C16" s="24" t="s">
        <v>39</v>
      </c>
      <c r="D16" s="26"/>
      <c r="E16" s="21">
        <f>ROUND('2023-24 Payment'!E17*Index!$B$5*2,-1)/2</f>
        <v>95</v>
      </c>
      <c r="F16" s="21">
        <f>ROUND('2023-24 Payment'!F17*Index!$B$5*2,-1)/2</f>
        <v>95</v>
      </c>
    </row>
    <row r="17" spans="1:6" s="20" customFormat="1" ht="28.4" customHeight="1" x14ac:dyDescent="0.3">
      <c r="A17" s="19"/>
      <c r="B17" s="25" t="s">
        <v>38</v>
      </c>
      <c r="C17" s="24" t="s">
        <v>37</v>
      </c>
      <c r="D17" s="23" t="s">
        <v>36</v>
      </c>
      <c r="E17" s="21">
        <f>ROUND('2023-24 Payment'!E18*Index!$B$5*2,-1)/2</f>
        <v>35</v>
      </c>
      <c r="F17" s="21">
        <f>ROUND('2023-24 Payment'!F18*Index!$B$5*2,-1)/2</f>
        <v>35</v>
      </c>
    </row>
    <row r="18" spans="1:6" s="20" customFormat="1" ht="28.4" customHeight="1" x14ac:dyDescent="0.3">
      <c r="A18" s="19"/>
      <c r="B18" s="25" t="s">
        <v>35</v>
      </c>
      <c r="C18" s="24" t="s">
        <v>32</v>
      </c>
      <c r="D18" s="26" t="s">
        <v>31</v>
      </c>
      <c r="E18" s="21">
        <f>ROUND('2023-24 Payment'!E19*Index!$B$5*2,-1)/2</f>
        <v>35</v>
      </c>
      <c r="F18" s="21">
        <f>ROUND('2023-24 Payment'!F19*Index!$B$5*2,-1)/2</f>
        <v>75</v>
      </c>
    </row>
    <row r="19" spans="1:6" s="20" customFormat="1" ht="28.4" customHeight="1" x14ac:dyDescent="0.3">
      <c r="A19" s="19"/>
      <c r="B19" s="25" t="s">
        <v>34</v>
      </c>
      <c r="C19" s="24" t="s">
        <v>32</v>
      </c>
      <c r="D19" s="26" t="s">
        <v>25</v>
      </c>
      <c r="E19" s="21">
        <f>ROUND('2023-24 Payment'!E20*Index!$B$5*2,-1)/2</f>
        <v>35</v>
      </c>
      <c r="F19" s="21">
        <f>ROUND('2023-24 Payment'!F20*Index!$B$5*2,-1)/2</f>
        <v>75</v>
      </c>
    </row>
    <row r="20" spans="1:6" s="20" customFormat="1" ht="28.4" customHeight="1" x14ac:dyDescent="0.3">
      <c r="A20" s="19"/>
      <c r="B20" s="25" t="s">
        <v>33</v>
      </c>
      <c r="C20" s="24" t="s">
        <v>32</v>
      </c>
      <c r="D20" s="26" t="s">
        <v>31</v>
      </c>
      <c r="E20" s="21">
        <f>ROUND('2023-24 Payment'!E21*Index!$B$5*2,-1)/2</f>
        <v>35</v>
      </c>
      <c r="F20" s="21">
        <f>ROUND('2023-24 Payment'!F21*Index!$B$5*2,-1)/2</f>
        <v>75</v>
      </c>
    </row>
    <row r="21" spans="1:6" s="20" customFormat="1" ht="28.4" customHeight="1" x14ac:dyDescent="0.3">
      <c r="A21" s="19"/>
      <c r="B21" s="25" t="s">
        <v>30</v>
      </c>
      <c r="C21" s="24" t="s">
        <v>26</v>
      </c>
      <c r="D21" s="26" t="s">
        <v>29</v>
      </c>
      <c r="E21" s="21">
        <f>ROUND('2023-24 Payment'!E22*Index!$B$5*2,-1)/2</f>
        <v>35</v>
      </c>
      <c r="F21" s="21">
        <f>ROUND('2023-24 Payment'!F22*Index!$B$5*2,-1)/2</f>
        <v>35</v>
      </c>
    </row>
    <row r="22" spans="1:6" s="20" customFormat="1" ht="28.4" customHeight="1" x14ac:dyDescent="0.3">
      <c r="A22" s="19"/>
      <c r="B22" s="25" t="s">
        <v>28</v>
      </c>
      <c r="C22" s="24" t="s">
        <v>26</v>
      </c>
      <c r="D22" s="26"/>
      <c r="E22" s="21">
        <f>ROUND('2023-24 Payment'!E23*Index!$B$5*2,-1)/2</f>
        <v>35</v>
      </c>
      <c r="F22" s="21">
        <f>ROUND('2023-24 Payment'!F23*Index!$B$5*2,-1)/2</f>
        <v>35</v>
      </c>
    </row>
    <row r="23" spans="1:6" s="20" customFormat="1" ht="28.4" customHeight="1" x14ac:dyDescent="0.3">
      <c r="A23" s="19"/>
      <c r="B23" s="25" t="s">
        <v>27</v>
      </c>
      <c r="C23" s="24" t="s">
        <v>26</v>
      </c>
      <c r="D23" s="26" t="s">
        <v>25</v>
      </c>
      <c r="E23" s="21">
        <f>ROUND('2023-24 Payment'!E24*Index!$B$5*2,-1)/2</f>
        <v>35</v>
      </c>
      <c r="F23" s="21">
        <f>ROUND('2023-24 Payment'!F24*Index!$B$5*2,-1)/2</f>
        <v>35</v>
      </c>
    </row>
    <row r="24" spans="1:6" s="20" customFormat="1" ht="28.4" customHeight="1" x14ac:dyDescent="0.3">
      <c r="A24" s="19"/>
      <c r="B24" s="25" t="s">
        <v>24</v>
      </c>
      <c r="C24" s="24" t="s">
        <v>22</v>
      </c>
      <c r="D24" s="23"/>
      <c r="E24" s="21">
        <f>ROUND('2023-24 Payment'!E25*Index!$B$5*2,-1)/2</f>
        <v>35</v>
      </c>
      <c r="F24" s="21">
        <f>ROUND('2023-24 Payment'!F25*Index!$B$5*2,-1)/2</f>
        <v>35</v>
      </c>
    </row>
    <row r="25" spans="1:6" s="20" customFormat="1" ht="28.4" customHeight="1" x14ac:dyDescent="0.3">
      <c r="A25" s="19"/>
      <c r="B25" s="25" t="s">
        <v>23</v>
      </c>
      <c r="C25" s="24" t="s">
        <v>22</v>
      </c>
      <c r="D25" s="23"/>
      <c r="E25" s="21">
        <f>ROUND('2023-24 Payment'!E26*Index!$B$5*2,-1)/2</f>
        <v>35</v>
      </c>
      <c r="F25" s="21">
        <f>ROUND('2023-24 Payment'!F26*Index!$B$5*2,-1)/2</f>
        <v>35</v>
      </c>
    </row>
    <row r="26" spans="1:6" s="20" customFormat="1" ht="28.4" customHeight="1" x14ac:dyDescent="0.3">
      <c r="A26" s="19"/>
      <c r="B26" s="25" t="s">
        <v>21</v>
      </c>
      <c r="C26" s="24" t="s">
        <v>19</v>
      </c>
      <c r="D26" s="23" t="s">
        <v>18</v>
      </c>
      <c r="E26" s="21">
        <f>ROUND('2023-24 Payment'!E27*Index!$B$5*2,-1)/2</f>
        <v>35</v>
      </c>
      <c r="F26" s="21">
        <f>ROUND('2023-24 Payment'!F27*Index!$B$5*2,-1)/2</f>
        <v>35</v>
      </c>
    </row>
    <row r="27" spans="1:6" s="20" customFormat="1" ht="28.4" customHeight="1" x14ac:dyDescent="0.3">
      <c r="A27" s="19"/>
      <c r="B27" s="25" t="s">
        <v>20</v>
      </c>
      <c r="C27" s="24" t="s">
        <v>19</v>
      </c>
      <c r="D27" s="23" t="s">
        <v>18</v>
      </c>
      <c r="E27" s="21">
        <f>ROUND('2023-24 Payment'!E28*Index!$B$5*2,-1)/2</f>
        <v>35</v>
      </c>
      <c r="F27" s="21">
        <f>ROUND('2023-24 Payment'!F28*Index!$B$5*2,-1)/2</f>
        <v>35</v>
      </c>
    </row>
  </sheetData>
  <mergeCells count="1">
    <mergeCell ref="E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9700-F723-4796-B59D-F6147012DC5D}">
  <dimension ref="A1:F27"/>
  <sheetViews>
    <sheetView zoomScale="80" zoomScaleNormal="80" workbookViewId="0">
      <selection activeCell="F3" sqref="F3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</cols>
  <sheetData>
    <row r="1" spans="1:6" s="20" customFormat="1" ht="38.25" customHeight="1" x14ac:dyDescent="0.3">
      <c r="A1" s="19"/>
      <c r="B1" s="18"/>
      <c r="C1" s="18"/>
      <c r="D1" s="17"/>
      <c r="E1" s="34">
        <v>2027</v>
      </c>
      <c r="F1" s="34"/>
    </row>
    <row r="2" spans="1:6" s="28" customFormat="1" ht="28.4" customHeight="1" x14ac:dyDescent="0.35">
      <c r="B2" s="31" t="s">
        <v>64</v>
      </c>
      <c r="C2" s="31" t="s">
        <v>63</v>
      </c>
      <c r="D2" s="30" t="s">
        <v>62</v>
      </c>
      <c r="E2" s="29" t="s">
        <v>61</v>
      </c>
      <c r="F2" s="29" t="s">
        <v>60</v>
      </c>
    </row>
    <row r="3" spans="1:6" s="20" customFormat="1" ht="28.4" customHeight="1" x14ac:dyDescent="0.3">
      <c r="A3" s="19"/>
      <c r="B3" s="25" t="s">
        <v>59</v>
      </c>
      <c r="C3" s="24" t="s">
        <v>57</v>
      </c>
      <c r="D3" s="26" t="s">
        <v>45</v>
      </c>
      <c r="E3" s="21">
        <f>ROUND('2023-24 Payment'!E4*Index!$B$6*2,-1)/2</f>
        <v>95</v>
      </c>
      <c r="F3" s="21">
        <f>ROUND('2023-24 Payment'!F4*Index!$B$6*2,-1)/2</f>
        <v>180</v>
      </c>
    </row>
    <row r="4" spans="1:6" s="20" customFormat="1" ht="28.4" customHeight="1" x14ac:dyDescent="0.3">
      <c r="A4" s="19"/>
      <c r="B4" s="25" t="s">
        <v>58</v>
      </c>
      <c r="C4" s="24" t="s">
        <v>57</v>
      </c>
      <c r="D4" s="26"/>
      <c r="E4" s="21">
        <f>ROUND('2023-24 Payment'!E5*Index!$B$6*2,-1)/2</f>
        <v>40</v>
      </c>
      <c r="F4" s="21">
        <f>ROUND('2023-24 Payment'!F5*Index!$B$6*2,-1)/2</f>
        <v>40</v>
      </c>
    </row>
    <row r="5" spans="1:6" s="20" customFormat="1" ht="28.4" customHeight="1" x14ac:dyDescent="0.3">
      <c r="A5" s="19"/>
      <c r="B5" s="25" t="s">
        <v>56</v>
      </c>
      <c r="C5" s="24" t="s">
        <v>54</v>
      </c>
      <c r="D5" s="26" t="s">
        <v>40</v>
      </c>
      <c r="E5" s="21">
        <f>ROUND('2023-24 Payment'!E6*Index!$B$6*2,-1)/2</f>
        <v>95</v>
      </c>
      <c r="F5" s="21">
        <f>ROUND('2023-24 Payment'!F6*Index!$B$6*2,-1)/2</f>
        <v>180</v>
      </c>
    </row>
    <row r="6" spans="1:6" s="20" customFormat="1" ht="28.4" customHeight="1" x14ac:dyDescent="0.3">
      <c r="A6" s="19"/>
      <c r="B6" s="25" t="s">
        <v>55</v>
      </c>
      <c r="C6" s="24" t="s">
        <v>54</v>
      </c>
      <c r="D6" s="26"/>
      <c r="E6" s="21">
        <f>ROUND('2023-24 Payment'!E7*Index!$B$6*2,-1)/2</f>
        <v>40</v>
      </c>
      <c r="F6" s="21">
        <f>ROUND('2023-24 Payment'!F7*Index!$B$6*2,-1)/2</f>
        <v>40</v>
      </c>
    </row>
    <row r="7" spans="1:6" s="20" customFormat="1" ht="28.4" customHeight="1" x14ac:dyDescent="0.3">
      <c r="A7" s="19"/>
      <c r="B7" s="25" t="s">
        <v>53</v>
      </c>
      <c r="C7" s="24" t="s">
        <v>51</v>
      </c>
      <c r="D7" s="26" t="s">
        <v>40</v>
      </c>
      <c r="E7" s="21">
        <f>ROUND('2023-24 Payment'!E8*Index!$B$6*2,-1)/2</f>
        <v>85</v>
      </c>
      <c r="F7" s="21">
        <f>ROUND('2023-24 Payment'!F8*Index!$B$6*2,-1)/2</f>
        <v>85</v>
      </c>
    </row>
    <row r="8" spans="1:6" s="20" customFormat="1" ht="28.4" customHeight="1" x14ac:dyDescent="0.3">
      <c r="A8" s="19"/>
      <c r="B8" s="25" t="s">
        <v>52</v>
      </c>
      <c r="C8" s="24" t="s">
        <v>51</v>
      </c>
      <c r="D8" s="26" t="s">
        <v>48</v>
      </c>
      <c r="E8" s="21">
        <f>ROUND('2023-24 Payment'!E9*Index!$B$6*2,-1)/2</f>
        <v>40</v>
      </c>
      <c r="F8" s="21">
        <f>ROUND('2023-24 Payment'!F9*Index!$B$6*2,-1)/2</f>
        <v>40</v>
      </c>
    </row>
    <row r="9" spans="1:6" s="20" customFormat="1" ht="28.4" customHeight="1" x14ac:dyDescent="0.3">
      <c r="A9" s="19"/>
      <c r="B9" s="25" t="s">
        <v>52</v>
      </c>
      <c r="C9" s="24" t="s">
        <v>51</v>
      </c>
      <c r="D9" s="26" t="s">
        <v>45</v>
      </c>
      <c r="E9" s="27"/>
      <c r="F9" s="27"/>
    </row>
    <row r="10" spans="1:6" s="20" customFormat="1" ht="28.4" customHeight="1" x14ac:dyDescent="0.3">
      <c r="A10" s="19"/>
      <c r="B10" s="25" t="s">
        <v>50</v>
      </c>
      <c r="C10" s="24" t="s">
        <v>46</v>
      </c>
      <c r="D10" s="26" t="s">
        <v>49</v>
      </c>
      <c r="E10" s="21">
        <f>ROUND('2023-24 Payment'!E11*Index!$B$6*2,-1)/2</f>
        <v>85</v>
      </c>
      <c r="F10" s="21">
        <f>ROUND('2023-24 Payment'!F11*Index!$B$6*2,-1)/2</f>
        <v>85</v>
      </c>
    </row>
    <row r="11" spans="1:6" s="20" customFormat="1" ht="28.4" customHeight="1" x14ac:dyDescent="0.3">
      <c r="A11" s="19"/>
      <c r="B11" s="25" t="s">
        <v>47</v>
      </c>
      <c r="C11" s="24" t="s">
        <v>46</v>
      </c>
      <c r="D11" s="26" t="s">
        <v>48</v>
      </c>
      <c r="E11" s="21">
        <f>ROUND('2023-24 Payment'!E12*Index!$B$6*2,-1)/2</f>
        <v>40</v>
      </c>
      <c r="F11" s="21">
        <f>ROUND('2023-24 Payment'!F12*Index!$B$6*2,-1)/2</f>
        <v>40</v>
      </c>
    </row>
    <row r="12" spans="1:6" s="20" customFormat="1" ht="28.4" customHeight="1" x14ac:dyDescent="0.3">
      <c r="A12" s="19"/>
      <c r="B12" s="25" t="s">
        <v>47</v>
      </c>
      <c r="C12" s="24" t="s">
        <v>46</v>
      </c>
      <c r="D12" s="26" t="s">
        <v>45</v>
      </c>
      <c r="E12" s="27"/>
      <c r="F12" s="27"/>
    </row>
    <row r="13" spans="1:6" s="20" customFormat="1" ht="28.4" customHeight="1" x14ac:dyDescent="0.3">
      <c r="A13" s="19"/>
      <c r="B13" s="25" t="s">
        <v>44</v>
      </c>
      <c r="C13" s="24" t="s">
        <v>42</v>
      </c>
      <c r="D13" s="26"/>
      <c r="E13" s="27"/>
      <c r="F13" s="27"/>
    </row>
    <row r="14" spans="1:6" s="20" customFormat="1" ht="28.4" customHeight="1" x14ac:dyDescent="0.3">
      <c r="A14" s="19"/>
      <c r="B14" s="25" t="s">
        <v>43</v>
      </c>
      <c r="C14" s="24" t="s">
        <v>42</v>
      </c>
      <c r="D14" s="26"/>
      <c r="E14" s="27"/>
      <c r="F14" s="27"/>
    </row>
    <row r="15" spans="1:6" s="20" customFormat="1" ht="28.4" customHeight="1" x14ac:dyDescent="0.3">
      <c r="A15" s="19"/>
      <c r="B15" s="25" t="s">
        <v>16</v>
      </c>
      <c r="C15" s="24" t="s">
        <v>41</v>
      </c>
      <c r="D15" s="26" t="s">
        <v>40</v>
      </c>
      <c r="E15" s="21">
        <f>ROUND('2023-24 Payment'!E16*Index!$B$6*2,-1)/2</f>
        <v>95</v>
      </c>
      <c r="F15" s="21">
        <f>ROUND('2023-24 Payment'!F16*Index!$B$6*2,-1)/2</f>
        <v>180</v>
      </c>
    </row>
    <row r="16" spans="1:6" s="20" customFormat="1" ht="28.4" customHeight="1" x14ac:dyDescent="0.3">
      <c r="A16" s="19"/>
      <c r="B16" s="25" t="s">
        <v>17</v>
      </c>
      <c r="C16" s="24" t="s">
        <v>39</v>
      </c>
      <c r="D16" s="26"/>
      <c r="E16" s="21">
        <f>ROUND('2023-24 Payment'!E17*Index!$B$6*2,-1)/2</f>
        <v>95</v>
      </c>
      <c r="F16" s="21">
        <f>ROUND('2023-24 Payment'!F17*Index!$B$6*2,-1)/2</f>
        <v>95</v>
      </c>
    </row>
    <row r="17" spans="1:6" s="20" customFormat="1" ht="28.4" customHeight="1" x14ac:dyDescent="0.3">
      <c r="A17" s="19"/>
      <c r="B17" s="25" t="s">
        <v>38</v>
      </c>
      <c r="C17" s="24" t="s">
        <v>37</v>
      </c>
      <c r="D17" s="23" t="s">
        <v>36</v>
      </c>
      <c r="E17" s="21">
        <f>ROUND('2023-24 Payment'!E18*Index!$B$6*2,-1)/2</f>
        <v>35</v>
      </c>
      <c r="F17" s="21">
        <f>ROUND('2023-24 Payment'!F18*Index!$B$6*2,-1)/2</f>
        <v>35</v>
      </c>
    </row>
    <row r="18" spans="1:6" s="20" customFormat="1" ht="28.4" customHeight="1" x14ac:dyDescent="0.3">
      <c r="A18" s="19"/>
      <c r="B18" s="25" t="s">
        <v>35</v>
      </c>
      <c r="C18" s="24" t="s">
        <v>32</v>
      </c>
      <c r="D18" s="26" t="s">
        <v>31</v>
      </c>
      <c r="E18" s="21">
        <f>ROUND('2023-24 Payment'!E19*Index!$B$6*2,-1)/2</f>
        <v>35</v>
      </c>
      <c r="F18" s="21">
        <f>ROUND('2023-24 Payment'!F19*Index!$B$6*2,-1)/2</f>
        <v>75</v>
      </c>
    </row>
    <row r="19" spans="1:6" s="20" customFormat="1" ht="28.4" customHeight="1" x14ac:dyDescent="0.3">
      <c r="A19" s="19"/>
      <c r="B19" s="25" t="s">
        <v>34</v>
      </c>
      <c r="C19" s="24" t="s">
        <v>32</v>
      </c>
      <c r="D19" s="26" t="s">
        <v>25</v>
      </c>
      <c r="E19" s="21">
        <f>ROUND('2023-24 Payment'!E20*Index!$B$6*2,-1)/2</f>
        <v>35</v>
      </c>
      <c r="F19" s="21">
        <f>ROUND('2023-24 Payment'!F20*Index!$B$6*2,-1)/2</f>
        <v>75</v>
      </c>
    </row>
    <row r="20" spans="1:6" s="20" customFormat="1" ht="28.4" customHeight="1" x14ac:dyDescent="0.3">
      <c r="A20" s="19"/>
      <c r="B20" s="25" t="s">
        <v>33</v>
      </c>
      <c r="C20" s="24" t="s">
        <v>32</v>
      </c>
      <c r="D20" s="26" t="s">
        <v>31</v>
      </c>
      <c r="E20" s="21">
        <f>ROUND('2023-24 Payment'!E21*Index!$B$6*2,-1)/2</f>
        <v>35</v>
      </c>
      <c r="F20" s="21">
        <f>ROUND('2023-24 Payment'!F21*Index!$B$6*2,-1)/2</f>
        <v>75</v>
      </c>
    </row>
    <row r="21" spans="1:6" s="20" customFormat="1" ht="28.4" customHeight="1" x14ac:dyDescent="0.3">
      <c r="A21" s="19"/>
      <c r="B21" s="25" t="s">
        <v>30</v>
      </c>
      <c r="C21" s="24" t="s">
        <v>26</v>
      </c>
      <c r="D21" s="26" t="s">
        <v>29</v>
      </c>
      <c r="E21" s="21">
        <f>ROUND('2023-24 Payment'!E22*Index!$B$6*2,-1)/2</f>
        <v>35</v>
      </c>
      <c r="F21" s="21">
        <f>ROUND('2023-24 Payment'!F22*Index!$B$6*2,-1)/2</f>
        <v>35</v>
      </c>
    </row>
    <row r="22" spans="1:6" s="20" customFormat="1" ht="28.4" customHeight="1" x14ac:dyDescent="0.3">
      <c r="A22" s="19"/>
      <c r="B22" s="25" t="s">
        <v>28</v>
      </c>
      <c r="C22" s="24" t="s">
        <v>26</v>
      </c>
      <c r="D22" s="26"/>
      <c r="E22" s="21">
        <f>ROUND('2023-24 Payment'!E23*Index!$B$6*2,-1)/2</f>
        <v>35</v>
      </c>
      <c r="F22" s="21">
        <f>ROUND('2023-24 Payment'!F23*Index!$B$6*2,-1)/2</f>
        <v>35</v>
      </c>
    </row>
    <row r="23" spans="1:6" s="20" customFormat="1" ht="28.4" customHeight="1" x14ac:dyDescent="0.3">
      <c r="A23" s="19"/>
      <c r="B23" s="25" t="s">
        <v>27</v>
      </c>
      <c r="C23" s="24" t="s">
        <v>26</v>
      </c>
      <c r="D23" s="26" t="s">
        <v>25</v>
      </c>
      <c r="E23" s="21">
        <f>ROUND('2023-24 Payment'!E24*Index!$B$6*2,-1)/2</f>
        <v>35</v>
      </c>
      <c r="F23" s="21">
        <f>ROUND('2023-24 Payment'!F24*Index!$B$6*2,-1)/2</f>
        <v>35</v>
      </c>
    </row>
    <row r="24" spans="1:6" s="20" customFormat="1" ht="28.4" customHeight="1" x14ac:dyDescent="0.3">
      <c r="A24" s="19"/>
      <c r="B24" s="25" t="s">
        <v>24</v>
      </c>
      <c r="C24" s="24" t="s">
        <v>22</v>
      </c>
      <c r="D24" s="23"/>
      <c r="E24" s="21">
        <f>ROUND('2023-24 Payment'!E25*Index!$B$6*2,-1)/2</f>
        <v>35</v>
      </c>
      <c r="F24" s="21">
        <f>ROUND('2023-24 Payment'!F25*Index!$B$6*2,-1)/2</f>
        <v>35</v>
      </c>
    </row>
    <row r="25" spans="1:6" s="20" customFormat="1" ht="28.4" customHeight="1" x14ac:dyDescent="0.3">
      <c r="A25" s="19"/>
      <c r="B25" s="25" t="s">
        <v>23</v>
      </c>
      <c r="C25" s="24" t="s">
        <v>22</v>
      </c>
      <c r="D25" s="23"/>
      <c r="E25" s="21">
        <f>ROUND('2023-24 Payment'!E26*Index!$B$6*2,-1)/2</f>
        <v>35</v>
      </c>
      <c r="F25" s="21">
        <f>ROUND('2023-24 Payment'!F26*Index!$B$6*2,-1)/2</f>
        <v>35</v>
      </c>
    </row>
    <row r="26" spans="1:6" s="20" customFormat="1" ht="28.4" customHeight="1" x14ac:dyDescent="0.3">
      <c r="A26" s="19"/>
      <c r="B26" s="25" t="s">
        <v>21</v>
      </c>
      <c r="C26" s="24" t="s">
        <v>19</v>
      </c>
      <c r="D26" s="23" t="s">
        <v>18</v>
      </c>
      <c r="E26" s="21">
        <f>ROUND('2023-24 Payment'!E27*Index!$B$6*2,-1)/2</f>
        <v>35</v>
      </c>
      <c r="F26" s="21">
        <f>ROUND('2023-24 Payment'!F27*Index!$B$6*2,-1)/2</f>
        <v>35</v>
      </c>
    </row>
    <row r="27" spans="1:6" s="20" customFormat="1" ht="28.4" customHeight="1" x14ac:dyDescent="0.3">
      <c r="A27" s="19"/>
      <c r="B27" s="25" t="s">
        <v>20</v>
      </c>
      <c r="C27" s="24" t="s">
        <v>19</v>
      </c>
      <c r="D27" s="23" t="s">
        <v>18</v>
      </c>
      <c r="E27" s="21">
        <f>ROUND('2023-24 Payment'!E28*Index!$B$6*2,-1)/2</f>
        <v>35</v>
      </c>
      <c r="F27" s="21">
        <f>ROUND('2023-24 Payment'!F28*Index!$B$6*2,-1)/2</f>
        <v>35</v>
      </c>
    </row>
  </sheetData>
  <mergeCells count="1">
    <mergeCell ref="E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4B82-D95F-4D9D-B98B-5F4DEA6BF012}">
  <dimension ref="A1:F27"/>
  <sheetViews>
    <sheetView zoomScale="80" zoomScaleNormal="80" workbookViewId="0">
      <selection activeCell="O22" sqref="O22"/>
    </sheetView>
  </sheetViews>
  <sheetFormatPr defaultRowHeight="14.5" x14ac:dyDescent="0.35"/>
  <cols>
    <col min="1" max="1" width="2.6328125" style="19" customWidth="1"/>
    <col min="2" max="3" width="14.36328125" style="18" customWidth="1"/>
    <col min="4" max="4" width="27" style="17" customWidth="1"/>
    <col min="5" max="6" width="19.36328125" style="16" customWidth="1"/>
  </cols>
  <sheetData>
    <row r="1" spans="1:6" s="20" customFormat="1" ht="38.25" customHeight="1" x14ac:dyDescent="0.3">
      <c r="A1" s="19"/>
      <c r="B1" s="18"/>
      <c r="C1" s="18"/>
      <c r="D1" s="17"/>
      <c r="E1" s="34">
        <v>2028</v>
      </c>
      <c r="F1" s="34"/>
    </row>
    <row r="2" spans="1:6" s="28" customFormat="1" ht="28.4" customHeight="1" x14ac:dyDescent="0.35">
      <c r="B2" s="31" t="s">
        <v>64</v>
      </c>
      <c r="C2" s="31" t="s">
        <v>63</v>
      </c>
      <c r="D2" s="30" t="s">
        <v>62</v>
      </c>
      <c r="E2" s="29" t="s">
        <v>61</v>
      </c>
      <c r="F2" s="29" t="s">
        <v>60</v>
      </c>
    </row>
    <row r="3" spans="1:6" s="20" customFormat="1" ht="28.4" customHeight="1" x14ac:dyDescent="0.3">
      <c r="A3" s="19"/>
      <c r="B3" s="25" t="s">
        <v>59</v>
      </c>
      <c r="C3" s="24" t="s">
        <v>57</v>
      </c>
      <c r="D3" s="26" t="s">
        <v>45</v>
      </c>
      <c r="E3" s="21">
        <f>ROUND('2023-24 Payment'!E4*Index!$B$7*2,-1)/2</f>
        <v>95</v>
      </c>
      <c r="F3" s="21">
        <f>ROUND('2023-24 Payment'!F4*Index!$B$7*2,-1)/2</f>
        <v>180</v>
      </c>
    </row>
    <row r="4" spans="1:6" s="20" customFormat="1" ht="28.4" customHeight="1" x14ac:dyDescent="0.3">
      <c r="A4" s="19"/>
      <c r="B4" s="25" t="s">
        <v>58</v>
      </c>
      <c r="C4" s="24" t="s">
        <v>57</v>
      </c>
      <c r="D4" s="26"/>
      <c r="E4" s="21">
        <f>ROUND('2023-24 Payment'!E5*Index!$B$7*2,-1)/2</f>
        <v>40</v>
      </c>
      <c r="F4" s="21">
        <f>ROUND('2023-24 Payment'!F5*Index!$B$7*2,-1)/2</f>
        <v>40</v>
      </c>
    </row>
    <row r="5" spans="1:6" s="20" customFormat="1" ht="28.4" customHeight="1" x14ac:dyDescent="0.3">
      <c r="A5" s="19"/>
      <c r="B5" s="25" t="s">
        <v>56</v>
      </c>
      <c r="C5" s="24" t="s">
        <v>54</v>
      </c>
      <c r="D5" s="26" t="s">
        <v>40</v>
      </c>
      <c r="E5" s="21">
        <f>ROUND('2023-24 Payment'!E6*Index!$B$7*2,-1)/2</f>
        <v>95</v>
      </c>
      <c r="F5" s="21">
        <f>ROUND('2023-24 Payment'!F6*Index!$B$7*2,-1)/2</f>
        <v>180</v>
      </c>
    </row>
    <row r="6" spans="1:6" s="20" customFormat="1" ht="28.4" customHeight="1" x14ac:dyDescent="0.3">
      <c r="A6" s="19"/>
      <c r="B6" s="25" t="s">
        <v>55</v>
      </c>
      <c r="C6" s="24" t="s">
        <v>54</v>
      </c>
      <c r="D6" s="26"/>
      <c r="E6" s="21">
        <f>ROUND('2023-24 Payment'!E7*Index!$B$7*2,-1)/2</f>
        <v>40</v>
      </c>
      <c r="F6" s="21">
        <f>ROUND('2023-24 Payment'!F7*Index!$B$7*2,-1)/2</f>
        <v>40</v>
      </c>
    </row>
    <row r="7" spans="1:6" s="20" customFormat="1" ht="28.4" customHeight="1" x14ac:dyDescent="0.3">
      <c r="A7" s="19"/>
      <c r="B7" s="25" t="s">
        <v>53</v>
      </c>
      <c r="C7" s="24" t="s">
        <v>51</v>
      </c>
      <c r="D7" s="26" t="s">
        <v>40</v>
      </c>
      <c r="E7" s="21">
        <f>ROUND('2023-24 Payment'!E8*Index!$B$7*2,-1)/2</f>
        <v>85</v>
      </c>
      <c r="F7" s="21">
        <f>ROUND('2023-24 Payment'!F8*Index!$B$7*2,-1)/2</f>
        <v>85</v>
      </c>
    </row>
    <row r="8" spans="1:6" s="20" customFormat="1" ht="28.4" customHeight="1" x14ac:dyDescent="0.3">
      <c r="A8" s="19"/>
      <c r="B8" s="25" t="s">
        <v>52</v>
      </c>
      <c r="C8" s="24" t="s">
        <v>51</v>
      </c>
      <c r="D8" s="26" t="s">
        <v>48</v>
      </c>
      <c r="E8" s="21">
        <f>ROUND('2023-24 Payment'!E9*Index!$B$7*2,-1)/2</f>
        <v>40</v>
      </c>
      <c r="F8" s="21">
        <f>ROUND('2023-24 Payment'!F9*Index!$B$7*2,-1)/2</f>
        <v>40</v>
      </c>
    </row>
    <row r="9" spans="1:6" s="20" customFormat="1" ht="28.4" customHeight="1" x14ac:dyDescent="0.3">
      <c r="A9" s="19"/>
      <c r="B9" s="25" t="s">
        <v>52</v>
      </c>
      <c r="C9" s="24" t="s">
        <v>51</v>
      </c>
      <c r="D9" s="26" t="s">
        <v>45</v>
      </c>
      <c r="E9" s="27"/>
      <c r="F9" s="27"/>
    </row>
    <row r="10" spans="1:6" s="20" customFormat="1" ht="28.4" customHeight="1" x14ac:dyDescent="0.3">
      <c r="A10" s="19"/>
      <c r="B10" s="25" t="s">
        <v>50</v>
      </c>
      <c r="C10" s="24" t="s">
        <v>46</v>
      </c>
      <c r="D10" s="26" t="s">
        <v>49</v>
      </c>
      <c r="E10" s="21">
        <f>ROUND('2023-24 Payment'!E11*Index!$B$7*2,-1)/2</f>
        <v>85</v>
      </c>
      <c r="F10" s="21">
        <f>ROUND('2023-24 Payment'!F11*Index!$B$7*2,-1)/2</f>
        <v>85</v>
      </c>
    </row>
    <row r="11" spans="1:6" s="20" customFormat="1" ht="28.4" customHeight="1" x14ac:dyDescent="0.3">
      <c r="A11" s="19"/>
      <c r="B11" s="25" t="s">
        <v>47</v>
      </c>
      <c r="C11" s="24" t="s">
        <v>46</v>
      </c>
      <c r="D11" s="26" t="s">
        <v>48</v>
      </c>
      <c r="E11" s="21">
        <f>ROUND('2023-24 Payment'!E12*Index!$B$7*2,-1)/2</f>
        <v>40</v>
      </c>
      <c r="F11" s="21">
        <f>ROUND('2023-24 Payment'!F12*Index!$B$7*2,-1)/2</f>
        <v>40</v>
      </c>
    </row>
    <row r="12" spans="1:6" s="20" customFormat="1" ht="28.4" customHeight="1" x14ac:dyDescent="0.3">
      <c r="A12" s="19"/>
      <c r="B12" s="25" t="s">
        <v>47</v>
      </c>
      <c r="C12" s="24" t="s">
        <v>46</v>
      </c>
      <c r="D12" s="26" t="s">
        <v>45</v>
      </c>
      <c r="E12" s="27"/>
      <c r="F12" s="27"/>
    </row>
    <row r="13" spans="1:6" s="20" customFormat="1" ht="28.4" customHeight="1" x14ac:dyDescent="0.3">
      <c r="A13" s="19"/>
      <c r="B13" s="25" t="s">
        <v>44</v>
      </c>
      <c r="C13" s="24" t="s">
        <v>42</v>
      </c>
      <c r="D13" s="26"/>
      <c r="E13" s="27"/>
      <c r="F13" s="27"/>
    </row>
    <row r="14" spans="1:6" s="20" customFormat="1" ht="28.4" customHeight="1" x14ac:dyDescent="0.3">
      <c r="A14" s="19"/>
      <c r="B14" s="25" t="s">
        <v>43</v>
      </c>
      <c r="C14" s="24" t="s">
        <v>42</v>
      </c>
      <c r="D14" s="26"/>
      <c r="E14" s="27"/>
      <c r="F14" s="27"/>
    </row>
    <row r="15" spans="1:6" s="20" customFormat="1" ht="28.4" customHeight="1" x14ac:dyDescent="0.3">
      <c r="A15" s="19"/>
      <c r="B15" s="25" t="s">
        <v>16</v>
      </c>
      <c r="C15" s="24" t="s">
        <v>41</v>
      </c>
      <c r="D15" s="26" t="s">
        <v>40</v>
      </c>
      <c r="E15" s="21">
        <f>ROUND('2023-24 Payment'!E16*Index!$B$7*2,-1)/2</f>
        <v>95</v>
      </c>
      <c r="F15" s="21">
        <f>ROUND('2023-24 Payment'!F16*Index!$B$7*2,-1)/2</f>
        <v>180</v>
      </c>
    </row>
    <row r="16" spans="1:6" s="20" customFormat="1" ht="28.4" customHeight="1" x14ac:dyDescent="0.3">
      <c r="A16" s="19"/>
      <c r="B16" s="25" t="s">
        <v>17</v>
      </c>
      <c r="C16" s="24" t="s">
        <v>39</v>
      </c>
      <c r="D16" s="26"/>
      <c r="E16" s="21">
        <f>ROUND('2023-24 Payment'!E17*Index!$B$7*2,-1)/2</f>
        <v>95</v>
      </c>
      <c r="F16" s="21">
        <f>ROUND('2023-24 Payment'!F17*Index!$B$7*2,-1)/2</f>
        <v>95</v>
      </c>
    </row>
    <row r="17" spans="1:6" s="20" customFormat="1" ht="28.4" customHeight="1" x14ac:dyDescent="0.3">
      <c r="A17" s="19"/>
      <c r="B17" s="25" t="s">
        <v>38</v>
      </c>
      <c r="C17" s="24" t="s">
        <v>37</v>
      </c>
      <c r="D17" s="23" t="s">
        <v>36</v>
      </c>
      <c r="E17" s="21">
        <f>ROUND('2023-24 Payment'!E18*Index!$B$7*2,-1)/2</f>
        <v>35</v>
      </c>
      <c r="F17" s="21">
        <f>ROUND('2023-24 Payment'!F18*Index!$B$7*2,-1)/2</f>
        <v>35</v>
      </c>
    </row>
    <row r="18" spans="1:6" s="20" customFormat="1" ht="28.4" customHeight="1" x14ac:dyDescent="0.3">
      <c r="A18" s="19"/>
      <c r="B18" s="25" t="s">
        <v>35</v>
      </c>
      <c r="C18" s="24" t="s">
        <v>32</v>
      </c>
      <c r="D18" s="26" t="s">
        <v>31</v>
      </c>
      <c r="E18" s="21">
        <f>ROUND('2023-24 Payment'!E19*Index!$B$7*2,-1)/2</f>
        <v>35</v>
      </c>
      <c r="F18" s="21">
        <f>ROUND('2023-24 Payment'!F19*Index!$B$7*2,-1)/2</f>
        <v>75</v>
      </c>
    </row>
    <row r="19" spans="1:6" s="20" customFormat="1" ht="28.4" customHeight="1" x14ac:dyDescent="0.3">
      <c r="A19" s="19"/>
      <c r="B19" s="25" t="s">
        <v>34</v>
      </c>
      <c r="C19" s="24" t="s">
        <v>32</v>
      </c>
      <c r="D19" s="26" t="s">
        <v>25</v>
      </c>
      <c r="E19" s="21">
        <f>ROUND('2023-24 Payment'!E20*Index!$B$7*2,-1)/2</f>
        <v>35</v>
      </c>
      <c r="F19" s="21">
        <f>ROUND('2023-24 Payment'!F20*Index!$B$7*2,-1)/2</f>
        <v>75</v>
      </c>
    </row>
    <row r="20" spans="1:6" s="20" customFormat="1" ht="28.4" customHeight="1" x14ac:dyDescent="0.3">
      <c r="A20" s="19"/>
      <c r="B20" s="25" t="s">
        <v>33</v>
      </c>
      <c r="C20" s="24" t="s">
        <v>32</v>
      </c>
      <c r="D20" s="26" t="s">
        <v>31</v>
      </c>
      <c r="E20" s="21">
        <f>ROUND('2023-24 Payment'!E21*Index!$B$7*2,-1)/2</f>
        <v>35</v>
      </c>
      <c r="F20" s="21">
        <f>ROUND('2023-24 Payment'!F21*Index!$B$7*2,-1)/2</f>
        <v>75</v>
      </c>
    </row>
    <row r="21" spans="1:6" s="20" customFormat="1" ht="28.4" customHeight="1" x14ac:dyDescent="0.3">
      <c r="A21" s="19"/>
      <c r="B21" s="25" t="s">
        <v>30</v>
      </c>
      <c r="C21" s="24" t="s">
        <v>26</v>
      </c>
      <c r="D21" s="26" t="s">
        <v>29</v>
      </c>
      <c r="E21" s="21">
        <f>ROUND('2023-24 Payment'!E22*Index!$B$7*2,-1)/2</f>
        <v>35</v>
      </c>
      <c r="F21" s="21">
        <f>ROUND('2023-24 Payment'!F22*Index!$B$7*2,-1)/2</f>
        <v>35</v>
      </c>
    </row>
    <row r="22" spans="1:6" s="20" customFormat="1" ht="28.4" customHeight="1" x14ac:dyDescent="0.3">
      <c r="A22" s="19"/>
      <c r="B22" s="25" t="s">
        <v>28</v>
      </c>
      <c r="C22" s="24" t="s">
        <v>26</v>
      </c>
      <c r="D22" s="26"/>
      <c r="E22" s="21">
        <f>ROUND('2023-24 Payment'!E23*Index!$B$7*2,-1)/2</f>
        <v>35</v>
      </c>
      <c r="F22" s="21">
        <f>ROUND('2023-24 Payment'!F23*Index!$B$7*2,-1)/2</f>
        <v>35</v>
      </c>
    </row>
    <row r="23" spans="1:6" s="20" customFormat="1" ht="28.4" customHeight="1" x14ac:dyDescent="0.3">
      <c r="A23" s="19"/>
      <c r="B23" s="25" t="s">
        <v>27</v>
      </c>
      <c r="C23" s="24" t="s">
        <v>26</v>
      </c>
      <c r="D23" s="26" t="s">
        <v>25</v>
      </c>
      <c r="E23" s="21">
        <f>ROUND('2023-24 Payment'!E24*Index!$B$7*2,-1)/2</f>
        <v>35</v>
      </c>
      <c r="F23" s="21">
        <f>ROUND('2023-24 Payment'!F24*Index!$B$7*2,-1)/2</f>
        <v>35</v>
      </c>
    </row>
    <row r="24" spans="1:6" s="20" customFormat="1" ht="28.4" customHeight="1" x14ac:dyDescent="0.3">
      <c r="A24" s="19"/>
      <c r="B24" s="25" t="s">
        <v>24</v>
      </c>
      <c r="C24" s="24" t="s">
        <v>22</v>
      </c>
      <c r="D24" s="23"/>
      <c r="E24" s="21">
        <f>ROUND('2023-24 Payment'!E25*Index!$B$7*2,-1)/2</f>
        <v>35</v>
      </c>
      <c r="F24" s="21">
        <f>ROUND('2023-24 Payment'!F25*Index!$B$7*2,-1)/2</f>
        <v>35</v>
      </c>
    </row>
    <row r="25" spans="1:6" s="20" customFormat="1" ht="28.4" customHeight="1" x14ac:dyDescent="0.3">
      <c r="A25" s="19"/>
      <c r="B25" s="25" t="s">
        <v>23</v>
      </c>
      <c r="C25" s="24" t="s">
        <v>22</v>
      </c>
      <c r="D25" s="23"/>
      <c r="E25" s="21">
        <f>ROUND('2023-24 Payment'!E26*Index!$B$7*2,-1)/2</f>
        <v>35</v>
      </c>
      <c r="F25" s="21">
        <f>ROUND('2023-24 Payment'!F26*Index!$B$7*2,-1)/2</f>
        <v>35</v>
      </c>
    </row>
    <row r="26" spans="1:6" s="20" customFormat="1" ht="28.4" customHeight="1" x14ac:dyDescent="0.3">
      <c r="A26" s="19"/>
      <c r="B26" s="25" t="s">
        <v>21</v>
      </c>
      <c r="C26" s="24" t="s">
        <v>19</v>
      </c>
      <c r="D26" s="23" t="s">
        <v>18</v>
      </c>
      <c r="E26" s="21">
        <f>ROUND('2023-24 Payment'!E27*Index!$B$7*2,-1)/2</f>
        <v>35</v>
      </c>
      <c r="F26" s="21">
        <f>ROUND('2023-24 Payment'!F27*Index!$B$7*2,-1)/2</f>
        <v>35</v>
      </c>
    </row>
    <row r="27" spans="1:6" s="20" customFormat="1" ht="28.4" customHeight="1" x14ac:dyDescent="0.3">
      <c r="A27" s="19"/>
      <c r="B27" s="25" t="s">
        <v>20</v>
      </c>
      <c r="C27" s="24" t="s">
        <v>19</v>
      </c>
      <c r="D27" s="23" t="s">
        <v>18</v>
      </c>
      <c r="E27" s="21">
        <f>ROUND('2023-24 Payment'!E28*Index!$B$7*2,-1)/2</f>
        <v>35</v>
      </c>
      <c r="F27" s="21">
        <f>ROUND('2023-24 Payment'!F28*Index!$B$7*2,-1)/2</f>
        <v>35</v>
      </c>
    </row>
  </sheetData>
  <mergeCells count="1">
    <mergeCell ref="E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E278D99252B4B99C7589ABDD35CB5" ma:contentTypeVersion="21" ma:contentTypeDescription="Create a new document." ma:contentTypeScope="" ma:versionID="bbd5a9cf612eb412955e67957d99bfdb">
  <xsd:schema xmlns:xsd="http://www.w3.org/2001/XMLSchema" xmlns:xs="http://www.w3.org/2001/XMLSchema" xmlns:p="http://schemas.microsoft.com/office/2006/metadata/properties" xmlns:ns1="http://schemas.microsoft.com/sharepoint/v3" xmlns:ns2="978a1c12-3ab7-471e-b134-e7ba3975f64f" xmlns:ns3="f35b5cbd-7b0b-4440-92cd-b510cab4ec67" targetNamespace="http://schemas.microsoft.com/office/2006/metadata/properties" ma:root="true" ma:fieldsID="28c9ffe4f6026126bfa29c9e6eb7a474" ns1:_="" ns2:_="" ns3:_="">
    <xsd:import namespace="http://schemas.microsoft.com/sharepoint/v3"/>
    <xsd:import namespace="978a1c12-3ab7-471e-b134-e7ba3975f64f"/>
    <xsd:import namespace="f35b5cbd-7b0b-4440-92cd-b510cab4e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Permission_x0020_to_x0020_publish" minOccurs="0"/>
                <xsd:element ref="ns2:Publish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a1c12-3ab7-471e-b134-e7ba3975f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mission_x0020_to_x0020_publish" ma:index="24" nillable="true" ma:displayName="Permission to publish" ma:default="1" ma:internalName="Permission_x0020_to_x0020_publish">
      <xsd:simpleType>
        <xsd:restriction base="dms:Boolean"/>
      </xsd:simpleType>
    </xsd:element>
    <xsd:element name="Publish" ma:index="25" nillable="true" ma:displayName="Publish" ma:default="0" ma:internalName="Publish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b5cbd-7b0b-4440-92cd-b510cab4e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a2cc27-9336-4350-bc0d-088c503e09fe}" ma:internalName="TaxCatchAll" ma:showField="CatchAllData" ma:web="f35b5cbd-7b0b-4440-92cd-b510cab4e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78a1c12-3ab7-471e-b134-e7ba3975f64f">
      <Terms xmlns="http://schemas.microsoft.com/office/infopath/2007/PartnerControls"/>
    </lcf76f155ced4ddcb4097134ff3c332f>
    <TaxCatchAll xmlns="f35b5cbd-7b0b-4440-92cd-b510cab4ec67" xsi:nil="true"/>
    <Publish xmlns="978a1c12-3ab7-471e-b134-e7ba3975f64f">false</Publish>
    <Permission_x0020_to_x0020_publish xmlns="978a1c12-3ab7-471e-b134-e7ba3975f64f">false</Permission_x0020_to_x0020_publish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AD720AD4-BF38-4245-921F-D6168B0EA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8a1c12-3ab7-471e-b134-e7ba3975f64f"/>
    <ds:schemaRef ds:uri="f35b5cbd-7b0b-4440-92cd-b510cab4e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1BC4E0-843A-49ED-B067-5AC14795DCDB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35b5cbd-7b0b-4440-92cd-b510cab4ec67"/>
    <ds:schemaRef ds:uri="978a1c12-3ab7-471e-b134-e7ba3975f64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3E9E1CF-0ECD-42D9-A15C-A44F7FF7F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34A71E-155E-4E66-A280-772AF2E708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Sheet</vt:lpstr>
      <vt:lpstr>CPIH</vt:lpstr>
      <vt:lpstr>Index</vt:lpstr>
      <vt:lpstr>2023-24 Payment</vt:lpstr>
      <vt:lpstr>2024-25 Payment</vt:lpstr>
      <vt:lpstr>2025-26 Payment</vt:lpstr>
      <vt:lpstr>2026-27 Payment</vt:lpstr>
      <vt:lpstr>2027-28 Payment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Faysal Mahad</dc:creator>
  <cp:keywords/>
  <dc:description/>
  <cp:lastModifiedBy>Matthew Chambers</cp:lastModifiedBy>
  <cp:revision/>
  <cp:lastPrinted>2024-03-06T10:17:40Z</cp:lastPrinted>
  <dcterms:created xsi:type="dcterms:W3CDTF">2023-07-07T16:37:02Z</dcterms:created>
  <dcterms:modified xsi:type="dcterms:W3CDTF">2024-03-06T10:17:42Z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0x0101003D6E278D99252B4B99C7589ABDD35CB5</vt:lpwstr>
  </property>
  <property fmtid="{D5CDD505-2E9C-101B-9397-08002B2CF9AE}" pid="3" name="MSIP_Label_38144ccb-b10a-4c0f-b070-7a3b00ac7463_Enabled">
    <vt:lpwstr>true</vt:lpwstr>
  </property>
  <property fmtid="{D5CDD505-2E9C-101B-9397-08002B2CF9AE}" pid="4" name="MSIP_Label_38144ccb-b10a-4c0f-b070-7a3b00ac7463_SetDate">
    <vt:lpwstr>2023-07-07T16:38:08Z</vt:lpwstr>
  </property>
  <property fmtid="{D5CDD505-2E9C-101B-9397-08002B2CF9AE}" pid="5" name="MSIP_Label_38144ccb-b10a-4c0f-b070-7a3b00ac7463_Method">
    <vt:lpwstr>Standard</vt:lpwstr>
  </property>
  <property fmtid="{D5CDD505-2E9C-101B-9397-08002B2CF9AE}" pid="6" name="MSIP_Label_38144ccb-b10a-4c0f-b070-7a3b00ac7463_Name">
    <vt:lpwstr>InternalOnly</vt:lpwstr>
  </property>
  <property fmtid="{D5CDD505-2E9C-101B-9397-08002B2CF9AE}" pid="7" name="MSIP_Label_38144ccb-b10a-4c0f-b070-7a3b00ac7463_SiteId">
    <vt:lpwstr>185562ad-39bc-4840-8e40-be6216340c52</vt:lpwstr>
  </property>
  <property fmtid="{D5CDD505-2E9C-101B-9397-08002B2CF9AE}" pid="8" name="MSIP_Label_38144ccb-b10a-4c0f-b070-7a3b00ac7463_ActionId">
    <vt:lpwstr>cb220259-eebf-4672-afc8-02342c1e2558</vt:lpwstr>
  </property>
  <property fmtid="{D5CDD505-2E9C-101B-9397-08002B2CF9AE}" pid="9" name="MSIP_Label_38144ccb-b10a-4c0f-b070-7a3b00ac7463_ContentBits">
    <vt:lpwstr>2</vt:lpwstr>
  </property>
  <property fmtid="{D5CDD505-2E9C-101B-9397-08002B2CF9AE}" pid="10" name="MediaServiceImageTags">
    <vt:lpwstr/>
  </property>
  <property fmtid="{D5CDD505-2E9C-101B-9397-08002B2CF9AE}" pid="11" name="docIndexRef">
    <vt:lpwstr>aed897bb-f7d3-4459-8022-fca137d1822b</vt:lpwstr>
  </property>
  <property fmtid="{D5CDD505-2E9C-101B-9397-08002B2CF9AE}" pid="12" name="bjDocumentSecurityLabel">
    <vt:lpwstr>This item has no classification</vt:lpwstr>
  </property>
  <property fmtid="{D5CDD505-2E9C-101B-9397-08002B2CF9AE}" pid="13" name="bjSaver">
    <vt:lpwstr>R0j3odrP2rCjDySZSV79vpVIoO6QBTcf</vt:lpwstr>
  </property>
  <property fmtid="{D5CDD505-2E9C-101B-9397-08002B2CF9AE}" pid="14" name="bjClsUserRVM">
    <vt:lpwstr>[]</vt:lpwstr>
  </property>
</Properties>
</file>