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hidePivotFieldList="1" defaultThemeVersion="166925"/>
  <xr:revisionPtr revIDLastSave="10" documentId="8_{5C3A9443-5133-423B-AE01-B15639F840E6}" xr6:coauthVersionLast="47" xr6:coauthVersionMax="47" xr10:uidLastSave="{EF3C004B-6E9D-482F-9CA5-AD2F6387CE51}"/>
  <bookViews>
    <workbookView xWindow="-120" yWindow="-16320" windowWidth="29040" windowHeight="15840" tabRatio="850" xr2:uid="{9541CE46-AB32-4248-A7B4-CC3BFD7DB5E0}"/>
  </bookViews>
  <sheets>
    <sheet name="Introduction" sheetId="1" r:id="rId1"/>
    <sheet name="Fig 2.1" sheetId="2" r:id="rId2"/>
    <sheet name="Fig 2.2" sheetId="3" r:id="rId3"/>
    <sheet name="Fig 2.3" sheetId="13" r:id="rId4"/>
    <sheet name="Fig 3.1" sheetId="14" r:id="rId5"/>
    <sheet name="Fig 4.1" sheetId="15" r:id="rId6"/>
    <sheet name="Fig 4.2" sheetId="16" r:id="rId7"/>
    <sheet name="Fig 4.3" sheetId="17" r:id="rId8"/>
  </sheets>
  <definedNames>
    <definedName name="_Hlk118127146" localSheetId="2">'Fig 2.2'!#REF!</definedName>
    <definedName name="_Hlk118127146" localSheetId="3">'Fig 2.3'!#REF!</definedName>
    <definedName name="_Hlk118127146" localSheetId="4">'Fig 3.1'!#REF!</definedName>
    <definedName name="_Hlk118127146" localSheetId="5">'Fig 4.1'!#REF!</definedName>
    <definedName name="_Hlk118127146" localSheetId="6">'Fig 4.2'!#REF!</definedName>
    <definedName name="_Hlk118127146" localSheetId="7">'Fig 4.3'!#REF!</definedName>
    <definedName name="_Hlk120455675" localSheetId="2">'Fig 2.2'!#REF!</definedName>
    <definedName name="_Hlk120455675" localSheetId="3">'Fig 2.3'!#REF!</definedName>
    <definedName name="_Hlk120455675" localSheetId="4">'Fig 3.1'!#REF!</definedName>
    <definedName name="_Hlk120455675" localSheetId="5">'Fig 4.1'!#REF!</definedName>
    <definedName name="_Hlk120455675" localSheetId="6">'Fig 4.2'!#REF!</definedName>
    <definedName name="_Hlk120455675" localSheetId="7">'Fig 4.3'!#REF!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7" i="2" l="1"/>
  <c r="C22" i="2"/>
  <c r="C14" i="2"/>
  <c r="E36" i="3"/>
  <c r="E37" i="3" s="1"/>
  <c r="E38" i="3" s="1"/>
  <c r="E39" i="3" s="1"/>
  <c r="E40" i="3" s="1"/>
  <c r="E41" i="3" s="1"/>
  <c r="E42" i="3" s="1"/>
  <c r="E43" i="3" s="1"/>
  <c r="E44" i="3" s="1"/>
  <c r="E45" i="3" s="1"/>
  <c r="E46" i="3" s="1"/>
  <c r="E47" i="3" s="1"/>
  <c r="E48" i="3" s="1"/>
  <c r="E49" i="3" s="1"/>
  <c r="E50" i="3" s="1"/>
  <c r="E51" i="3" s="1"/>
  <c r="E52" i="3" s="1"/>
  <c r="E53" i="3" s="1"/>
  <c r="E54" i="3" s="1"/>
  <c r="E55" i="3" s="1"/>
  <c r="E56" i="3" s="1"/>
</calcChain>
</file>

<file path=xl/sharedStrings.xml><?xml version="1.0" encoding="utf-8"?>
<sst xmlns="http://schemas.openxmlformats.org/spreadsheetml/2006/main" count="122" uniqueCount="89">
  <si>
    <t>Version Control</t>
  </si>
  <si>
    <t>Date Published</t>
  </si>
  <si>
    <t>Changes</t>
  </si>
  <si>
    <t>v1.0</t>
  </si>
  <si>
    <t>Table of Contents</t>
  </si>
  <si>
    <t>Supplier</t>
  </si>
  <si>
    <t>Return to information tab</t>
  </si>
  <si>
    <t xml:space="preserve">This spreadsheet provides access to the figures used in the GGSS 2022-23 Annual Report. </t>
  </si>
  <si>
    <t>The information contained in this spreadsheet should be read in conjunction with the information presented in the Annual Report.</t>
  </si>
  <si>
    <t>Figure 2.1: Tariff guarantee application progress</t>
  </si>
  <si>
    <t>Figure 2.2: Expected commencement of injection forecast</t>
  </si>
  <si>
    <t>Number of stations</t>
  </si>
  <si>
    <t>Expected injection date</t>
  </si>
  <si>
    <t>*MIC - “Maximum initial capacity” means the maximum volume of biomethane, expressed in cubic metres per year, which a biomethane producer is entitled to supply for injection under the ‘network entry agreement’ between the biomethane producer and the relevant network.</t>
  </si>
  <si>
    <t xml:space="preserve">Two of the nine applicants first injection dates are in May 2024, with the remainder spread between January 2023 and September 2024. </t>
  </si>
  <si>
    <t>Figure 2.3: Budget Allocation</t>
  </si>
  <si>
    <t>FY 21-22</t>
  </si>
  <si>
    <t>FY 22-23</t>
  </si>
  <si>
    <t>FY 23-24</t>
  </si>
  <si>
    <t>FY 24-25</t>
  </si>
  <si>
    <t>FY 25-26</t>
  </si>
  <si>
    <t>Remaining budget available</t>
  </si>
  <si>
    <t>[1] The Annual Application Budget cap is a cap on the estimated spend that can be allocated for biomethane production within each scheme year.</t>
  </si>
  <si>
    <t>[2] Figures are based on live tariff guarantee applications, meaning any application that has been rejected and its 28 day right of review period has elapsed is not included.</t>
  </si>
  <si>
    <r>
      <t>Annual Application Budget cap</t>
    </r>
    <r>
      <rPr>
        <b/>
        <vertAlign val="superscript"/>
        <sz val="10"/>
        <color theme="0"/>
        <rFont val="Verdana"/>
        <family val="2"/>
      </rPr>
      <t>[1]</t>
    </r>
  </si>
  <si>
    <r>
      <t>Budget allocated
(Tariff Guarantee applications received)</t>
    </r>
    <r>
      <rPr>
        <b/>
        <vertAlign val="superscript"/>
        <sz val="10"/>
        <color theme="0"/>
        <rFont val="Verdana"/>
        <family val="2"/>
      </rPr>
      <t>[2]</t>
    </r>
  </si>
  <si>
    <t>Budget committed
(Tariff Guarantees granted)</t>
  </si>
  <si>
    <t>Scheme participants</t>
  </si>
  <si>
    <t>Periodic support payments made</t>
  </si>
  <si>
    <t>Value of payments</t>
  </si>
  <si>
    <t>Biomethane injected
(m3)</t>
  </si>
  <si>
    <t>Equivalent heat output
(kWhth)</t>
  </si>
  <si>
    <t>Figure 3.1: Registered scheme participants, biomethane production and payments</t>
  </si>
  <si>
    <t>Figure 4.1: Scheme suppliers and levy payments made</t>
  </si>
  <si>
    <t>[1] The number shown is the number of different scheme suppliers active during the quarter. The number of scheme suppliers active at the end of the quarter may be lower.</t>
  </si>
  <si>
    <r>
      <t>Number of scheme suppliers</t>
    </r>
    <r>
      <rPr>
        <b/>
        <vertAlign val="superscript"/>
        <sz val="10"/>
        <color theme="0"/>
        <rFont val="Verdana"/>
        <family val="2"/>
      </rPr>
      <t>[1]</t>
    </r>
  </si>
  <si>
    <r>
      <t>Number of provisionally exempt scheme suppliers</t>
    </r>
    <r>
      <rPr>
        <b/>
        <vertAlign val="superscript"/>
        <sz val="10"/>
        <color theme="0"/>
        <rFont val="Verdana"/>
        <family val="2"/>
      </rPr>
      <t>[2]</t>
    </r>
  </si>
  <si>
    <r>
      <t>Sum of the quarterly levy payments paid by scheme suppliers</t>
    </r>
    <r>
      <rPr>
        <b/>
        <vertAlign val="superscript"/>
        <sz val="10"/>
        <color theme="0"/>
        <rFont val="Verdana"/>
        <family val="2"/>
      </rPr>
      <t>[3]</t>
    </r>
  </si>
  <si>
    <t>N/A</t>
  </si>
  <si>
    <t>Q3 Scheme Year 1
(Nov-Dec 2021)</t>
  </si>
  <si>
    <t>Q4 Scheme Year 1
(Jan-Mar 2022)</t>
  </si>
  <si>
    <t>Q1 Scheme Year 2
(Apr-Jun 2022)</t>
  </si>
  <si>
    <t>Q2 Scheme Year 2
(Jul-Sep 2022)</t>
  </si>
  <si>
    <t>Q3 Scheme Year 2
(Oct-Dec 2022)</t>
  </si>
  <si>
    <t>Q4 Scheme Year 2
(Jan-Mar 2023)</t>
  </si>
  <si>
    <t>Figure 4.2: GGL Scheme Year 2 statutory non-compliances</t>
  </si>
  <si>
    <t>Non-compliance</t>
  </si>
  <si>
    <t>Incidents</t>
  </si>
  <si>
    <t>Gas Plus Supply Ltd </t>
  </si>
  <si>
    <t>Late provision of credit cover</t>
  </si>
  <si>
    <t>Home Energy Trading Ltd</t>
  </si>
  <si>
    <t>Late levy payment</t>
  </si>
  <si>
    <t>Octopus Energy Ltd</t>
  </si>
  <si>
    <t>Opus Gas Supply Limited</t>
  </si>
  <si>
    <t>Pozitive Energy Ltd</t>
  </si>
  <si>
    <t>Regent Gas Ltd</t>
  </si>
  <si>
    <t>TotalEnergies Gas &amp; Power Ltd</t>
  </si>
  <si>
    <t>Figure 4.3: GGL Scheme Year 2 administrative non-compliances</t>
  </si>
  <si>
    <t xml:space="preserve">Business Power &amp; Gas Ltd </t>
  </si>
  <si>
    <t>Payment made into wrong account</t>
  </si>
  <si>
    <t>OVO Energy Ltd</t>
  </si>
  <si>
    <t>Rebel Energy Supply Ltd      </t>
  </si>
  <si>
    <t>Figure 2.3: Budget allocation</t>
  </si>
  <si>
    <t>Status</t>
  </si>
  <si>
    <t>Provisional tariff guarantee notice issued</t>
  </si>
  <si>
    <t>Under review</t>
  </si>
  <si>
    <t>Rejected</t>
  </si>
  <si>
    <t>Cancelled</t>
  </si>
  <si>
    <t>Total</t>
  </si>
  <si>
    <t>Number of applications</t>
  </si>
  <si>
    <t>Tariff guarantee issued</t>
  </si>
  <si>
    <t>Revoked</t>
  </si>
  <si>
    <t>Registered participant</t>
  </si>
  <si>
    <t xml:space="preserve">N.B. These figures are correct correct as of 31 March 2023. DESNZ have since updated the application Budget Caps for FY 23-24 onwards. </t>
  </si>
  <si>
    <t>The new budget caps were effective from 1st April 2023 and impact the figures for the remaining available budget from 1st of April onwards. You can view the up-to-date budget figures by looking on our website .</t>
  </si>
  <si>
    <r>
      <t>The total MIC rises to a total of almost 89.4 million m</t>
    </r>
    <r>
      <rPr>
        <vertAlign val="superscript"/>
        <sz val="10"/>
        <color theme="1"/>
        <rFont val="Verdana"/>
        <family val="2"/>
      </rPr>
      <t>3</t>
    </r>
    <r>
      <rPr>
        <sz val="10"/>
        <color theme="1"/>
        <rFont val="Verdana"/>
        <family val="2"/>
      </rPr>
      <t xml:space="preserve"> by September 2024.</t>
    </r>
  </si>
  <si>
    <r>
      <t>MIC (m</t>
    </r>
    <r>
      <rPr>
        <b/>
        <vertAlign val="superscript"/>
        <sz val="10"/>
        <color theme="0"/>
        <rFont val="Verdana"/>
        <family val="2"/>
      </rPr>
      <t>3</t>
    </r>
    <r>
      <rPr>
        <b/>
        <sz val="10"/>
        <color theme="0"/>
        <rFont val="Verdana"/>
        <family val="2"/>
      </rPr>
      <t xml:space="preserve">) </t>
    </r>
  </si>
  <si>
    <r>
      <t>MIC of Registered stations (m</t>
    </r>
    <r>
      <rPr>
        <b/>
        <vertAlign val="superscript"/>
        <sz val="10"/>
        <color theme="0"/>
        <rFont val="Verdana"/>
        <family val="2"/>
      </rPr>
      <t>3</t>
    </r>
    <r>
      <rPr>
        <b/>
        <sz val="10"/>
        <color theme="0"/>
        <rFont val="Verdana"/>
        <family val="2"/>
      </rPr>
      <t xml:space="preserve">) </t>
    </r>
  </si>
  <si>
    <r>
      <t>Cumulative MIC (m</t>
    </r>
    <r>
      <rPr>
        <b/>
        <vertAlign val="superscript"/>
        <sz val="10"/>
        <color theme="0"/>
        <rFont val="Verdana"/>
        <family val="2"/>
      </rPr>
      <t>3</t>
    </r>
    <r>
      <rPr>
        <b/>
        <sz val="10"/>
        <color theme="0"/>
        <rFont val="Verdana"/>
        <family val="2"/>
      </rPr>
      <t xml:space="preserve">) </t>
    </r>
  </si>
  <si>
    <t>The cumulative MIC includes the MIC of the one registered participant.</t>
  </si>
  <si>
    <t xml:space="preserve">This chart shows a forecast of registered maximum injection capacity (MIC)* based on when tariff guarantee applicants expect to commence injection. </t>
  </si>
  <si>
    <t xml:space="preserve">[3] N/A is shown as the first payment was not due until May 2022. </t>
  </si>
  <si>
    <t>[2] N/A is shown as no payments were due in Scheme Year 1 and as such there were no exempt suppliers.</t>
  </si>
  <si>
    <t>Scheme Year 1
Nov 2021 to March 2022</t>
  </si>
  <si>
    <t>Scheme Year 2
April 2022 to March 2023</t>
  </si>
  <si>
    <t xml:space="preserve">Green Gas Support Scheme Annual Report Dataset - 2022-23 </t>
  </si>
  <si>
    <t>Stage 1 - Initial applications made</t>
  </si>
  <si>
    <t>Stage 2 - Tariff guarantee applications submitted</t>
  </si>
  <si>
    <t>Stage 3 - Applications submitted for full registration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</si>
</sst>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£&quot;#,##0.00"/>
    <numFmt numFmtId="165" formatCode="&quot;£&quot;#,##0"/>
  </numFmts>
  <fonts count="27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1"/>
      <name val="CG Omega"/>
      <family val="2"/>
    </font>
    <font>
      <sz val="12"/>
      <color theme="1"/>
      <name val="Arial Narrow"/>
      <family val="2"/>
    </font>
    <font>
      <b/>
      <sz val="14"/>
      <color theme="1"/>
      <name val="Verdana"/>
      <family val="2"/>
    </font>
    <font>
      <b/>
      <sz val="12"/>
      <color theme="1"/>
      <name val="Verdana"/>
      <family val="2"/>
    </font>
    <font>
      <sz val="11"/>
      <color theme="1"/>
      <name val="Verdana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Verdana"/>
      <family val="2"/>
    </font>
    <font>
      <b/>
      <sz val="10"/>
      <color theme="0"/>
      <name val="Verdana"/>
      <family val="2"/>
    </font>
    <font>
      <b/>
      <u/>
      <sz val="10"/>
      <color theme="1"/>
      <name val="Verdana"/>
      <family val="2"/>
    </font>
    <font>
      <u/>
      <sz val="10"/>
      <color theme="10"/>
      <name val="Verdana"/>
      <family val="2"/>
    </font>
    <font>
      <vertAlign val="superscript"/>
      <sz val="10"/>
      <color theme="1"/>
      <name val="Verdana"/>
      <family val="2"/>
    </font>
    <font>
      <b/>
      <vertAlign val="superscript"/>
      <sz val="10"/>
      <color theme="0"/>
      <name val="Verdana"/>
      <family val="2"/>
    </font>
    <font>
      <i/>
      <sz val="10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363A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3">
    <xf numFmtId="0" fontId="0" fillId="0" borderId="0"/>
    <xf numFmtId="0" fontId="9" fillId="0" borderId="0"/>
    <xf numFmtId="0" fontId="10" fillId="0" borderId="0"/>
    <xf numFmtId="0" fontId="9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0" fillId="0" borderId="0"/>
    <xf numFmtId="0" fontId="15" fillId="0" borderId="0"/>
    <xf numFmtId="0" fontId="13" fillId="0" borderId="0"/>
    <xf numFmtId="0" fontId="13" fillId="0" borderId="0"/>
    <xf numFmtId="0" fontId="19" fillId="0" borderId="0" applyNumberFormat="0" applyFill="0" applyBorder="0" applyAlignment="0" applyProtection="0"/>
  </cellStyleXfs>
  <cellXfs count="52">
    <xf numFmtId="0" fontId="0" fillId="0" borderId="0" xfId="0"/>
    <xf numFmtId="0" fontId="11" fillId="0" borderId="0" xfId="0" applyFont="1"/>
    <xf numFmtId="0" fontId="16" fillId="2" borderId="0" xfId="10" applyFont="1" applyFill="1" applyAlignment="1"/>
    <xf numFmtId="0" fontId="0" fillId="0" borderId="0" xfId="0"/>
    <xf numFmtId="0" fontId="16" fillId="2" borderId="0" xfId="10" applyFont="1" applyFill="1" applyAlignment="1">
      <alignment horizontal="left"/>
    </xf>
    <xf numFmtId="0" fontId="18" fillId="0" borderId="0" xfId="0" applyFont="1"/>
    <xf numFmtId="0" fontId="17" fillId="2" borderId="0" xfId="10" applyFont="1" applyFill="1" applyAlignment="1">
      <alignment horizontal="left"/>
    </xf>
    <xf numFmtId="0" fontId="22" fillId="0" borderId="0" xfId="0" applyFont="1"/>
    <xf numFmtId="0" fontId="18" fillId="2" borderId="0" xfId="10" applyFont="1" applyFill="1" applyAlignment="1">
      <alignment horizontal="center"/>
    </xf>
    <xf numFmtId="0" fontId="23" fillId="0" borderId="0" xfId="12" applyFont="1" applyFill="1"/>
    <xf numFmtId="0" fontId="12" fillId="2" borderId="1" xfId="11" applyFont="1" applyFill="1" applyBorder="1"/>
    <xf numFmtId="0" fontId="8" fillId="2" borderId="1" xfId="11" applyFont="1" applyFill="1" applyBorder="1" applyAlignment="1"/>
    <xf numFmtId="14" fontId="8" fillId="2" borderId="1" xfId="11" applyNumberFormat="1" applyFont="1" applyFill="1" applyBorder="1" applyAlignment="1">
      <alignment horizontal="left"/>
    </xf>
    <xf numFmtId="0" fontId="8" fillId="2" borderId="1" xfId="11" applyFont="1" applyFill="1" applyBorder="1" applyAlignment="1">
      <alignment horizontal="left"/>
    </xf>
    <xf numFmtId="0" fontId="8" fillId="2" borderId="1" xfId="11" applyFont="1" applyFill="1" applyBorder="1"/>
    <xf numFmtId="0" fontId="8" fillId="2" borderId="1" xfId="11" applyFont="1" applyFill="1" applyBorder="1" applyAlignment="1">
      <alignment wrapText="1"/>
    </xf>
    <xf numFmtId="0" fontId="21" fillId="3" borderId="1" xfId="0" applyFont="1" applyFill="1" applyBorder="1" applyAlignment="1">
      <alignment horizontal="left" vertical="center"/>
    </xf>
    <xf numFmtId="0" fontId="23" fillId="0" borderId="0" xfId="12" applyFont="1"/>
    <xf numFmtId="0" fontId="21" fillId="3" borderId="1" xfId="0" applyFont="1" applyFill="1" applyBorder="1" applyAlignment="1">
      <alignment horizontal="left" vertical="center" wrapText="1"/>
    </xf>
    <xf numFmtId="0" fontId="7" fillId="2" borderId="1" xfId="11" applyFont="1" applyFill="1" applyBorder="1"/>
    <xf numFmtId="0" fontId="7" fillId="2" borderId="1" xfId="11" applyFont="1" applyFill="1" applyBorder="1" applyAlignment="1">
      <alignment wrapText="1"/>
    </xf>
    <xf numFmtId="0" fontId="0" fillId="0" borderId="0" xfId="0" applyFill="1"/>
    <xf numFmtId="0" fontId="21" fillId="3" borderId="1" xfId="0" applyFont="1" applyFill="1" applyBorder="1" applyAlignment="1">
      <alignment horizontal="right" vertical="center"/>
    </xf>
    <xf numFmtId="0" fontId="0" fillId="2" borderId="0" xfId="0" applyFill="1"/>
    <xf numFmtId="0" fontId="6" fillId="2" borderId="0" xfId="0" applyFont="1" applyFill="1"/>
    <xf numFmtId="0" fontId="6" fillId="2" borderId="1" xfId="0" applyFont="1" applyFill="1" applyBorder="1" applyAlignment="1">
      <alignment vertical="center"/>
    </xf>
    <xf numFmtId="0" fontId="12" fillId="2" borderId="0" xfId="0" applyFont="1" applyFill="1"/>
    <xf numFmtId="1" fontId="6" fillId="2" borderId="1" xfId="0" applyNumberFormat="1" applyFont="1" applyFill="1" applyBorder="1" applyAlignment="1">
      <alignment horizontal="right" vertical="center"/>
    </xf>
    <xf numFmtId="3" fontId="6" fillId="2" borderId="1" xfId="0" applyNumberFormat="1" applyFont="1" applyFill="1" applyBorder="1" applyAlignment="1">
      <alignment horizontal="right" vertical="center"/>
    </xf>
    <xf numFmtId="17" fontId="6" fillId="2" borderId="1" xfId="0" applyNumberFormat="1" applyFont="1" applyFill="1" applyBorder="1" applyAlignment="1">
      <alignment horizontal="right" vertical="center"/>
    </xf>
    <xf numFmtId="0" fontId="5" fillId="2" borderId="0" xfId="0" applyFont="1" applyFill="1"/>
    <xf numFmtId="0" fontId="21" fillId="3" borderId="2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21" fillId="3" borderId="2" xfId="0" applyFont="1" applyFill="1" applyBorder="1" applyAlignment="1">
      <alignment horizontal="left" vertical="center" wrapText="1"/>
    </xf>
    <xf numFmtId="0" fontId="20" fillId="0" borderId="0" xfId="0" applyFont="1" applyAlignment="1"/>
    <xf numFmtId="165" fontId="5" fillId="2" borderId="1" xfId="0" applyNumberFormat="1" applyFont="1" applyFill="1" applyBorder="1"/>
    <xf numFmtId="164" fontId="5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/>
    <xf numFmtId="14" fontId="4" fillId="2" borderId="1" xfId="0" applyNumberFormat="1" applyFont="1" applyFill="1" applyBorder="1" applyAlignment="1">
      <alignment horizontal="left" vertical="center"/>
    </xf>
    <xf numFmtId="14" fontId="12" fillId="2" borderId="1" xfId="0" applyNumberFormat="1" applyFont="1" applyFill="1" applyBorder="1" applyAlignment="1">
      <alignment horizontal="left" vertical="center"/>
    </xf>
    <xf numFmtId="0" fontId="12" fillId="2" borderId="1" xfId="0" applyFont="1" applyFill="1" applyBorder="1" applyAlignment="1">
      <alignment vertical="center"/>
    </xf>
    <xf numFmtId="0" fontId="21" fillId="3" borderId="1" xfId="0" applyFont="1" applyFill="1" applyBorder="1" applyAlignment="1">
      <alignment horizontal="right" vertical="center" wrapText="1"/>
    </xf>
    <xf numFmtId="0" fontId="3" fillId="2" borderId="0" xfId="0" applyFont="1" applyFill="1"/>
    <xf numFmtId="0" fontId="2" fillId="2" borderId="0" xfId="0" applyFont="1" applyFill="1"/>
    <xf numFmtId="0" fontId="26" fillId="2" borderId="0" xfId="0" applyFont="1" applyFill="1"/>
    <xf numFmtId="0" fontId="12" fillId="2" borderId="1" xfId="0" applyFont="1" applyFill="1" applyBorder="1" applyAlignment="1">
      <alignment horizontal="center" vertical="center" wrapText="1"/>
    </xf>
  </cellXfs>
  <cellStyles count="13">
    <cellStyle name="Hyperlink" xfId="12" builtinId="8"/>
    <cellStyle name="Normal" xfId="0" builtinId="0"/>
    <cellStyle name="Normal 10 2 2 2" xfId="8" xr:uid="{C4D639BC-B1C5-49D4-8D01-02F58FB3B41F}"/>
    <cellStyle name="Normal 11" xfId="9" xr:uid="{876DFA2E-D199-4936-B7F4-20E77E2A2F88}"/>
    <cellStyle name="Normal 2" xfId="4" xr:uid="{60BF4E89-2094-4D37-ACFF-BFE9F730FC15}"/>
    <cellStyle name="Normal 2 2" xfId="6" xr:uid="{5072F99F-DE08-4D8A-BC4C-87265DF9D7BC}"/>
    <cellStyle name="Normal 2 2 2" xfId="5" xr:uid="{296D719E-A3C7-40AF-A9CC-49489E8DE2CD}"/>
    <cellStyle name="Normal 2 2 2 2" xfId="2" xr:uid="{DDC4CF98-426C-4E3D-BDDF-BC8790C0B251}"/>
    <cellStyle name="Normal 2 2 3" xfId="11" xr:uid="{EDBFA312-823F-40D3-8484-5705906445A8}"/>
    <cellStyle name="Normal 3" xfId="10" xr:uid="{DC87EA74-2F32-4CF2-90FC-41893C672F46}"/>
    <cellStyle name="Normal 3 2" xfId="1" xr:uid="{6119C7D2-C07F-4428-B991-73CC330B9F68}"/>
    <cellStyle name="Normal 4 9" xfId="3" xr:uid="{6362C2AC-67EC-4E6B-B3BC-FCDA2F072792}"/>
    <cellStyle name="Normal 62" xfId="7" xr:uid="{9E412F37-C1C3-4518-AA10-516DD8E94A60}"/>
  </cellStyles>
  <dxfs count="0"/>
  <tableStyles count="1" defaultTableStyle="TableStyleMedium2" defaultPivotStyle="PivotStyleLight16">
    <tableStyle name="Table Style 1" pivot="0" count="0" xr9:uid="{1485EEDA-B283-488D-8070-CD06AAB9F344}"/>
  </tableStyles>
  <colors>
    <mruColors>
      <color rgb="FFCD1F45"/>
      <color rgb="FF2363AF"/>
      <color rgb="FFE2C700"/>
      <color rgb="FF079448"/>
      <color rgb="FFCC3399"/>
      <color rgb="FF51C1B5"/>
      <color rgb="FF9E712A"/>
      <color rgb="FFA1ABB2"/>
      <color rgb="FF45286F"/>
      <color rgb="FF91AE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 2.2'!$C$35</c:f>
              <c:strCache>
                <c:ptCount val="1"/>
                <c:pt idx="0">
                  <c:v>Number of stations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numRef>
              <c:f>'Fig 2.2'!$B$36:$B$56</c:f>
              <c:numCache>
                <c:formatCode>mmm\-yy</c:formatCode>
                <c:ptCount val="21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</c:numCache>
            </c:numRef>
          </c:cat>
          <c:val>
            <c:numRef>
              <c:f>'Fig 2.2'!$C$36:$C$56</c:f>
              <c:numCache>
                <c:formatCode>0</c:formatCode>
                <c:ptCount val="21"/>
                <c:pt idx="0">
                  <c:v>1</c:v>
                </c:pt>
                <c:pt idx="3">
                  <c:v>1</c:v>
                </c:pt>
                <c:pt idx="5">
                  <c:v>1</c:v>
                </c:pt>
                <c:pt idx="6">
                  <c:v>1</c:v>
                </c:pt>
                <c:pt idx="9">
                  <c:v>1</c:v>
                </c:pt>
                <c:pt idx="16">
                  <c:v>2</c:v>
                </c:pt>
                <c:pt idx="18">
                  <c:v>1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6F-483B-88D1-41BAD5474F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30158192"/>
        <c:axId val="530176912"/>
      </c:barChart>
      <c:lineChart>
        <c:grouping val="standard"/>
        <c:varyColors val="0"/>
        <c:ser>
          <c:idx val="1"/>
          <c:order val="1"/>
          <c:tx>
            <c:strRef>
              <c:f>'Fig 2.2'!$E$35</c:f>
              <c:strCache>
                <c:ptCount val="1"/>
                <c:pt idx="0">
                  <c:v>Cumulative MIC (m3) </c:v>
                </c:pt>
              </c:strCache>
            </c:strRef>
          </c:tx>
          <c:spPr>
            <a:ln w="28575" cap="rnd">
              <a:solidFill>
                <a:srgbClr val="CD1F45"/>
              </a:solidFill>
              <a:round/>
            </a:ln>
            <a:effectLst/>
          </c:spPr>
          <c:marker>
            <c:symbol val="none"/>
          </c:marker>
          <c:dLbls>
            <c:dLbl>
              <c:idx val="20"/>
              <c:layout>
                <c:manualLayout>
                  <c:x val="-0.17764782216679456"/>
                  <c:y val="-4.9345369014827202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1" i="0" u="none" strike="noStrike" kern="1200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r>
                      <a:rPr lang="en-US" sz="800" b="1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t>Cumulative MIC</a:t>
                    </a:r>
                  </a:p>
                  <a:p>
                    <a:pPr>
                      <a:defRPr sz="800" b="1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defRPr>
                    </a:pPr>
                    <a:fld id="{1B8E6A7B-8430-4DE3-8EDC-3A827B8896B7}" type="VALUE">
                      <a:rPr lang="en-US" sz="800" b="1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pPr>
                        <a:defRPr sz="800" b="1">
                          <a:solidFill>
                            <a:schemeClr val="tx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[VALUE]</a:t>
                    </a:fld>
                    <a:r>
                      <a:rPr lang="en-US" sz="800" b="1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t> million m</a:t>
                    </a:r>
                    <a:r>
                      <a:rPr lang="en-US" sz="800" b="1" baseline="3000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t>3</a:t>
                    </a:r>
                  </a:p>
                </c:rich>
              </c:tx>
              <c:numFmt formatCode="#,##0.0" sourceLinked="0"/>
              <c:spPr>
                <a:solidFill>
                  <a:sysClr val="window" lastClr="FFFFFF"/>
                </a:solidFill>
                <a:ln w="3175">
                  <a:solidFill>
                    <a:sysClr val="windowText" lastClr="000000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16F-483B-88D1-41BAD5474F82}"/>
                </c:ext>
              </c:extLst>
            </c:dLbl>
            <c:spPr>
              <a:solidFill>
                <a:sysClr val="window" lastClr="FFFFFF"/>
              </a:solidFill>
              <a:ln w="3175">
                <a:solidFill>
                  <a:schemeClr val="tx1"/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numRef>
              <c:f>'Fig 2.2'!$B$36:$B$56</c:f>
              <c:numCache>
                <c:formatCode>mmm\-yy</c:formatCode>
                <c:ptCount val="21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</c:numCache>
            </c:numRef>
          </c:cat>
          <c:val>
            <c:numRef>
              <c:f>'Fig 2.2'!$E$36:$E$56</c:f>
              <c:numCache>
                <c:formatCode>#,##0</c:formatCode>
                <c:ptCount val="21"/>
                <c:pt idx="0">
                  <c:v>14454000</c:v>
                </c:pt>
                <c:pt idx="1">
                  <c:v>14454000</c:v>
                </c:pt>
                <c:pt idx="2">
                  <c:v>14454000</c:v>
                </c:pt>
                <c:pt idx="3">
                  <c:v>23214000</c:v>
                </c:pt>
                <c:pt idx="4">
                  <c:v>23214000</c:v>
                </c:pt>
                <c:pt idx="5">
                  <c:v>31974000</c:v>
                </c:pt>
                <c:pt idx="6">
                  <c:v>45114000</c:v>
                </c:pt>
                <c:pt idx="7">
                  <c:v>45114000</c:v>
                </c:pt>
                <c:pt idx="8">
                  <c:v>45114000</c:v>
                </c:pt>
                <c:pt idx="9">
                  <c:v>58254000</c:v>
                </c:pt>
                <c:pt idx="10">
                  <c:v>58254000</c:v>
                </c:pt>
                <c:pt idx="11">
                  <c:v>58254000</c:v>
                </c:pt>
                <c:pt idx="12">
                  <c:v>58254000</c:v>
                </c:pt>
                <c:pt idx="13">
                  <c:v>58254000</c:v>
                </c:pt>
                <c:pt idx="14">
                  <c:v>58254000</c:v>
                </c:pt>
                <c:pt idx="15">
                  <c:v>58254000</c:v>
                </c:pt>
                <c:pt idx="16">
                  <c:v>70956000</c:v>
                </c:pt>
                <c:pt idx="17">
                  <c:v>70956000</c:v>
                </c:pt>
                <c:pt idx="18">
                  <c:v>80592000</c:v>
                </c:pt>
                <c:pt idx="19">
                  <c:v>80592000</c:v>
                </c:pt>
                <c:pt idx="20">
                  <c:v>89352000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6F-483B-88D1-41BAD5474F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5419392"/>
        <c:axId val="955398176"/>
      </c:lineChart>
      <c:dateAx>
        <c:axId val="9554193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955398176"/>
        <c:crosses val="autoZero"/>
        <c:auto val="1"/>
        <c:lblOffset val="100"/>
        <c:baseTimeUnit val="months"/>
      </c:dateAx>
      <c:valAx>
        <c:axId val="955398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955419392"/>
        <c:crosses val="autoZero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r>
                    <a:rPr lang="en-GB" sz="1000" b="0" i="0" baseline="0">
                      <a:solidFill>
                        <a:schemeClr val="tx1"/>
                      </a:solidFill>
                      <a:effectLst/>
                      <a:latin typeface="Verdana" panose="020B0604030504040204" pitchFamily="34" charset="0"/>
                      <a:ea typeface="Verdana" panose="020B0604030504040204" pitchFamily="34" charset="0"/>
                    </a:rPr>
                    <a:t>Maximum injection capacity (MIC) </a:t>
                  </a:r>
                </a:p>
                <a:p>
                  <a:pPr>
                    <a:defRPr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</a:defRPr>
                  </a:pPr>
                  <a:r>
                    <a:rPr lang="en-GB" sz="1000" b="0" i="0" baseline="0">
                      <a:solidFill>
                        <a:schemeClr val="tx1"/>
                      </a:solidFill>
                      <a:effectLst/>
                      <a:latin typeface="Verdana" panose="020B0604030504040204" pitchFamily="34" charset="0"/>
                      <a:ea typeface="Verdana" panose="020B0604030504040204" pitchFamily="34" charset="0"/>
                    </a:rPr>
                    <a:t>(million m</a:t>
                  </a:r>
                  <a:r>
                    <a:rPr lang="en-GB" sz="1000" b="0" i="0" baseline="30000">
                      <a:solidFill>
                        <a:schemeClr val="tx1"/>
                      </a:solidFill>
                      <a:effectLst/>
                      <a:latin typeface="Verdana" panose="020B0604030504040204" pitchFamily="34" charset="0"/>
                      <a:ea typeface="Verdana" panose="020B0604030504040204" pitchFamily="34" charset="0"/>
                    </a:rPr>
                    <a:t>3</a:t>
                  </a:r>
                  <a:r>
                    <a:rPr lang="en-GB" sz="1000" b="0" i="0" baseline="0">
                      <a:solidFill>
                        <a:schemeClr val="tx1"/>
                      </a:solidFill>
                      <a:effectLst/>
                      <a:latin typeface="Verdana" panose="020B0604030504040204" pitchFamily="34" charset="0"/>
                      <a:ea typeface="Verdana" panose="020B0604030504040204" pitchFamily="34" charset="0"/>
                    </a:rPr>
                    <a:t>)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</c:dispUnitsLbl>
        </c:dispUnits>
      </c:valAx>
      <c:valAx>
        <c:axId val="530176912"/>
        <c:scaling>
          <c:orientation val="minMax"/>
          <c:max val="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GB" sz="1000" b="0" i="0" baseline="0">
                    <a:solidFill>
                      <a:schemeClr val="tx1"/>
                    </a:solidFill>
                    <a:effectLst/>
                    <a:latin typeface="Verdana" panose="020B0604030504040204" pitchFamily="34" charset="0"/>
                    <a:ea typeface="Verdana" panose="020B0604030504040204" pitchFamily="34" charset="0"/>
                  </a:rPr>
                  <a:t>Number of applicants</a:t>
                </a:r>
                <a:endParaRPr lang="en-GB" sz="1000">
                  <a:solidFill>
                    <a:schemeClr val="tx1"/>
                  </a:solidFill>
                  <a:effectLst/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:rich>
          </c:tx>
          <c:layout>
            <c:manualLayout>
              <c:xMode val="edge"/>
              <c:yMode val="edge"/>
              <c:x val="0.95258078922754119"/>
              <c:y val="5.346506900164437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530158192"/>
        <c:crosses val="max"/>
        <c:crossBetween val="between"/>
        <c:majorUnit val="1"/>
      </c:valAx>
      <c:dateAx>
        <c:axId val="530158192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530176912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1003299</xdr:colOff>
      <xdr:row>7</xdr:row>
      <xdr:rowOff>85250</xdr:rowOff>
    </xdr:to>
    <xdr:pic>
      <xdr:nvPicPr>
        <xdr:cNvPr id="2" name="Picture 1" descr="Ofgem logo" title="Ofgem - making a positive difference for energy consumers">
          <a:extLst>
            <a:ext uri="{FF2B5EF4-FFF2-40B4-BE49-F238E27FC236}">
              <a16:creationId xmlns:a16="http://schemas.microsoft.com/office/drawing/2014/main" id="{232B3D8C-791E-4960-BAF0-E1E34A5F847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32049" cy="1358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2143450</xdr:colOff>
      <xdr:row>3</xdr:row>
      <xdr:rowOff>56382</xdr:rowOff>
    </xdr:to>
    <xdr:pic>
      <xdr:nvPicPr>
        <xdr:cNvPr id="3" name="Picture 2" descr="image of the Ofgem logo" title="Ofgem logo">
          <a:extLst>
            <a:ext uri="{FF2B5EF4-FFF2-40B4-BE49-F238E27FC236}">
              <a16:creationId xmlns:a16="http://schemas.microsoft.com/office/drawing/2014/main" id="{DC0974BF-8032-492A-81E0-3B9BEBD69E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53000" cy="5707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162250</xdr:colOff>
      <xdr:row>3</xdr:row>
      <xdr:rowOff>18282</xdr:rowOff>
    </xdr:to>
    <xdr:pic>
      <xdr:nvPicPr>
        <xdr:cNvPr id="3" name="Picture 2" descr="image of the Ofgem logo" title="Ofgem logo">
          <a:extLst>
            <a:ext uri="{FF2B5EF4-FFF2-40B4-BE49-F238E27FC236}">
              <a16:creationId xmlns:a16="http://schemas.microsoft.com/office/drawing/2014/main" id="{F37AD37C-A083-4247-AEA2-5805C22C99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53000" cy="561207"/>
        </a:xfrm>
        <a:prstGeom prst="rect">
          <a:avLst/>
        </a:prstGeom>
      </xdr:spPr>
    </xdr:pic>
    <xdr:clientData/>
  </xdr:twoCellAnchor>
  <xdr:twoCellAnchor>
    <xdr:from>
      <xdr:col>0</xdr:col>
      <xdr:colOff>123825</xdr:colOff>
      <xdr:row>13</xdr:row>
      <xdr:rowOff>101600</xdr:rowOff>
    </xdr:from>
    <xdr:to>
      <xdr:col>4</xdr:col>
      <xdr:colOff>1231475</xdr:colOff>
      <xdr:row>33</xdr:row>
      <xdr:rowOff>88450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B9FC351-014C-4137-9F8F-E570A021BD7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2140275</xdr:colOff>
      <xdr:row>3</xdr:row>
      <xdr:rowOff>18282</xdr:rowOff>
    </xdr:to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F5676474-2E4A-4269-8B0F-343FEBBF2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49825" cy="56120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340050</xdr:colOff>
      <xdr:row>3</xdr:row>
      <xdr:rowOff>18282</xdr:rowOff>
    </xdr:to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47990921-A53A-4F6B-8271-E7F67767F3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53000" cy="56120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340050</xdr:colOff>
      <xdr:row>3</xdr:row>
      <xdr:rowOff>18282</xdr:rowOff>
    </xdr:to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EA7CCAED-7AC7-492A-95CD-DF959DDECA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49825" cy="56120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2143450</xdr:colOff>
      <xdr:row>3</xdr:row>
      <xdr:rowOff>18282</xdr:rowOff>
    </xdr:to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51316947-7DB0-43AB-B1A8-B22B6D344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49825" cy="56120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2140275</xdr:colOff>
      <xdr:row>3</xdr:row>
      <xdr:rowOff>18282</xdr:rowOff>
    </xdr:to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A87F4149-9726-4534-AF12-85DAD8D99B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49825" cy="5612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B62AD-910C-4AA8-A945-3E8210643534}">
  <sheetPr>
    <pageSetUpPr autoPageBreaks="0"/>
  </sheetPr>
  <dimension ref="A10:Q32"/>
  <sheetViews>
    <sheetView showGridLines="0" tabSelected="1" zoomScaleNormal="100" workbookViewId="0"/>
  </sheetViews>
  <sheetFormatPr defaultRowHeight="14.5"/>
  <cols>
    <col min="1" max="1" width="2.26953125" customWidth="1"/>
    <col min="2" max="2" width="18.26953125" customWidth="1"/>
    <col min="3" max="3" width="16.453125" customWidth="1"/>
    <col min="4" max="4" width="91.81640625" customWidth="1"/>
    <col min="5" max="5" width="10.453125" customWidth="1"/>
    <col min="6" max="6" width="3.26953125" customWidth="1"/>
    <col min="7" max="7" width="18.453125" customWidth="1"/>
    <col min="8" max="8" width="29.54296875" customWidth="1"/>
    <col min="9" max="9" width="3.26953125" customWidth="1"/>
  </cols>
  <sheetData>
    <row r="10" spans="2:17">
      <c r="B10" s="1"/>
    </row>
    <row r="11" spans="2:17" ht="17.5">
      <c r="B11" s="4" t="s">
        <v>85</v>
      </c>
      <c r="C11" s="4"/>
      <c r="D11" s="4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3"/>
    </row>
    <row r="12" spans="2:17" ht="15.5">
      <c r="B12" s="6"/>
      <c r="C12" s="8"/>
      <c r="D12" s="8"/>
    </row>
    <row r="13" spans="2:17">
      <c r="B13" s="5"/>
      <c r="C13" s="5"/>
      <c r="D13" s="5"/>
    </row>
    <row r="14" spans="2:17">
      <c r="B14" s="40" t="s">
        <v>7</v>
      </c>
      <c r="C14" s="5"/>
      <c r="D14" s="5"/>
    </row>
    <row r="15" spans="2:17" ht="14.5" customHeight="1">
      <c r="B15" s="40" t="s">
        <v>8</v>
      </c>
      <c r="C15" s="40"/>
      <c r="D15" s="40"/>
    </row>
    <row r="16" spans="2:17" ht="15" customHeight="1">
      <c r="C16" s="40"/>
      <c r="D16" s="40"/>
    </row>
    <row r="18" spans="1:10">
      <c r="B18" s="7" t="s">
        <v>4</v>
      </c>
      <c r="C18" s="5"/>
      <c r="D18" s="5"/>
    </row>
    <row r="19" spans="1:10">
      <c r="A19" s="21"/>
      <c r="B19" s="9" t="s">
        <v>9</v>
      </c>
      <c r="C19" s="5"/>
      <c r="D19" s="5"/>
    </row>
    <row r="20" spans="1:10">
      <c r="A20" s="21"/>
      <c r="B20" s="9" t="s">
        <v>10</v>
      </c>
      <c r="C20" s="5"/>
      <c r="D20" s="5"/>
    </row>
    <row r="21" spans="1:10" s="3" customFormat="1">
      <c r="A21" s="21"/>
      <c r="B21" s="9" t="s">
        <v>62</v>
      </c>
      <c r="C21" s="5"/>
      <c r="D21" s="5"/>
      <c r="E21"/>
      <c r="F21"/>
      <c r="G21"/>
      <c r="H21"/>
      <c r="I21"/>
      <c r="J21"/>
    </row>
    <row r="22" spans="1:10" s="3" customFormat="1">
      <c r="A22" s="21"/>
      <c r="B22" s="9" t="s">
        <v>32</v>
      </c>
      <c r="C22" s="5"/>
      <c r="D22" s="5"/>
      <c r="E22"/>
      <c r="F22"/>
      <c r="G22"/>
      <c r="H22"/>
      <c r="I22"/>
      <c r="J22"/>
    </row>
    <row r="23" spans="1:10">
      <c r="A23" s="21"/>
      <c r="B23" s="9" t="s">
        <v>33</v>
      </c>
      <c r="C23" s="5"/>
      <c r="D23" s="5"/>
    </row>
    <row r="24" spans="1:10" s="3" customFormat="1">
      <c r="A24" s="21"/>
      <c r="B24" s="9" t="s">
        <v>45</v>
      </c>
      <c r="C24" s="5"/>
      <c r="D24" s="5"/>
      <c r="E24"/>
      <c r="F24"/>
      <c r="G24"/>
      <c r="H24"/>
      <c r="I24"/>
      <c r="J24"/>
    </row>
    <row r="25" spans="1:10" s="3" customFormat="1">
      <c r="A25" s="21"/>
      <c r="B25" s="9" t="s">
        <v>57</v>
      </c>
      <c r="C25" s="5"/>
      <c r="D25" s="5"/>
      <c r="E25"/>
      <c r="F25"/>
      <c r="G25"/>
      <c r="H25"/>
      <c r="I25"/>
      <c r="J25"/>
    </row>
    <row r="26" spans="1:10">
      <c r="B26" s="5"/>
      <c r="C26" s="5"/>
      <c r="D26" s="5"/>
    </row>
    <row r="27" spans="1:10">
      <c r="B27" s="5"/>
      <c r="C27" s="5"/>
      <c r="D27" s="5"/>
    </row>
    <row r="28" spans="1:10">
      <c r="B28" s="10" t="s">
        <v>0</v>
      </c>
      <c r="C28" s="10" t="s">
        <v>1</v>
      </c>
      <c r="D28" s="10" t="s">
        <v>2</v>
      </c>
    </row>
    <row r="29" spans="1:10">
      <c r="B29" s="11" t="s">
        <v>3</v>
      </c>
      <c r="C29" s="12">
        <v>45138</v>
      </c>
      <c r="D29" s="13"/>
    </row>
    <row r="30" spans="1:10" s="3" customFormat="1">
      <c r="B30" s="11"/>
      <c r="C30" s="12"/>
      <c r="D30" s="13"/>
      <c r="E30"/>
      <c r="F30"/>
      <c r="G30"/>
      <c r="H30"/>
      <c r="I30"/>
      <c r="J30"/>
    </row>
    <row r="31" spans="1:10">
      <c r="B31" s="19"/>
      <c r="C31" s="19"/>
      <c r="D31" s="20"/>
    </row>
    <row r="32" spans="1:10" ht="14.5" customHeight="1">
      <c r="B32" s="14"/>
      <c r="C32" s="12"/>
      <c r="D32" s="15"/>
    </row>
  </sheetData>
  <hyperlinks>
    <hyperlink ref="B19" location="'Fig 2.1'!A1" display="Figure 2.1: Tariff guarantee application progress" xr:uid="{C0FE6540-AA3A-48E3-A9D6-F37E620F3899}"/>
    <hyperlink ref="B20" location="'Fig 2.2'!A1" display="Figure 2.2: Expected commencement of injection forecast" xr:uid="{A5890610-BBAB-4BA3-925F-AD9C0F329D7F}"/>
    <hyperlink ref="B21" location="'Fig 2.3'!A1" display="Figure 2.3: Budget allocation" xr:uid="{7A99EC4A-A255-4814-8404-378E32EF7421}"/>
    <hyperlink ref="B22" location="'Fig 3.1'!A1" display="Figure 3.1: Registered scheme participants, biomethane production and payments" xr:uid="{D4737686-8B0C-4973-B471-C08DE28DEA09}"/>
    <hyperlink ref="B23" location="'Fig 4.1'!A1" display="Figure 4.1: Scheme suppliers and levy payments made" xr:uid="{FFA83F54-877C-43F3-872C-1740EE78129F}"/>
    <hyperlink ref="B24" location="'Fig 4.2'!A1" display="Figure 4.2: GGL Scheme Year 2 statutory non-compliances" xr:uid="{04A1F090-4C73-4BC7-9B74-92136C12BD81}"/>
    <hyperlink ref="B25" location="'Fig 4.3'!A1" display="Figure 4.3: GGL Scheme Year 2 administrative non-compliances" xr:uid="{1A8EC556-B607-419C-800E-EBCBDBFBC655}"/>
  </hyperlinks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B7BCA-2512-4CF6-B70C-A2586C8B5655}">
  <sheetPr>
    <pageSetUpPr autoPageBreaks="0"/>
  </sheetPr>
  <dimension ref="B6:D30"/>
  <sheetViews>
    <sheetView workbookViewId="0">
      <selection activeCell="B30" sqref="B30"/>
    </sheetView>
  </sheetViews>
  <sheetFormatPr defaultRowHeight="13.5"/>
  <cols>
    <col min="1" max="1" width="3" style="24" customWidth="1"/>
    <col min="2" max="2" width="42.453125" style="24" customWidth="1"/>
    <col min="3" max="3" width="31.08984375" style="24" customWidth="1"/>
    <col min="4" max="4" width="32.54296875" style="24" customWidth="1"/>
    <col min="5" max="16384" width="8.7265625" style="24"/>
  </cols>
  <sheetData>
    <row r="6" spans="2:4">
      <c r="B6" s="26" t="s">
        <v>9</v>
      </c>
    </row>
    <row r="8" spans="2:4">
      <c r="B8" s="26" t="s">
        <v>86</v>
      </c>
    </row>
    <row r="9" spans="2:4" ht="25" customHeight="1">
      <c r="B9" s="16" t="s">
        <v>63</v>
      </c>
      <c r="C9" s="47" t="s">
        <v>69</v>
      </c>
      <c r="D9" s="23"/>
    </row>
    <row r="10" spans="2:4" ht="16.5" customHeight="1">
      <c r="B10" s="44" t="s">
        <v>64</v>
      </c>
      <c r="C10" s="25">
        <v>17</v>
      </c>
      <c r="D10" s="23"/>
    </row>
    <row r="11" spans="2:4" ht="16.5" customHeight="1">
      <c r="B11" s="44" t="s">
        <v>65</v>
      </c>
      <c r="C11" s="25">
        <v>1</v>
      </c>
      <c r="D11" s="23"/>
    </row>
    <row r="12" spans="2:4" ht="16.5" customHeight="1">
      <c r="B12" s="44" t="s">
        <v>66</v>
      </c>
      <c r="C12" s="25">
        <v>3</v>
      </c>
      <c r="D12" s="23"/>
    </row>
    <row r="13" spans="2:4" ht="16.5" customHeight="1">
      <c r="B13" s="44" t="s">
        <v>67</v>
      </c>
      <c r="C13" s="25">
        <v>1</v>
      </c>
      <c r="D13" s="23"/>
    </row>
    <row r="14" spans="2:4" ht="16.5" customHeight="1">
      <c r="B14" s="45" t="s">
        <v>68</v>
      </c>
      <c r="C14" s="46">
        <f>SUM(C10:C13)</f>
        <v>22</v>
      </c>
      <c r="D14" s="23"/>
    </row>
    <row r="15" spans="2:4" ht="16" customHeight="1">
      <c r="B15" s="23"/>
      <c r="C15" s="23"/>
      <c r="D15" s="23"/>
    </row>
    <row r="16" spans="2:4" ht="17.5" customHeight="1">
      <c r="B16" s="26" t="s">
        <v>87</v>
      </c>
      <c r="D16" s="23"/>
    </row>
    <row r="17" spans="2:3" ht="16.5" customHeight="1">
      <c r="B17" s="16" t="s">
        <v>63</v>
      </c>
      <c r="C17" s="47" t="s">
        <v>69</v>
      </c>
    </row>
    <row r="18" spans="2:3" ht="16.5" customHeight="1">
      <c r="B18" s="44" t="s">
        <v>70</v>
      </c>
      <c r="C18" s="25">
        <v>10</v>
      </c>
    </row>
    <row r="19" spans="2:3" ht="16.5" customHeight="1">
      <c r="B19" s="44" t="s">
        <v>66</v>
      </c>
      <c r="C19" s="25">
        <v>2</v>
      </c>
    </row>
    <row r="20" spans="2:3" ht="16.5" customHeight="1">
      <c r="B20" s="44" t="s">
        <v>71</v>
      </c>
      <c r="C20" s="25">
        <v>1</v>
      </c>
    </row>
    <row r="21" spans="2:3" ht="16.5" customHeight="1">
      <c r="B21" s="44" t="s">
        <v>67</v>
      </c>
      <c r="C21" s="25">
        <v>4</v>
      </c>
    </row>
    <row r="22" spans="2:3" ht="16.5" customHeight="1">
      <c r="B22" s="45" t="s">
        <v>68</v>
      </c>
      <c r="C22" s="46">
        <f>SUM(C18:C21)</f>
        <v>17</v>
      </c>
    </row>
    <row r="24" spans="2:3">
      <c r="B24" s="26" t="s">
        <v>88</v>
      </c>
    </row>
    <row r="25" spans="2:3" ht="16.5" customHeight="1">
      <c r="B25" s="16" t="s">
        <v>63</v>
      </c>
      <c r="C25" s="47" t="s">
        <v>69</v>
      </c>
    </row>
    <row r="26" spans="2:3" ht="16.5" customHeight="1">
      <c r="B26" s="44" t="s">
        <v>72</v>
      </c>
      <c r="C26" s="25">
        <v>1</v>
      </c>
    </row>
    <row r="27" spans="2:3" ht="16.5" customHeight="1">
      <c r="B27" s="45" t="s">
        <v>68</v>
      </c>
      <c r="C27" s="46">
        <f>SUM(C26)</f>
        <v>1</v>
      </c>
    </row>
    <row r="30" spans="2:3">
      <c r="B30" s="17" t="s">
        <v>6</v>
      </c>
    </row>
  </sheetData>
  <hyperlinks>
    <hyperlink ref="B30" location="Introduction!A1" display="Return to information tab" xr:uid="{47CC99FB-A77D-4174-A4C7-41D802D27D1F}"/>
  </hyperlinks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9934F-C713-4D11-B487-5FF1D20681F5}">
  <sheetPr>
    <pageSetUpPr autoPageBreaks="0"/>
  </sheetPr>
  <dimension ref="B6:G59"/>
  <sheetViews>
    <sheetView topLeftCell="A33" workbookViewId="0">
      <selection activeCell="B59" sqref="B59"/>
    </sheetView>
  </sheetViews>
  <sheetFormatPr defaultRowHeight="14.5"/>
  <cols>
    <col min="1" max="1" width="3" style="23" customWidth="1"/>
    <col min="2" max="2" width="28.36328125" style="23" customWidth="1"/>
    <col min="3" max="3" width="20.7265625" style="23" bestFit="1" customWidth="1"/>
    <col min="4" max="4" width="17.08984375" style="23" customWidth="1"/>
    <col min="5" max="5" width="18.7265625" style="23" customWidth="1"/>
    <col min="6" max="6" width="14.90625" style="23" customWidth="1"/>
    <col min="7" max="7" width="28.453125" style="23" bestFit="1" customWidth="1"/>
    <col min="8" max="16384" width="8.7265625" style="23"/>
  </cols>
  <sheetData>
    <row r="6" spans="2:2">
      <c r="B6" s="26" t="s">
        <v>10</v>
      </c>
    </row>
    <row r="7" spans="2:2">
      <c r="B7" s="26"/>
    </row>
    <row r="8" spans="2:2">
      <c r="B8" s="49" t="s">
        <v>80</v>
      </c>
    </row>
    <row r="9" spans="2:2">
      <c r="B9" s="49" t="s">
        <v>79</v>
      </c>
    </row>
    <row r="10" spans="2:2">
      <c r="B10" s="30" t="s">
        <v>14</v>
      </c>
    </row>
    <row r="11" spans="2:2" ht="15">
      <c r="B11" s="48" t="s">
        <v>75</v>
      </c>
    </row>
    <row r="12" spans="2:2">
      <c r="B12" s="30"/>
    </row>
    <row r="13" spans="2:2">
      <c r="B13" s="50" t="s">
        <v>13</v>
      </c>
    </row>
    <row r="14" spans="2:2">
      <c r="B14" s="30"/>
    </row>
    <row r="15" spans="2:2">
      <c r="B15" s="30"/>
    </row>
    <row r="16" spans="2:2">
      <c r="B16" s="30"/>
    </row>
    <row r="17" spans="2:2">
      <c r="B17" s="30"/>
    </row>
    <row r="18" spans="2:2">
      <c r="B18" s="30"/>
    </row>
    <row r="19" spans="2:2">
      <c r="B19" s="30"/>
    </row>
    <row r="20" spans="2:2">
      <c r="B20" s="30"/>
    </row>
    <row r="21" spans="2:2">
      <c r="B21" s="30"/>
    </row>
    <row r="22" spans="2:2">
      <c r="B22" s="30"/>
    </row>
    <row r="23" spans="2:2">
      <c r="B23" s="30"/>
    </row>
    <row r="24" spans="2:2">
      <c r="B24" s="30"/>
    </row>
    <row r="25" spans="2:2">
      <c r="B25" s="30"/>
    </row>
    <row r="26" spans="2:2">
      <c r="B26" s="30"/>
    </row>
    <row r="27" spans="2:2">
      <c r="B27" s="30"/>
    </row>
    <row r="28" spans="2:2">
      <c r="B28" s="30"/>
    </row>
    <row r="29" spans="2:2">
      <c r="B29" s="30"/>
    </row>
    <row r="30" spans="2:2">
      <c r="B30" s="30"/>
    </row>
    <row r="31" spans="2:2">
      <c r="B31" s="30"/>
    </row>
    <row r="32" spans="2:2">
      <c r="B32" s="30"/>
    </row>
    <row r="33" spans="2:7">
      <c r="B33" s="30"/>
    </row>
    <row r="35" spans="2:7" ht="35.5" customHeight="1">
      <c r="B35" s="22" t="s">
        <v>12</v>
      </c>
      <c r="C35" s="22" t="s">
        <v>11</v>
      </c>
      <c r="D35" s="47" t="s">
        <v>76</v>
      </c>
      <c r="E35" s="47" t="s">
        <v>78</v>
      </c>
      <c r="G35" s="47" t="s">
        <v>77</v>
      </c>
    </row>
    <row r="36" spans="2:7" ht="19.5" customHeight="1">
      <c r="B36" s="29">
        <v>44927</v>
      </c>
      <c r="C36" s="27">
        <v>1</v>
      </c>
      <c r="D36" s="28">
        <v>9198000</v>
      </c>
      <c r="E36" s="28">
        <f>D36+G36</f>
        <v>14454000</v>
      </c>
      <c r="G36" s="28">
        <v>5256000</v>
      </c>
    </row>
    <row r="37" spans="2:7" ht="19.5" customHeight="1">
      <c r="B37" s="29">
        <v>44958</v>
      </c>
      <c r="C37" s="27"/>
      <c r="D37" s="28"/>
      <c r="E37" s="28">
        <f>D37+E36</f>
        <v>14454000</v>
      </c>
    </row>
    <row r="38" spans="2:7" ht="19.5" customHeight="1">
      <c r="B38" s="29">
        <v>44986</v>
      </c>
      <c r="C38" s="27"/>
      <c r="D38" s="28"/>
      <c r="E38" s="28">
        <f t="shared" ref="E38:E56" si="0">D38+E37</f>
        <v>14454000</v>
      </c>
    </row>
    <row r="39" spans="2:7" ht="19.5" customHeight="1">
      <c r="B39" s="29">
        <v>45017</v>
      </c>
      <c r="C39" s="27">
        <v>1</v>
      </c>
      <c r="D39" s="28">
        <v>8760000</v>
      </c>
      <c r="E39" s="28">
        <f t="shared" si="0"/>
        <v>23214000</v>
      </c>
    </row>
    <row r="40" spans="2:7" ht="19.5" customHeight="1">
      <c r="B40" s="29">
        <v>45047</v>
      </c>
      <c r="C40" s="27"/>
      <c r="D40" s="28"/>
      <c r="E40" s="28">
        <f t="shared" si="0"/>
        <v>23214000</v>
      </c>
    </row>
    <row r="41" spans="2:7" ht="19.5" customHeight="1">
      <c r="B41" s="29">
        <v>45078</v>
      </c>
      <c r="C41" s="27">
        <v>1</v>
      </c>
      <c r="D41" s="28">
        <v>8760000</v>
      </c>
      <c r="E41" s="28">
        <f t="shared" si="0"/>
        <v>31974000</v>
      </c>
    </row>
    <row r="42" spans="2:7" ht="19.5" customHeight="1">
      <c r="B42" s="29">
        <v>45108</v>
      </c>
      <c r="C42" s="27">
        <v>1</v>
      </c>
      <c r="D42" s="28">
        <v>13140000</v>
      </c>
      <c r="E42" s="28">
        <f t="shared" si="0"/>
        <v>45114000</v>
      </c>
    </row>
    <row r="43" spans="2:7" ht="19.5" customHeight="1">
      <c r="B43" s="29">
        <v>45139</v>
      </c>
      <c r="C43" s="27"/>
      <c r="D43" s="28"/>
      <c r="E43" s="28">
        <f t="shared" si="0"/>
        <v>45114000</v>
      </c>
    </row>
    <row r="44" spans="2:7" ht="19.5" customHeight="1">
      <c r="B44" s="29">
        <v>45170</v>
      </c>
      <c r="C44" s="27"/>
      <c r="D44" s="28"/>
      <c r="E44" s="28">
        <f t="shared" si="0"/>
        <v>45114000</v>
      </c>
    </row>
    <row r="45" spans="2:7" ht="19.5" customHeight="1">
      <c r="B45" s="29">
        <v>45200</v>
      </c>
      <c r="C45" s="27">
        <v>1</v>
      </c>
      <c r="D45" s="28">
        <v>13140000</v>
      </c>
      <c r="E45" s="28">
        <f t="shared" si="0"/>
        <v>58254000</v>
      </c>
    </row>
    <row r="46" spans="2:7" ht="19.5" customHeight="1">
      <c r="B46" s="29">
        <v>45231</v>
      </c>
      <c r="C46" s="27"/>
      <c r="D46" s="28"/>
      <c r="E46" s="28">
        <f t="shared" si="0"/>
        <v>58254000</v>
      </c>
    </row>
    <row r="47" spans="2:7" ht="19.5" customHeight="1">
      <c r="B47" s="29">
        <v>45261</v>
      </c>
      <c r="C47" s="27"/>
      <c r="D47" s="28"/>
      <c r="E47" s="28">
        <f t="shared" si="0"/>
        <v>58254000</v>
      </c>
    </row>
    <row r="48" spans="2:7" ht="19.5" customHeight="1">
      <c r="B48" s="29">
        <v>45292</v>
      </c>
      <c r="C48" s="27"/>
      <c r="D48" s="28"/>
      <c r="E48" s="28">
        <f t="shared" si="0"/>
        <v>58254000</v>
      </c>
    </row>
    <row r="49" spans="2:5" ht="19.5" customHeight="1">
      <c r="B49" s="29">
        <v>45323</v>
      </c>
      <c r="C49" s="27"/>
      <c r="D49" s="28"/>
      <c r="E49" s="28">
        <f t="shared" si="0"/>
        <v>58254000</v>
      </c>
    </row>
    <row r="50" spans="2:5" ht="19.5" customHeight="1">
      <c r="B50" s="29">
        <v>45352</v>
      </c>
      <c r="C50" s="27"/>
      <c r="D50" s="28"/>
      <c r="E50" s="28">
        <f t="shared" si="0"/>
        <v>58254000</v>
      </c>
    </row>
    <row r="51" spans="2:5" ht="19.5" customHeight="1">
      <c r="B51" s="29">
        <v>45383</v>
      </c>
      <c r="C51" s="27"/>
      <c r="D51" s="28"/>
      <c r="E51" s="28">
        <f t="shared" si="0"/>
        <v>58254000</v>
      </c>
    </row>
    <row r="52" spans="2:5" ht="19.5" customHeight="1">
      <c r="B52" s="29">
        <v>45413</v>
      </c>
      <c r="C52" s="27">
        <v>2</v>
      </c>
      <c r="D52" s="28">
        <v>12702000</v>
      </c>
      <c r="E52" s="28">
        <f t="shared" si="0"/>
        <v>70956000</v>
      </c>
    </row>
    <row r="53" spans="2:5" ht="19.5" customHeight="1">
      <c r="B53" s="29">
        <v>45444</v>
      </c>
      <c r="C53" s="27"/>
      <c r="D53" s="28"/>
      <c r="E53" s="28">
        <f t="shared" si="0"/>
        <v>70956000</v>
      </c>
    </row>
    <row r="54" spans="2:5" ht="19.5" customHeight="1">
      <c r="B54" s="29">
        <v>45474</v>
      </c>
      <c r="C54" s="27">
        <v>1</v>
      </c>
      <c r="D54" s="28">
        <v>9636000</v>
      </c>
      <c r="E54" s="28">
        <f t="shared" si="0"/>
        <v>80592000</v>
      </c>
    </row>
    <row r="55" spans="2:5" ht="19.5" customHeight="1">
      <c r="B55" s="29">
        <v>45505</v>
      </c>
      <c r="C55" s="27"/>
      <c r="D55" s="28"/>
      <c r="E55" s="28">
        <f t="shared" si="0"/>
        <v>80592000</v>
      </c>
    </row>
    <row r="56" spans="2:5" ht="19.5" customHeight="1">
      <c r="B56" s="29">
        <v>45536</v>
      </c>
      <c r="C56" s="27">
        <v>1</v>
      </c>
      <c r="D56" s="28">
        <v>8760000</v>
      </c>
      <c r="E56" s="28">
        <f t="shared" si="0"/>
        <v>89352000</v>
      </c>
    </row>
    <row r="59" spans="2:5">
      <c r="B59" s="17" t="s">
        <v>6</v>
      </c>
    </row>
  </sheetData>
  <hyperlinks>
    <hyperlink ref="B59" location="Introduction!A1" display="Return to information tab" xr:uid="{9C4C3E7E-B03A-4B7A-A230-5A09BC9F3AEC}"/>
  </hyperlinks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79983-A220-4622-844C-AA0763760E8A}">
  <sheetPr>
    <pageSetUpPr autoPageBreaks="0"/>
  </sheetPr>
  <dimension ref="B6:G22"/>
  <sheetViews>
    <sheetView workbookViewId="0">
      <selection activeCell="B22" sqref="B22"/>
    </sheetView>
  </sheetViews>
  <sheetFormatPr defaultRowHeight="14.5"/>
  <cols>
    <col min="1" max="1" width="3" style="23" customWidth="1"/>
    <col min="2" max="2" width="47.08984375" style="23" customWidth="1"/>
    <col min="3" max="7" width="21.6328125" style="23" customWidth="1"/>
    <col min="8" max="16384" width="8.7265625" style="23"/>
  </cols>
  <sheetData>
    <row r="6" spans="2:7">
      <c r="B6" s="26" t="s">
        <v>15</v>
      </c>
    </row>
    <row r="7" spans="2:7">
      <c r="B7" s="26"/>
    </row>
    <row r="8" spans="2:7">
      <c r="B8" s="30"/>
    </row>
    <row r="9" spans="2:7" ht="19.5" customHeight="1">
      <c r="B9" s="30"/>
      <c r="C9" s="22" t="s">
        <v>16</v>
      </c>
      <c r="D9" s="22" t="s">
        <v>17</v>
      </c>
      <c r="E9" s="22" t="s">
        <v>18</v>
      </c>
      <c r="F9" s="22" t="s">
        <v>19</v>
      </c>
      <c r="G9" s="22" t="s">
        <v>20</v>
      </c>
    </row>
    <row r="10" spans="2:7" ht="19.5" customHeight="1">
      <c r="B10" s="16" t="s">
        <v>24</v>
      </c>
      <c r="C10" s="41">
        <v>37000000</v>
      </c>
      <c r="D10" s="41">
        <v>37000000</v>
      </c>
      <c r="E10" s="41">
        <v>65000000</v>
      </c>
      <c r="F10" s="41">
        <v>97000000</v>
      </c>
      <c r="G10" s="41">
        <v>130000000</v>
      </c>
    </row>
    <row r="11" spans="2:7" ht="31.5" customHeight="1">
      <c r="B11" s="18" t="s">
        <v>25</v>
      </c>
      <c r="C11" s="41">
        <v>233938</v>
      </c>
      <c r="D11" s="41">
        <v>2598348</v>
      </c>
      <c r="E11" s="41">
        <v>24418962</v>
      </c>
      <c r="F11" s="41">
        <v>42027513</v>
      </c>
      <c r="G11" s="41">
        <v>48934775</v>
      </c>
    </row>
    <row r="12" spans="2:7" ht="31.5" customHeight="1">
      <c r="B12" s="18" t="s">
        <v>26</v>
      </c>
      <c r="C12" s="41">
        <v>233938</v>
      </c>
      <c r="D12" s="41">
        <v>2598348</v>
      </c>
      <c r="E12" s="41">
        <v>20977192</v>
      </c>
      <c r="F12" s="41">
        <v>35116446</v>
      </c>
      <c r="G12" s="41">
        <v>41022772</v>
      </c>
    </row>
    <row r="13" spans="2:7" ht="19.5" customHeight="1">
      <c r="B13" s="16" t="s">
        <v>21</v>
      </c>
      <c r="C13" s="41">
        <v>36766062</v>
      </c>
      <c r="D13" s="41">
        <v>34401652</v>
      </c>
      <c r="E13" s="41">
        <v>40581038</v>
      </c>
      <c r="F13" s="41">
        <v>54972487</v>
      </c>
      <c r="G13" s="41">
        <v>81065255</v>
      </c>
    </row>
    <row r="14" spans="2:7">
      <c r="B14" s="30"/>
    </row>
    <row r="15" spans="2:7">
      <c r="B15" s="43"/>
    </row>
    <row r="16" spans="2:7">
      <c r="B16" s="43" t="s">
        <v>22</v>
      </c>
    </row>
    <row r="17" spans="2:2">
      <c r="B17" s="43" t="s">
        <v>23</v>
      </c>
    </row>
    <row r="18" spans="2:2">
      <c r="B18" s="43"/>
    </row>
    <row r="19" spans="2:2">
      <c r="B19" s="43" t="s">
        <v>73</v>
      </c>
    </row>
    <row r="20" spans="2:2">
      <c r="B20" s="43" t="s">
        <v>74</v>
      </c>
    </row>
    <row r="22" spans="2:2">
      <c r="B22" s="17" t="s">
        <v>6</v>
      </c>
    </row>
  </sheetData>
  <hyperlinks>
    <hyperlink ref="B22" location="Introduction!A1" display="Return to information tab" xr:uid="{2016446D-0693-4389-8858-CF5AA25524B4}"/>
  </hyperlinks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0B41C-E1CE-4AC6-A041-778806BD5400}">
  <sheetPr>
    <pageSetUpPr autoPageBreaks="0"/>
  </sheetPr>
  <dimension ref="B6:G15"/>
  <sheetViews>
    <sheetView workbookViewId="0">
      <selection activeCell="B15" sqref="B15"/>
    </sheetView>
  </sheetViews>
  <sheetFormatPr defaultRowHeight="14.5"/>
  <cols>
    <col min="1" max="1" width="3" style="23" customWidth="1"/>
    <col min="2" max="2" width="25.81640625" style="23" customWidth="1"/>
    <col min="3" max="7" width="23.6328125" style="23" customWidth="1"/>
    <col min="8" max="16384" width="8.7265625" style="23"/>
  </cols>
  <sheetData>
    <row r="6" spans="2:7">
      <c r="B6" s="26" t="s">
        <v>32</v>
      </c>
    </row>
    <row r="7" spans="2:7">
      <c r="B7" s="26"/>
    </row>
    <row r="8" spans="2:7">
      <c r="B8" s="30"/>
    </row>
    <row r="9" spans="2:7" ht="32.5" customHeight="1">
      <c r="B9" s="30"/>
      <c r="C9" s="31" t="s">
        <v>27</v>
      </c>
      <c r="D9" s="32" t="s">
        <v>30</v>
      </c>
      <c r="E9" s="32" t="s">
        <v>31</v>
      </c>
      <c r="F9" s="32" t="s">
        <v>28</v>
      </c>
      <c r="G9" s="31" t="s">
        <v>29</v>
      </c>
    </row>
    <row r="10" spans="2:7" ht="40.5">
      <c r="B10" s="51" t="s">
        <v>83</v>
      </c>
      <c r="C10" s="33">
        <v>0</v>
      </c>
      <c r="D10" s="33">
        <v>0</v>
      </c>
      <c r="E10" s="33">
        <v>0</v>
      </c>
      <c r="F10" s="34">
        <v>0</v>
      </c>
      <c r="G10" s="33">
        <v>0</v>
      </c>
    </row>
    <row r="11" spans="2:7" ht="40.5">
      <c r="B11" s="51" t="s">
        <v>84</v>
      </c>
      <c r="C11" s="33">
        <v>1</v>
      </c>
      <c r="D11" s="35">
        <v>246291.57</v>
      </c>
      <c r="E11" s="36">
        <v>1903101</v>
      </c>
      <c r="F11" s="33">
        <v>1</v>
      </c>
      <c r="G11" s="42">
        <v>104860.84</v>
      </c>
    </row>
    <row r="13" spans="2:7" ht="19.5" customHeight="1"/>
    <row r="14" spans="2:7">
      <c r="B14" s="30"/>
    </row>
    <row r="15" spans="2:7">
      <c r="B15" s="17" t="s">
        <v>6</v>
      </c>
    </row>
  </sheetData>
  <hyperlinks>
    <hyperlink ref="B15" location="Introduction!A1" display="Return to information tab" xr:uid="{2B32F706-2964-411B-9037-57013907BC0E}"/>
  </hyperlinks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27A96-D89C-4561-9D4C-56A6A430FEB9}">
  <sheetPr>
    <pageSetUpPr autoPageBreaks="0"/>
  </sheetPr>
  <dimension ref="B6:E23"/>
  <sheetViews>
    <sheetView workbookViewId="0">
      <selection activeCell="B23" sqref="B23"/>
    </sheetView>
  </sheetViews>
  <sheetFormatPr defaultRowHeight="14.5"/>
  <cols>
    <col min="1" max="1" width="3" style="23" customWidth="1"/>
    <col min="2" max="2" width="25.81640625" style="23" customWidth="1"/>
    <col min="3" max="7" width="23.6328125" style="23" customWidth="1"/>
    <col min="8" max="16384" width="8.7265625" style="23"/>
  </cols>
  <sheetData>
    <row r="6" spans="2:5">
      <c r="B6" s="26" t="s">
        <v>33</v>
      </c>
    </row>
    <row r="7" spans="2:5">
      <c r="B7" s="26"/>
    </row>
    <row r="8" spans="2:5">
      <c r="B8" s="30"/>
    </row>
    <row r="9" spans="2:5" ht="55">
      <c r="B9" s="30"/>
      <c r="C9" s="32" t="s">
        <v>35</v>
      </c>
      <c r="D9" s="32" t="s">
        <v>36</v>
      </c>
      <c r="E9" s="32" t="s">
        <v>37</v>
      </c>
    </row>
    <row r="10" spans="2:5" ht="30" customHeight="1">
      <c r="B10" s="51" t="s">
        <v>39</v>
      </c>
      <c r="C10" s="33">
        <v>85</v>
      </c>
      <c r="D10" s="33" t="s">
        <v>38</v>
      </c>
      <c r="E10" s="33" t="s">
        <v>38</v>
      </c>
    </row>
    <row r="11" spans="2:5" ht="30" customHeight="1">
      <c r="B11" s="51" t="s">
        <v>40</v>
      </c>
      <c r="C11" s="33">
        <v>98</v>
      </c>
      <c r="D11" s="35" t="s">
        <v>38</v>
      </c>
      <c r="E11" s="36" t="s">
        <v>38</v>
      </c>
    </row>
    <row r="12" spans="2:5" ht="30" customHeight="1">
      <c r="B12" s="51" t="s">
        <v>41</v>
      </c>
      <c r="C12" s="33">
        <v>94</v>
      </c>
      <c r="D12" s="33">
        <v>1</v>
      </c>
      <c r="E12" s="42">
        <v>14582036.609999999</v>
      </c>
    </row>
    <row r="13" spans="2:5" ht="30" customHeight="1">
      <c r="B13" s="51" t="s">
        <v>42</v>
      </c>
      <c r="C13" s="33">
        <v>91</v>
      </c>
      <c r="D13" s="33">
        <v>1</v>
      </c>
      <c r="E13" s="42">
        <v>13011589.23</v>
      </c>
    </row>
    <row r="14" spans="2:5" ht="30" customHeight="1">
      <c r="B14" s="51" t="s">
        <v>43</v>
      </c>
      <c r="C14" s="33">
        <v>90</v>
      </c>
      <c r="D14" s="33">
        <v>1</v>
      </c>
      <c r="E14" s="42">
        <v>13170270.550000001</v>
      </c>
    </row>
    <row r="15" spans="2:5" ht="30" customHeight="1">
      <c r="B15" s="51" t="s">
        <v>44</v>
      </c>
      <c r="C15" s="33">
        <v>88</v>
      </c>
      <c r="D15" s="33">
        <v>1</v>
      </c>
      <c r="E15" s="42">
        <v>13189985.890000001</v>
      </c>
    </row>
    <row r="18" spans="2:2">
      <c r="B18" s="49" t="s">
        <v>34</v>
      </c>
    </row>
    <row r="19" spans="2:2">
      <c r="B19" s="49" t="s">
        <v>82</v>
      </c>
    </row>
    <row r="20" spans="2:2">
      <c r="B20" s="49" t="s">
        <v>81</v>
      </c>
    </row>
    <row r="23" spans="2:2">
      <c r="B23" s="17" t="s">
        <v>6</v>
      </c>
    </row>
  </sheetData>
  <hyperlinks>
    <hyperlink ref="B23" location="Introduction!A1" display="Return to information tab" xr:uid="{5A522BF6-427A-4D1D-A869-F340BE1C471B}"/>
  </hyperlinks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23957-1828-4296-97F5-49C9AA440D6F}">
  <sheetPr>
    <pageSetUpPr autoPageBreaks="0"/>
  </sheetPr>
  <dimension ref="B6:D19"/>
  <sheetViews>
    <sheetView workbookViewId="0">
      <selection activeCell="B19" sqref="B19"/>
    </sheetView>
  </sheetViews>
  <sheetFormatPr defaultRowHeight="14.5"/>
  <cols>
    <col min="1" max="1" width="3" style="23" customWidth="1"/>
    <col min="2" max="2" width="31.453125" style="23" customWidth="1"/>
    <col min="3" max="3" width="28.08984375" style="23" bestFit="1" customWidth="1"/>
    <col min="4" max="7" width="23.6328125" style="23" customWidth="1"/>
    <col min="8" max="16384" width="8.7265625" style="23"/>
  </cols>
  <sheetData>
    <row r="6" spans="2:4">
      <c r="B6" s="26" t="s">
        <v>45</v>
      </c>
    </row>
    <row r="7" spans="2:4">
      <c r="B7" s="26"/>
    </row>
    <row r="8" spans="2:4">
      <c r="B8" s="30"/>
    </row>
    <row r="9" spans="2:4" ht="33.5" customHeight="1">
      <c r="B9" s="39" t="s">
        <v>5</v>
      </c>
      <c r="C9" s="39" t="s">
        <v>46</v>
      </c>
      <c r="D9" s="32" t="s">
        <v>47</v>
      </c>
    </row>
    <row r="10" spans="2:4" ht="19.5" customHeight="1">
      <c r="B10" s="38" t="s">
        <v>48</v>
      </c>
      <c r="C10" s="37" t="s">
        <v>49</v>
      </c>
      <c r="D10" s="33">
        <v>1</v>
      </c>
    </row>
    <row r="11" spans="2:4" ht="19.5" customHeight="1">
      <c r="B11" s="38" t="s">
        <v>50</v>
      </c>
      <c r="C11" s="37" t="s">
        <v>51</v>
      </c>
      <c r="D11" s="36">
        <v>1</v>
      </c>
    </row>
    <row r="12" spans="2:4" ht="19.5" customHeight="1">
      <c r="B12" s="38" t="s">
        <v>52</v>
      </c>
      <c r="C12" s="37" t="s">
        <v>51</v>
      </c>
      <c r="D12" s="33">
        <v>1</v>
      </c>
    </row>
    <row r="13" spans="2:4" ht="19.5" customHeight="1">
      <c r="B13" s="38" t="s">
        <v>53</v>
      </c>
      <c r="C13" s="37" t="s">
        <v>51</v>
      </c>
      <c r="D13" s="33">
        <v>1</v>
      </c>
    </row>
    <row r="14" spans="2:4" ht="19.5" customHeight="1">
      <c r="B14" s="38" t="s">
        <v>54</v>
      </c>
      <c r="C14" s="37" t="s">
        <v>49</v>
      </c>
      <c r="D14" s="33">
        <v>1</v>
      </c>
    </row>
    <row r="15" spans="2:4" ht="19.5" customHeight="1">
      <c r="B15" s="38" t="s">
        <v>55</v>
      </c>
      <c r="C15" s="37" t="s">
        <v>49</v>
      </c>
      <c r="D15" s="33">
        <v>1</v>
      </c>
    </row>
    <row r="16" spans="2:4" ht="19.5" customHeight="1">
      <c r="B16" s="38" t="s">
        <v>56</v>
      </c>
      <c r="C16" s="37" t="s">
        <v>51</v>
      </c>
      <c r="D16" s="33">
        <v>1</v>
      </c>
    </row>
    <row r="19" spans="2:2">
      <c r="B19" s="17" t="s">
        <v>6</v>
      </c>
    </row>
  </sheetData>
  <hyperlinks>
    <hyperlink ref="B19" location="Introduction!A1" display="Return to information tab" xr:uid="{74042708-37AC-475B-B4DC-0C1B4D1E1429}"/>
  </hyperlinks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467CC-A3CC-4C7C-BA85-59525431C77F}">
  <sheetPr>
    <pageSetUpPr autoPageBreaks="0"/>
  </sheetPr>
  <dimension ref="B6:D14"/>
  <sheetViews>
    <sheetView workbookViewId="0">
      <selection activeCell="B14" sqref="B14"/>
    </sheetView>
  </sheetViews>
  <sheetFormatPr defaultRowHeight="14.5"/>
  <cols>
    <col min="1" max="1" width="3" style="23" customWidth="1"/>
    <col min="2" max="2" width="31.453125" style="23" customWidth="1"/>
    <col min="3" max="3" width="33.26953125" style="23" bestFit="1" customWidth="1"/>
    <col min="4" max="7" width="23.6328125" style="23" customWidth="1"/>
    <col min="8" max="16384" width="8.7265625" style="23"/>
  </cols>
  <sheetData>
    <row r="6" spans="2:4">
      <c r="B6" s="26" t="s">
        <v>57</v>
      </c>
    </row>
    <row r="7" spans="2:4">
      <c r="B7" s="26"/>
    </row>
    <row r="8" spans="2:4">
      <c r="B8" s="30"/>
    </row>
    <row r="9" spans="2:4" ht="33.5" customHeight="1">
      <c r="B9" s="39" t="s">
        <v>5</v>
      </c>
      <c r="C9" s="39" t="s">
        <v>46</v>
      </c>
      <c r="D9" s="32" t="s">
        <v>47</v>
      </c>
    </row>
    <row r="10" spans="2:4" ht="19.5" customHeight="1">
      <c r="B10" s="38" t="s">
        <v>58</v>
      </c>
      <c r="C10" s="37" t="s">
        <v>59</v>
      </c>
      <c r="D10" s="33">
        <v>1</v>
      </c>
    </row>
    <row r="11" spans="2:4" ht="19.5" customHeight="1">
      <c r="B11" s="38" t="s">
        <v>60</v>
      </c>
      <c r="C11" s="37" t="s">
        <v>59</v>
      </c>
      <c r="D11" s="36">
        <v>1</v>
      </c>
    </row>
    <row r="12" spans="2:4" ht="19.5" customHeight="1">
      <c r="B12" s="38" t="s">
        <v>61</v>
      </c>
      <c r="C12" s="37" t="s">
        <v>59</v>
      </c>
      <c r="D12" s="33">
        <v>1</v>
      </c>
    </row>
    <row r="13" spans="2:4" ht="19.5" customHeight="1"/>
    <row r="14" spans="2:4">
      <c r="B14" s="17" t="s">
        <v>6</v>
      </c>
    </row>
  </sheetData>
  <hyperlinks>
    <hyperlink ref="B14" location="Introduction!A1" display="Return to information tab" xr:uid="{16FD0672-FA70-4EA1-9884-8B1E6ADD0C0C}"/>
  </hyperlinks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973096ae-7329-4b3b-9368-47aeba6959e1" origin="defaultValue">
  <element uid="id_classification_nonbusiness" value=""/>
  <element uid="eaadb568-f939-47e9-ab90-f00bdd47735e" value=""/>
</sisl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Select Content Type" ma:contentTypeID="0x010100225A259685941848877D3B9290CD743E00530BE65E8B5B0F4B89D2A91415F264B8" ma:contentTypeVersion="13" ma:contentTypeDescription="Select Content Type from drop-down above" ma:contentTypeScope="" ma:versionID="5874a1189b88610d039e05d598fa5c53">
  <xsd:schema xmlns:xsd="http://www.w3.org/2001/XMLSchema" xmlns:xs="http://www.w3.org/2001/XMLSchema" xmlns:p="http://schemas.microsoft.com/office/2006/metadata/properties" xmlns:ns1="http://schemas.microsoft.com/sharepoint/v3" xmlns:ns2="0ce99671-f09b-4148-8a46-ffda6f023446" targetNamespace="http://schemas.microsoft.com/office/2006/metadata/properties" ma:root="true" ma:fieldsID="05b6381a3176ba84eca64f1a6265af44" ns1:_="" ns2:_="">
    <xsd:import namespace="http://schemas.microsoft.com/sharepoint/v3"/>
    <xsd:import namespace="0ce99671-f09b-4148-8a46-ffda6f023446"/>
    <xsd:element name="properties">
      <xsd:complexType>
        <xsd:sequence>
          <xsd:element name="documentManagement">
            <xsd:complexType>
              <xsd:all>
                <xsd:element ref="ns2:Select_x0020_Content_x0020_Type_x0020_Above" minOccurs="0"/>
                <xsd:element ref="ns2:Classification" minOccurs="0"/>
                <xsd:element ref="ns2:Descriptor" minOccurs="0"/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e99671-f09b-4148-8a46-ffda6f023446" elementFormDefault="qualified">
    <xsd:import namespace="http://schemas.microsoft.com/office/2006/documentManagement/types"/>
    <xsd:import namespace="http://schemas.microsoft.com/office/infopath/2007/PartnerControls"/>
    <xsd:element name="Select_x0020_Content_x0020_Type_x0020_Above" ma:index="1" nillable="true" ma:displayName="Select Content Type Above" ma:description="Ensure you select the correct Content Type" ma:hidden="true" ma:internalName="Select_x0020_Content_x0020_Type_x0020_Above" ma:readOnly="false">
      <xsd:simpleType>
        <xsd:restriction base="dms:Text">
          <xsd:maxLength value="1"/>
        </xsd:restriction>
      </xsd:simpleType>
    </xsd:element>
    <xsd:element name="Classification" ma:index="3" nillable="true" ma:displayName="Classification" ma:default="Unclassified" ma:format="Dropdown" ma:hidden="true" ma:internalName="Classification" ma:readOnly="false">
      <xsd:simpleType>
        <xsd:restriction base="dms:Choice">
          <xsd:enumeration value="Unclassified"/>
          <xsd:enumeration value="Protect"/>
          <xsd:enumeration value="Restricted"/>
        </xsd:restriction>
      </xsd:simpleType>
    </xsd:element>
    <xsd:element name="Descriptor" ma:index="4" nillable="true" ma:displayName="Descriptor" ma:format="Dropdown" ma:hidden="true" ma:internalName="Descriptor" ma:readOnly="false">
      <xsd:simpleType>
        <xsd:restriction base="dms:Choice">
          <xsd:enumeration value="Commercial"/>
          <xsd:enumeration value="Management"/>
          <xsd:enumeration value="Market Sensitive"/>
          <xsd:enumeration value="Staff"/>
        </xsd:restriction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index="2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or xmlns="0ce99671-f09b-4148-8a46-ffda6f023446" xsi:nil="true"/>
    <Classification xmlns="0ce99671-f09b-4148-8a46-ffda6f023446">Unclassified</Classification>
    <_ip_UnifiedCompliancePolicyUIAction xmlns="http://schemas.microsoft.com/sharepoint/v3" xsi:nil="true"/>
    <Select_x0020_Content_x0020_Type_x0020_Above xmlns="0ce99671-f09b-4148-8a46-ffda6f023446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D14D366-78E8-4D65-A41F-FD3ABC9024FB}">
  <ds:schemaRefs>
    <ds:schemaRef ds:uri="http://www.w3.org/2001/XMLSchema"/>
    <ds:schemaRef ds:uri="http://www.boldonjames.com/2008/01/sie/internal/label"/>
  </ds:schemaRefs>
</ds:datastoreItem>
</file>

<file path=customXml/itemProps2.xml><?xml version="1.0" encoding="utf-8"?>
<ds:datastoreItem xmlns:ds="http://schemas.openxmlformats.org/officeDocument/2006/customXml" ds:itemID="{33D334D3-0690-4450-849F-C380B23FF9A8}"/>
</file>

<file path=customXml/itemProps3.xml><?xml version="1.0" encoding="utf-8"?>
<ds:datastoreItem xmlns:ds="http://schemas.openxmlformats.org/officeDocument/2006/customXml" ds:itemID="{1BF237DD-06AE-4FF8-922B-1EFF82183ABC}"/>
</file>

<file path=customXml/itemProps4.xml><?xml version="1.0" encoding="utf-8"?>
<ds:datastoreItem xmlns:ds="http://schemas.openxmlformats.org/officeDocument/2006/customXml" ds:itemID="{14F7FC3D-03ED-423A-954B-5F0FD94744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Introduction</vt:lpstr>
      <vt:lpstr>Fig 2.1</vt:lpstr>
      <vt:lpstr>Fig 2.2</vt:lpstr>
      <vt:lpstr>Fig 2.3</vt:lpstr>
      <vt:lpstr>Fig 3.1</vt:lpstr>
      <vt:lpstr>Fig 4.1</vt:lpstr>
      <vt:lpstr>Fig 4.2</vt:lpstr>
      <vt:lpstr>Fig 4.3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GGSS Annual Report 2022-23 - Dataset</dc:title>
  <dc:subject/>
  <dc:creator/>
  <cp:lastModifiedBy/>
  <dcterms:created xsi:type="dcterms:W3CDTF">2023-07-25T15:16:50Z</dcterms:created>
  <dcterms:modified xsi:type="dcterms:W3CDTF">2023-07-25T15:17:08Z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jCentreHeaderLabel">
    <vt:lpwstr>&amp;"Verdana,Regular"&amp;10&amp;K000000Internal Only</vt:lpwstr>
  </property>
  <property fmtid="{D5CDD505-2E9C-101B-9397-08002B2CF9AE}" pid="3" name="bjCentreFooterLabel-even">
    <vt:lpwstr>&amp;"Verdana,Regular"&amp;10&amp;K000000Internal Only</vt:lpwstr>
  </property>
  <property fmtid="{D5CDD505-2E9C-101B-9397-08002B2CF9AE}" pid="4" name="ContentTypeId">
    <vt:lpwstr>0x010100225A259685941848877D3B9290CD743E00530BE65E8B5B0F4B89D2A91415F264B8</vt:lpwstr>
  </property>
  <property fmtid="{D5CDD505-2E9C-101B-9397-08002B2CF9AE}" pid="5" name="bjCentreFooterLabel">
    <vt:lpwstr>&amp;"Verdana,Regular"&amp;10&amp;K000000Internal Only</vt:lpwstr>
  </property>
  <property fmtid="{D5CDD505-2E9C-101B-9397-08002B2CF9AE}" pid="6" name="bjCentreHeaderLabel-even">
    <vt:lpwstr>&amp;"Verdana,Regular"&amp;10&amp;K000000Internal Only</vt:lpwstr>
  </property>
  <property fmtid="{D5CDD505-2E9C-101B-9397-08002B2CF9AE}" pid="7" name="docIndexRef">
    <vt:lpwstr>9cd1c0aa-9657-4ef4-a6a1-7661cd8df27f</vt:lpwstr>
  </property>
  <property fmtid="{D5CDD505-2E9C-101B-9397-08002B2CF9AE}" pid="8" name="bjDocumentLabelXML-0">
    <vt:lpwstr>ames.com/2008/01/sie/internal/label"&gt;&lt;element uid="id_classification_nonbusiness" value="" /&gt;&lt;element uid="eaadb568-f939-47e9-ab90-f00bdd47735e" value="" /&gt;&lt;/sisl&gt;</vt:lpwstr>
  </property>
  <property fmtid="{D5CDD505-2E9C-101B-9397-08002B2CF9AE}" pid="9" name="bjCentreHeaderLabel-first">
    <vt:lpwstr>&amp;"Verdana,Regular"&amp;10&amp;K000000Internal Only</vt:lpwstr>
  </property>
  <property fmtid="{D5CDD505-2E9C-101B-9397-08002B2CF9AE}" pid="10" name="bjDocumentSecurityLabel">
    <vt:lpwstr>OFFICIAL Internal Only</vt:lpwstr>
  </property>
  <property fmtid="{D5CDD505-2E9C-101B-9397-08002B2CF9AE}" pid="11" name="bjDocumentLabelXML">
    <vt:lpwstr>&lt;?xml version="1.0" encoding="us-ascii"?&gt;&lt;sisl xmlns:xsd="http://www.w3.org/2001/XMLSchema" xmlns:xsi="http://www.w3.org/2001/XMLSchema-instance" sislVersion="0" policy="973096ae-7329-4b3b-9368-47aeba6959e1" origin="defaultValue" xmlns="http://www.boldonj</vt:lpwstr>
  </property>
  <property fmtid="{D5CDD505-2E9C-101B-9397-08002B2CF9AE}" pid="12" name="bjClsUserRVM">
    <vt:lpwstr>[]</vt:lpwstr>
  </property>
  <property fmtid="{D5CDD505-2E9C-101B-9397-08002B2CF9AE}" pid="13" name="bjCentreFooterLabel-first">
    <vt:lpwstr>&amp;"Verdana,Regular"&amp;10&amp;K000000Internal Only</vt:lpwstr>
  </property>
</Properties>
</file>